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aik/Desktop/"/>
    </mc:Choice>
  </mc:AlternateContent>
  <xr:revisionPtr revIDLastSave="0" documentId="8_{05281CEF-5882-D44E-A212-4872A346FBF3}" xr6:coauthVersionLast="34" xr6:coauthVersionMax="34" xr10:uidLastSave="{00000000-0000-0000-0000-000000000000}"/>
  <bookViews>
    <workbookView xWindow="4480" yWindow="460" windowWidth="24320" windowHeight="16680" xr2:uid="{00000000-000D-0000-FFFF-FFFF00000000}"/>
  </bookViews>
  <sheets>
    <sheet name="Sheet1" sheetId="2" r:id="rId1"/>
    <sheet name="By School" sheetId="7" r:id="rId2"/>
    <sheet name="UC-Data-Sheet1" sheetId="1" r:id="rId3"/>
  </sheets>
  <calcPr calcId="179021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4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K2788" i="1" l="1"/>
  <c r="L2788" i="1" s="1"/>
  <c r="K2787" i="1"/>
  <c r="L2787" i="1" s="1"/>
  <c r="K2786" i="1"/>
  <c r="L2786" i="1" s="1"/>
  <c r="K2785" i="1"/>
  <c r="L2785" i="1" s="1"/>
  <c r="K2784" i="1"/>
  <c r="L2784" i="1" s="1"/>
  <c r="K2783" i="1"/>
  <c r="L2783" i="1" s="1"/>
  <c r="K2782" i="1"/>
  <c r="L2782" i="1" s="1"/>
  <c r="K2781" i="1"/>
  <c r="L2781" i="1" s="1"/>
  <c r="K2780" i="1"/>
  <c r="L2780" i="1" s="1"/>
  <c r="K2779" i="1"/>
  <c r="L2779" i="1" s="1"/>
  <c r="K2778" i="1"/>
  <c r="L2778" i="1" s="1"/>
  <c r="K2777" i="1"/>
  <c r="L2777" i="1" s="1"/>
  <c r="K2776" i="1"/>
  <c r="L2776" i="1" s="1"/>
  <c r="K2775" i="1"/>
  <c r="L2775" i="1" s="1"/>
  <c r="K2774" i="1"/>
  <c r="L2774" i="1" s="1"/>
  <c r="K2773" i="1"/>
  <c r="L2773" i="1" s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K2772" i="1"/>
  <c r="L2772" i="1" s="1"/>
  <c r="K2771" i="1"/>
  <c r="L2771" i="1" s="1"/>
  <c r="K2770" i="1"/>
  <c r="L2770" i="1" s="1"/>
  <c r="K2769" i="1"/>
  <c r="L2769" i="1" s="1"/>
  <c r="K2768" i="1"/>
  <c r="L2768" i="1" s="1"/>
  <c r="K2767" i="1"/>
  <c r="L2767" i="1" s="1"/>
  <c r="K2766" i="1"/>
  <c r="L2766" i="1" s="1"/>
  <c r="K2765" i="1"/>
  <c r="L2765" i="1" s="1"/>
  <c r="K2764" i="1"/>
  <c r="L2764" i="1" s="1"/>
  <c r="K2763" i="1"/>
  <c r="L2763" i="1" s="1"/>
  <c r="K2762" i="1"/>
  <c r="L2762" i="1" s="1"/>
  <c r="K2761" i="1"/>
  <c r="L2761" i="1" s="1"/>
  <c r="K2760" i="1"/>
  <c r="L2760" i="1" s="1"/>
  <c r="K2759" i="1"/>
  <c r="L2759" i="1" s="1"/>
  <c r="K2758" i="1"/>
  <c r="L2758" i="1" s="1"/>
  <c r="K2757" i="1"/>
  <c r="L2757" i="1" s="1"/>
  <c r="K2756" i="1"/>
  <c r="L2756" i="1" s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K2755" i="1"/>
  <c r="L2755" i="1" s="1"/>
  <c r="K2754" i="1"/>
  <c r="L2754" i="1" s="1"/>
  <c r="K2753" i="1"/>
  <c r="L2753" i="1" s="1"/>
  <c r="K2752" i="1"/>
  <c r="L2752" i="1" s="1"/>
  <c r="K2751" i="1"/>
  <c r="L2751" i="1" s="1"/>
  <c r="K2750" i="1"/>
  <c r="L2750" i="1" s="1"/>
  <c r="K2749" i="1"/>
  <c r="L2749" i="1" s="1"/>
  <c r="K2748" i="1"/>
  <c r="L2748" i="1" s="1"/>
  <c r="K2747" i="1"/>
  <c r="L2747" i="1" s="1"/>
  <c r="K2746" i="1"/>
  <c r="L2746" i="1" s="1"/>
  <c r="K2745" i="1"/>
  <c r="L2745" i="1" s="1"/>
  <c r="K2744" i="1"/>
  <c r="L2744" i="1" s="1"/>
  <c r="K2743" i="1"/>
  <c r="L2743" i="1" s="1"/>
  <c r="K2742" i="1"/>
  <c r="L2742" i="1" s="1"/>
  <c r="K2741" i="1"/>
  <c r="L2741" i="1" s="1"/>
  <c r="K2740" i="1"/>
  <c r="L2740" i="1" s="1"/>
  <c r="K2739" i="1"/>
  <c r="L2739" i="1" s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H2788" i="1" l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J2773" i="1" l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H2705" i="1"/>
  <c r="I2707" i="1"/>
  <c r="H2736" i="1"/>
  <c r="H2732" i="1"/>
  <c r="H2728" i="1"/>
  <c r="H2724" i="1"/>
  <c r="H2720" i="1"/>
  <c r="H2716" i="1"/>
  <c r="H2712" i="1"/>
  <c r="H2708" i="1"/>
  <c r="I2738" i="1"/>
  <c r="I2734" i="1"/>
  <c r="I2730" i="1"/>
  <c r="I2726" i="1"/>
  <c r="I2722" i="1"/>
  <c r="I2718" i="1"/>
  <c r="I2714" i="1"/>
  <c r="I2710" i="1"/>
  <c r="I2706" i="1"/>
  <c r="H2735" i="1"/>
  <c r="H2731" i="1"/>
  <c r="H2727" i="1"/>
  <c r="H2723" i="1"/>
  <c r="H2719" i="1"/>
  <c r="H2715" i="1"/>
  <c r="H2711" i="1"/>
  <c r="H2707" i="1"/>
  <c r="J2707" i="1" s="1"/>
  <c r="I2737" i="1"/>
  <c r="I2733" i="1"/>
  <c r="I2729" i="1"/>
  <c r="I2725" i="1"/>
  <c r="I2721" i="1"/>
  <c r="I2717" i="1"/>
  <c r="I2713" i="1"/>
  <c r="I2709" i="1"/>
  <c r="I2705" i="1"/>
  <c r="J2705" i="1" s="1"/>
  <c r="H2738" i="1"/>
  <c r="J2738" i="1" s="1"/>
  <c r="H2734" i="1"/>
  <c r="J2734" i="1" s="1"/>
  <c r="H2730" i="1"/>
  <c r="J2730" i="1" s="1"/>
  <c r="H2726" i="1"/>
  <c r="J2726" i="1" s="1"/>
  <c r="H2722" i="1"/>
  <c r="J2722" i="1" s="1"/>
  <c r="H2718" i="1"/>
  <c r="J2718" i="1" s="1"/>
  <c r="H2714" i="1"/>
  <c r="J2714" i="1" s="1"/>
  <c r="H2710" i="1"/>
  <c r="J2710" i="1" s="1"/>
  <c r="H2706" i="1"/>
  <c r="J2706" i="1" s="1"/>
  <c r="I2736" i="1"/>
  <c r="I2732" i="1"/>
  <c r="I2728" i="1"/>
  <c r="I2724" i="1"/>
  <c r="I2720" i="1"/>
  <c r="I2716" i="1"/>
  <c r="I2712" i="1"/>
  <c r="I2708" i="1"/>
  <c r="H2737" i="1"/>
  <c r="J2737" i="1" s="1"/>
  <c r="H2733" i="1"/>
  <c r="J2733" i="1" s="1"/>
  <c r="H2729" i="1"/>
  <c r="J2729" i="1" s="1"/>
  <c r="H2725" i="1"/>
  <c r="J2725" i="1" s="1"/>
  <c r="H2721" i="1"/>
  <c r="J2721" i="1" s="1"/>
  <c r="H2717" i="1"/>
  <c r="J2717" i="1" s="1"/>
  <c r="H2713" i="1"/>
  <c r="J2713" i="1" s="1"/>
  <c r="H2709" i="1"/>
  <c r="J2709" i="1" s="1"/>
  <c r="I2735" i="1"/>
  <c r="I2731" i="1"/>
  <c r="I2727" i="1"/>
  <c r="I2723" i="1"/>
  <c r="I2719" i="1"/>
  <c r="I2715" i="1"/>
  <c r="I2711" i="1"/>
  <c r="K2704" i="1"/>
  <c r="L2704" i="1" s="1"/>
  <c r="K2703" i="1"/>
  <c r="L2703" i="1" s="1"/>
  <c r="K2702" i="1"/>
  <c r="L2702" i="1" s="1"/>
  <c r="K2701" i="1"/>
  <c r="L2701" i="1" s="1"/>
  <c r="K2700" i="1"/>
  <c r="L2700" i="1" s="1"/>
  <c r="K2699" i="1"/>
  <c r="L2699" i="1" s="1"/>
  <c r="K2698" i="1"/>
  <c r="L2698" i="1" s="1"/>
  <c r="K2697" i="1"/>
  <c r="L2697" i="1" s="1"/>
  <c r="K2696" i="1"/>
  <c r="L2696" i="1" s="1"/>
  <c r="K2695" i="1"/>
  <c r="L2695" i="1" s="1"/>
  <c r="K2694" i="1"/>
  <c r="L2694" i="1" s="1"/>
  <c r="K2693" i="1"/>
  <c r="L2693" i="1" s="1"/>
  <c r="K2692" i="1"/>
  <c r="L2692" i="1" s="1"/>
  <c r="K2691" i="1"/>
  <c r="L2691" i="1" s="1"/>
  <c r="K2690" i="1"/>
  <c r="L2690" i="1" s="1"/>
  <c r="K2689" i="1"/>
  <c r="L2689" i="1" s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K2688" i="1"/>
  <c r="L2688" i="1" s="1"/>
  <c r="K2687" i="1"/>
  <c r="L2687" i="1" s="1"/>
  <c r="K2686" i="1"/>
  <c r="L2686" i="1" s="1"/>
  <c r="K2685" i="1"/>
  <c r="L2685" i="1" s="1"/>
  <c r="K2684" i="1"/>
  <c r="L2684" i="1" s="1"/>
  <c r="K2683" i="1"/>
  <c r="L2683" i="1" s="1"/>
  <c r="K2682" i="1"/>
  <c r="L2682" i="1" s="1"/>
  <c r="K2681" i="1"/>
  <c r="L2681" i="1" s="1"/>
  <c r="K2680" i="1"/>
  <c r="L2680" i="1" s="1"/>
  <c r="K2679" i="1"/>
  <c r="L2679" i="1" s="1"/>
  <c r="K2678" i="1"/>
  <c r="L2678" i="1" s="1"/>
  <c r="K2677" i="1"/>
  <c r="L2677" i="1" s="1"/>
  <c r="K2676" i="1"/>
  <c r="L2676" i="1" s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L2670" i="1" s="1"/>
  <c r="K2669" i="1"/>
  <c r="L2669" i="1" s="1"/>
  <c r="K2668" i="1"/>
  <c r="L2668" i="1" s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L2662" i="1" s="1"/>
  <c r="K2661" i="1"/>
  <c r="L2661" i="1" s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J2723" i="1" l="1"/>
  <c r="J2720" i="1"/>
  <c r="J2736" i="1"/>
  <c r="J2711" i="1"/>
  <c r="J2727" i="1"/>
  <c r="J2708" i="1"/>
  <c r="J2724" i="1"/>
  <c r="J2715" i="1"/>
  <c r="J2731" i="1"/>
  <c r="J2712" i="1"/>
  <c r="J2728" i="1"/>
  <c r="J2719" i="1"/>
  <c r="J2735" i="1"/>
  <c r="J2716" i="1"/>
  <c r="J2732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K2660" i="1"/>
  <c r="L2660" i="1" s="1"/>
  <c r="K2659" i="1"/>
  <c r="L2659" i="1" s="1"/>
  <c r="K2658" i="1"/>
  <c r="L2658" i="1" s="1"/>
  <c r="K2657" i="1"/>
  <c r="L2657" i="1" s="1"/>
  <c r="K2656" i="1"/>
  <c r="L2656" i="1" s="1"/>
  <c r="K2655" i="1"/>
  <c r="L2655" i="1" s="1"/>
  <c r="K2654" i="1"/>
  <c r="L2654" i="1" s="1"/>
  <c r="K2653" i="1"/>
  <c r="L2653" i="1" s="1"/>
  <c r="K2652" i="1"/>
  <c r="L2652" i="1" s="1"/>
  <c r="K2651" i="1"/>
  <c r="L2651" i="1" s="1"/>
  <c r="K2650" i="1"/>
  <c r="L2650" i="1" s="1"/>
  <c r="K2649" i="1"/>
  <c r="L2649" i="1" s="1"/>
  <c r="K2648" i="1"/>
  <c r="L2648" i="1" s="1"/>
  <c r="K2647" i="1"/>
  <c r="L2647" i="1" s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K2640" i="1"/>
  <c r="L2640" i="1" s="1"/>
  <c r="K2639" i="1"/>
  <c r="L2639" i="1" s="1"/>
  <c r="K2638" i="1"/>
  <c r="L2638" i="1" s="1"/>
  <c r="K2637" i="1"/>
  <c r="L2637" i="1" s="1"/>
  <c r="K2636" i="1"/>
  <c r="L2636" i="1" s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L2630" i="1" s="1"/>
  <c r="K2629" i="1"/>
  <c r="L2629" i="1" s="1"/>
  <c r="K2628" i="1"/>
  <c r="L2628" i="1" s="1"/>
  <c r="K2627" i="1"/>
  <c r="L2627" i="1" s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K2626" i="1"/>
  <c r="L2626" i="1" s="1"/>
  <c r="K2625" i="1"/>
  <c r="L2625" i="1" s="1"/>
  <c r="K2624" i="1"/>
  <c r="L2624" i="1" s="1"/>
  <c r="K2623" i="1"/>
  <c r="L2623" i="1" s="1"/>
  <c r="K2622" i="1"/>
  <c r="L2622" i="1" s="1"/>
  <c r="K2621" i="1"/>
  <c r="L2621" i="1" s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K2613" i="1"/>
  <c r="L2613" i="1" s="1"/>
  <c r="K2612" i="1"/>
  <c r="L2612" i="1" s="1"/>
  <c r="K2611" i="1"/>
  <c r="L2611" i="1" s="1"/>
  <c r="K2610" i="1"/>
  <c r="L2610" i="1" s="1"/>
  <c r="K2609" i="1"/>
  <c r="L2609" i="1" s="1"/>
  <c r="K2608" i="1"/>
  <c r="L2608" i="1" s="1"/>
  <c r="K2607" i="1"/>
  <c r="L2607" i="1" s="1"/>
  <c r="K2606" i="1"/>
  <c r="L2606" i="1" s="1"/>
  <c r="K2605" i="1"/>
  <c r="L2605" i="1" s="1"/>
  <c r="K2604" i="1"/>
  <c r="L2604" i="1" s="1"/>
  <c r="K2603" i="1"/>
  <c r="L2603" i="1" s="1"/>
  <c r="K2602" i="1"/>
  <c r="L2602" i="1" s="1"/>
  <c r="K2601" i="1"/>
  <c r="L2601" i="1" s="1"/>
  <c r="K2600" i="1"/>
  <c r="L2600" i="1" s="1"/>
  <c r="K2599" i="1"/>
  <c r="L2599" i="1" s="1"/>
  <c r="K2598" i="1"/>
  <c r="L2598" i="1" s="1"/>
  <c r="K2597" i="1"/>
  <c r="L2597" i="1" s="1"/>
  <c r="K2596" i="1"/>
  <c r="L2596" i="1" s="1"/>
  <c r="K2595" i="1"/>
  <c r="L2595" i="1" s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K2588" i="1"/>
  <c r="L2588" i="1" s="1"/>
  <c r="K2587" i="1"/>
  <c r="L2587" i="1" s="1"/>
  <c r="K2586" i="1"/>
  <c r="L2586" i="1" s="1"/>
  <c r="K2585" i="1"/>
  <c r="L2585" i="1" s="1"/>
  <c r="K2584" i="1"/>
  <c r="L2584" i="1" s="1"/>
  <c r="G2594" i="1"/>
  <c r="G2593" i="1"/>
  <c r="G2592" i="1"/>
  <c r="G2591" i="1"/>
  <c r="G2590" i="1"/>
  <c r="G2589" i="1"/>
  <c r="G2588" i="1"/>
  <c r="G2587" i="1"/>
  <c r="G2586" i="1"/>
  <c r="G2585" i="1"/>
  <c r="G2584" i="1"/>
  <c r="F2594" i="1"/>
  <c r="F2593" i="1"/>
  <c r="F2592" i="1"/>
  <c r="F2591" i="1"/>
  <c r="F2590" i="1"/>
  <c r="F2589" i="1"/>
  <c r="F2588" i="1"/>
  <c r="F2587" i="1"/>
  <c r="F2586" i="1"/>
  <c r="F2585" i="1"/>
  <c r="F2584" i="1"/>
  <c r="K2583" i="1"/>
  <c r="L2583" i="1" s="1"/>
  <c r="K2582" i="1"/>
  <c r="L2582" i="1" s="1"/>
  <c r="K2581" i="1"/>
  <c r="L2581" i="1" s="1"/>
  <c r="K2580" i="1"/>
  <c r="L2580" i="1" s="1"/>
  <c r="K2579" i="1"/>
  <c r="L2579" i="1" s="1"/>
  <c r="K2578" i="1"/>
  <c r="L2578" i="1" s="1"/>
  <c r="K2577" i="1"/>
  <c r="L2577" i="1" s="1"/>
  <c r="K2576" i="1"/>
  <c r="L2576" i="1" s="1"/>
  <c r="G2583" i="1"/>
  <c r="G2582" i="1"/>
  <c r="G2581" i="1"/>
  <c r="G2580" i="1"/>
  <c r="G2579" i="1"/>
  <c r="G2578" i="1"/>
  <c r="G2577" i="1"/>
  <c r="G2576" i="1"/>
  <c r="F2583" i="1"/>
  <c r="F2582" i="1"/>
  <c r="F2581" i="1"/>
  <c r="F2580" i="1"/>
  <c r="F2579" i="1"/>
  <c r="F2578" i="1"/>
  <c r="F2577" i="1"/>
  <c r="F2576" i="1"/>
  <c r="J2689" i="1" l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H2594" i="1"/>
  <c r="H2593" i="1"/>
  <c r="H2592" i="1"/>
  <c r="H2591" i="1"/>
  <c r="H2590" i="1"/>
  <c r="H2589" i="1"/>
  <c r="H2588" i="1"/>
  <c r="H2587" i="1"/>
  <c r="H2586" i="1"/>
  <c r="H2585" i="1"/>
  <c r="H2584" i="1"/>
  <c r="I2594" i="1"/>
  <c r="I2593" i="1"/>
  <c r="I2592" i="1"/>
  <c r="I2591" i="1"/>
  <c r="I2590" i="1"/>
  <c r="I2589" i="1"/>
  <c r="I2588" i="1"/>
  <c r="I2587" i="1"/>
  <c r="I2586" i="1"/>
  <c r="I2585" i="1"/>
  <c r="I2584" i="1"/>
  <c r="H2583" i="1"/>
  <c r="H2582" i="1"/>
  <c r="H2581" i="1"/>
  <c r="H2580" i="1"/>
  <c r="H2579" i="1"/>
  <c r="H2578" i="1"/>
  <c r="H2577" i="1"/>
  <c r="H2576" i="1"/>
  <c r="I2583" i="1"/>
  <c r="I2582" i="1"/>
  <c r="I2581" i="1"/>
  <c r="I2580" i="1"/>
  <c r="I2579" i="1"/>
  <c r="I2578" i="1"/>
  <c r="I2577" i="1"/>
  <c r="I2576" i="1"/>
  <c r="K2575" i="1"/>
  <c r="L2575" i="1" s="1"/>
  <c r="K2574" i="1"/>
  <c r="L2574" i="1" s="1"/>
  <c r="K2573" i="1"/>
  <c r="L2573" i="1" s="1"/>
  <c r="K2572" i="1"/>
  <c r="L2572" i="1" s="1"/>
  <c r="K2571" i="1"/>
  <c r="L2571" i="1" s="1"/>
  <c r="K2570" i="1"/>
  <c r="L2570" i="1" s="1"/>
  <c r="K2569" i="1"/>
  <c r="L2569" i="1" s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K2560" i="1"/>
  <c r="L2560" i="1" s="1"/>
  <c r="K2559" i="1"/>
  <c r="L2559" i="1" s="1"/>
  <c r="K2558" i="1"/>
  <c r="L2558" i="1" s="1"/>
  <c r="K2557" i="1"/>
  <c r="L2557" i="1" s="1"/>
  <c r="K2556" i="1"/>
  <c r="L2556" i="1" s="1"/>
  <c r="K2555" i="1"/>
  <c r="L2555" i="1" s="1"/>
  <c r="K2554" i="1"/>
  <c r="L2554" i="1" s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K2553" i="1"/>
  <c r="L2553" i="1" s="1"/>
  <c r="K2552" i="1"/>
  <c r="L2552" i="1" s="1"/>
  <c r="K2551" i="1"/>
  <c r="L2551" i="1" s="1"/>
  <c r="K2550" i="1"/>
  <c r="L2550" i="1" s="1"/>
  <c r="K2549" i="1"/>
  <c r="L2549" i="1" s="1"/>
  <c r="K2548" i="1"/>
  <c r="L2548" i="1" s="1"/>
  <c r="K2547" i="1"/>
  <c r="L2547" i="1" s="1"/>
  <c r="K2546" i="1"/>
  <c r="L2546" i="1" s="1"/>
  <c r="K2545" i="1"/>
  <c r="L2545" i="1" s="1"/>
  <c r="K2544" i="1"/>
  <c r="L2544" i="1" s="1"/>
  <c r="K2543" i="1"/>
  <c r="L2543" i="1" s="1"/>
  <c r="G2553" i="1"/>
  <c r="G2552" i="1"/>
  <c r="G2551" i="1"/>
  <c r="G2550" i="1"/>
  <c r="G2549" i="1"/>
  <c r="G2548" i="1"/>
  <c r="G2547" i="1"/>
  <c r="G2546" i="1"/>
  <c r="G2545" i="1"/>
  <c r="G2544" i="1"/>
  <c r="G2543" i="1"/>
  <c r="F2553" i="1"/>
  <c r="F2552" i="1"/>
  <c r="F2551" i="1"/>
  <c r="F2550" i="1"/>
  <c r="F2549" i="1"/>
  <c r="F2548" i="1"/>
  <c r="F2547" i="1"/>
  <c r="F2546" i="1"/>
  <c r="F2545" i="1"/>
  <c r="F2544" i="1"/>
  <c r="F2543" i="1"/>
  <c r="K2542" i="1"/>
  <c r="L2542" i="1" s="1"/>
  <c r="K2541" i="1"/>
  <c r="L2541" i="1" s="1"/>
  <c r="K2540" i="1"/>
  <c r="L2540" i="1" s="1"/>
  <c r="K2539" i="1"/>
  <c r="L2539" i="1" s="1"/>
  <c r="K2538" i="1"/>
  <c r="L2538" i="1" s="1"/>
  <c r="K2537" i="1"/>
  <c r="L2537" i="1" s="1"/>
  <c r="K2536" i="1"/>
  <c r="L2536" i="1" s="1"/>
  <c r="K2535" i="1"/>
  <c r="L2535" i="1" s="1"/>
  <c r="K2534" i="1"/>
  <c r="L2534" i="1" s="1"/>
  <c r="K2533" i="1"/>
  <c r="L2533" i="1" s="1"/>
  <c r="K2532" i="1"/>
  <c r="L2532" i="1" s="1"/>
  <c r="K2531" i="1"/>
  <c r="L2531" i="1" s="1"/>
  <c r="K2530" i="1"/>
  <c r="L2530" i="1" s="1"/>
  <c r="K2529" i="1"/>
  <c r="L2529" i="1" s="1"/>
  <c r="K2528" i="1"/>
  <c r="L2528" i="1" s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K2527" i="1"/>
  <c r="L2527" i="1" s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515" i="1"/>
  <c r="L2515" i="1" s="1"/>
  <c r="K2514" i="1"/>
  <c r="L2514" i="1" s="1"/>
  <c r="K2513" i="1"/>
  <c r="L2513" i="1" s="1"/>
  <c r="K2512" i="1"/>
  <c r="L2512" i="1" s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K2505" i="1"/>
  <c r="L2505" i="1" s="1"/>
  <c r="K2504" i="1"/>
  <c r="L2504" i="1" s="1"/>
  <c r="K2503" i="1"/>
  <c r="L2503" i="1" s="1"/>
  <c r="K2502" i="1"/>
  <c r="L2502" i="1" s="1"/>
  <c r="K2501" i="1"/>
  <c r="L2501" i="1" s="1"/>
  <c r="K2500" i="1"/>
  <c r="L2500" i="1" s="1"/>
  <c r="K2499" i="1"/>
  <c r="L2499" i="1" s="1"/>
  <c r="K2498" i="1"/>
  <c r="L2498" i="1" s="1"/>
  <c r="K2497" i="1"/>
  <c r="L2497" i="1" s="1"/>
  <c r="K2496" i="1"/>
  <c r="L2496" i="1" s="1"/>
  <c r="K2495" i="1"/>
  <c r="L2495" i="1" s="1"/>
  <c r="K2494" i="1"/>
  <c r="L2494" i="1" s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K2493" i="1"/>
  <c r="L2493" i="1" s="1"/>
  <c r="K2492" i="1"/>
  <c r="L2492" i="1" s="1"/>
  <c r="K2491" i="1"/>
  <c r="L2491" i="1" s="1"/>
  <c r="K2490" i="1"/>
  <c r="L2490" i="1" s="1"/>
  <c r="K2489" i="1"/>
  <c r="L2489" i="1" s="1"/>
  <c r="K2488" i="1"/>
  <c r="L2488" i="1" s="1"/>
  <c r="K2487" i="1"/>
  <c r="L2487" i="1" s="1"/>
  <c r="K2486" i="1"/>
  <c r="L2486" i="1" s="1"/>
  <c r="K2485" i="1"/>
  <c r="L2485" i="1" s="1"/>
  <c r="K2484" i="1"/>
  <c r="L2484" i="1" s="1"/>
  <c r="K2483" i="1"/>
  <c r="L2483" i="1" s="1"/>
  <c r="K2482" i="1"/>
  <c r="L2482" i="1" s="1"/>
  <c r="K2481" i="1"/>
  <c r="L2481" i="1" s="1"/>
  <c r="K2480" i="1"/>
  <c r="L2480" i="1" s="1"/>
  <c r="K2479" i="1"/>
  <c r="L2479" i="1" s="1"/>
  <c r="K2478" i="1"/>
  <c r="L2478" i="1" s="1"/>
  <c r="K2477" i="1"/>
  <c r="L2477" i="1" s="1"/>
  <c r="K2476" i="1"/>
  <c r="L2476" i="1" s="1"/>
  <c r="K2475" i="1"/>
  <c r="L2475" i="1" s="1"/>
  <c r="K2474" i="1"/>
  <c r="L2474" i="1" s="1"/>
  <c r="K2473" i="1"/>
  <c r="L2473" i="1" s="1"/>
  <c r="K2472" i="1"/>
  <c r="L2472" i="1" s="1"/>
  <c r="K2471" i="1"/>
  <c r="L2471" i="1" s="1"/>
  <c r="K2470" i="1"/>
  <c r="L2470" i="1" s="1"/>
  <c r="K2469" i="1"/>
  <c r="L2469" i="1" s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K2468" i="1"/>
  <c r="L2468" i="1" s="1"/>
  <c r="K2467" i="1"/>
  <c r="L2467" i="1" s="1"/>
  <c r="K2466" i="1"/>
  <c r="L2466" i="1" s="1"/>
  <c r="K2465" i="1"/>
  <c r="L2465" i="1" s="1"/>
  <c r="K2464" i="1"/>
  <c r="L2464" i="1" s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K2448" i="1"/>
  <c r="L2448" i="1" s="1"/>
  <c r="K2447" i="1"/>
  <c r="L2447" i="1" s="1"/>
  <c r="K2446" i="1"/>
  <c r="L2446" i="1" s="1"/>
  <c r="K2445" i="1"/>
  <c r="L2445" i="1" s="1"/>
  <c r="K2444" i="1"/>
  <c r="L2444" i="1" s="1"/>
  <c r="K2443" i="1"/>
  <c r="L2443" i="1" s="1"/>
  <c r="K2442" i="1"/>
  <c r="L2442" i="1" s="1"/>
  <c r="K2441" i="1"/>
  <c r="L2441" i="1" s="1"/>
  <c r="K2440" i="1"/>
  <c r="L2440" i="1" s="1"/>
  <c r="K2439" i="1"/>
  <c r="L2439" i="1" s="1"/>
  <c r="K2438" i="1"/>
  <c r="L2438" i="1" s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K2437" i="1"/>
  <c r="L2437" i="1" s="1"/>
  <c r="K2436" i="1"/>
  <c r="L2436" i="1" s="1"/>
  <c r="K2435" i="1"/>
  <c r="L2435" i="1" s="1"/>
  <c r="K2434" i="1"/>
  <c r="L2434" i="1" s="1"/>
  <c r="K2433" i="1"/>
  <c r="L2433" i="1" s="1"/>
  <c r="K2432" i="1"/>
  <c r="L2432" i="1" s="1"/>
  <c r="K2431" i="1"/>
  <c r="L2431" i="1" s="1"/>
  <c r="K2430" i="1"/>
  <c r="L2430" i="1" s="1"/>
  <c r="K2429" i="1"/>
  <c r="L2429" i="1" s="1"/>
  <c r="K2428" i="1"/>
  <c r="L2428" i="1" s="1"/>
  <c r="K2427" i="1"/>
  <c r="L2427" i="1" s="1"/>
  <c r="K2426" i="1"/>
  <c r="L2426" i="1" s="1"/>
  <c r="K2425" i="1"/>
  <c r="L2425" i="1" s="1"/>
  <c r="K2424" i="1"/>
  <c r="L2424" i="1" s="1"/>
  <c r="K2423" i="1"/>
  <c r="L2423" i="1" s="1"/>
  <c r="K2422" i="1"/>
  <c r="L2422" i="1" s="1"/>
  <c r="K2421" i="1"/>
  <c r="L2421" i="1" s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L2415" i="1" s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K2414" i="1"/>
  <c r="L2414" i="1" s="1"/>
  <c r="K2413" i="1"/>
  <c r="L2413" i="1" s="1"/>
  <c r="K2412" i="1"/>
  <c r="L2412" i="1" s="1"/>
  <c r="K2411" i="1"/>
  <c r="L2411" i="1" s="1"/>
  <c r="K2410" i="1"/>
  <c r="L2410" i="1" s="1"/>
  <c r="K2409" i="1"/>
  <c r="L2409" i="1" s="1"/>
  <c r="G2414" i="1"/>
  <c r="G2413" i="1"/>
  <c r="G2412" i="1"/>
  <c r="G2411" i="1"/>
  <c r="G2410" i="1"/>
  <c r="G2409" i="1"/>
  <c r="F2414" i="1"/>
  <c r="F2413" i="1"/>
  <c r="F2412" i="1"/>
  <c r="F2411" i="1"/>
  <c r="F2410" i="1"/>
  <c r="F2409" i="1"/>
  <c r="K2408" i="1"/>
  <c r="L2408" i="1" s="1"/>
  <c r="K2407" i="1"/>
  <c r="L2407" i="1" s="1"/>
  <c r="K2406" i="1"/>
  <c r="L2406" i="1" s="1"/>
  <c r="K2405" i="1"/>
  <c r="L2405" i="1" s="1"/>
  <c r="K2404" i="1"/>
  <c r="L2404" i="1" s="1"/>
  <c r="K2403" i="1"/>
  <c r="L2403" i="1" s="1"/>
  <c r="K2402" i="1"/>
  <c r="L2402" i="1" s="1"/>
  <c r="K2401" i="1"/>
  <c r="L2401" i="1" s="1"/>
  <c r="K2400" i="1"/>
  <c r="L2400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K2389" i="1"/>
  <c r="L2389" i="1" s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K2382" i="1"/>
  <c r="L2382" i="1" s="1"/>
  <c r="K2381" i="1"/>
  <c r="L2381" i="1" s="1"/>
  <c r="K2380" i="1"/>
  <c r="L2380" i="1" s="1"/>
  <c r="K2379" i="1"/>
  <c r="L2379" i="1" s="1"/>
  <c r="K2378" i="1"/>
  <c r="L2378" i="1" s="1"/>
  <c r="K2377" i="1"/>
  <c r="L2377" i="1" s="1"/>
  <c r="K2376" i="1"/>
  <c r="L2376" i="1" s="1"/>
  <c r="K2375" i="1"/>
  <c r="L2375" i="1" s="1"/>
  <c r="K2374" i="1"/>
  <c r="L2374" i="1" s="1"/>
  <c r="K2373" i="1"/>
  <c r="L2373" i="1" s="1"/>
  <c r="K2372" i="1"/>
  <c r="L2372" i="1" s="1"/>
  <c r="K2371" i="1"/>
  <c r="L2371" i="1" s="1"/>
  <c r="K2370" i="1"/>
  <c r="L2370" i="1" s="1"/>
  <c r="K2369" i="1"/>
  <c r="L2369" i="1" s="1"/>
  <c r="K2368" i="1"/>
  <c r="L2368" i="1" s="1"/>
  <c r="K2367" i="1"/>
  <c r="L2367" i="1" s="1"/>
  <c r="K2366" i="1"/>
  <c r="L2366" i="1" s="1"/>
  <c r="K2365" i="1"/>
  <c r="L2365" i="1" s="1"/>
  <c r="K2364" i="1"/>
  <c r="L2364" i="1" s="1"/>
  <c r="K2363" i="1"/>
  <c r="L2363" i="1" s="1"/>
  <c r="K2362" i="1"/>
  <c r="L2362" i="1" s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K2361" i="1"/>
  <c r="L2361" i="1" s="1"/>
  <c r="K2360" i="1"/>
  <c r="L2360" i="1" s="1"/>
  <c r="K2359" i="1"/>
  <c r="L2359" i="1" s="1"/>
  <c r="K2358" i="1"/>
  <c r="L2358" i="1" s="1"/>
  <c r="K2357" i="1"/>
  <c r="L2357" i="1" s="1"/>
  <c r="K2356" i="1"/>
  <c r="L2356" i="1" s="1"/>
  <c r="K2355" i="1"/>
  <c r="L2355" i="1" s="1"/>
  <c r="K2354" i="1"/>
  <c r="L2354" i="1" s="1"/>
  <c r="K2353" i="1"/>
  <c r="L2353" i="1" s="1"/>
  <c r="K2352" i="1"/>
  <c r="L2352" i="1" s="1"/>
  <c r="K2351" i="1"/>
  <c r="L2351" i="1" s="1"/>
  <c r="K2350" i="1"/>
  <c r="L2350" i="1" s="1"/>
  <c r="K2349" i="1"/>
  <c r="L2349" i="1" s="1"/>
  <c r="K2348" i="1"/>
  <c r="L2348" i="1" s="1"/>
  <c r="K2347" i="1"/>
  <c r="L2347" i="1" s="1"/>
  <c r="K2346" i="1"/>
  <c r="L2346" i="1" s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D110" i="7"/>
  <c r="D111" i="7"/>
  <c r="D11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J2627" i="1" l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584" i="1"/>
  <c r="J2585" i="1"/>
  <c r="J2586" i="1"/>
  <c r="J2587" i="1"/>
  <c r="J2588" i="1"/>
  <c r="J2589" i="1"/>
  <c r="J2590" i="1"/>
  <c r="J2591" i="1"/>
  <c r="J2592" i="1"/>
  <c r="J2593" i="1"/>
  <c r="J2594" i="1"/>
  <c r="J2576" i="1"/>
  <c r="J2577" i="1"/>
  <c r="J2578" i="1"/>
  <c r="J2579" i="1"/>
  <c r="J2580" i="1"/>
  <c r="J2581" i="1"/>
  <c r="J2582" i="1"/>
  <c r="J2583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H2553" i="1"/>
  <c r="H2552" i="1"/>
  <c r="H2551" i="1"/>
  <c r="H2550" i="1"/>
  <c r="H2549" i="1"/>
  <c r="H2548" i="1"/>
  <c r="H2547" i="1"/>
  <c r="H2546" i="1"/>
  <c r="H2545" i="1"/>
  <c r="H2544" i="1"/>
  <c r="H2543" i="1"/>
  <c r="I2553" i="1"/>
  <c r="I2552" i="1"/>
  <c r="I2551" i="1"/>
  <c r="I2550" i="1"/>
  <c r="I2549" i="1"/>
  <c r="I2548" i="1"/>
  <c r="I2547" i="1"/>
  <c r="I2546" i="1"/>
  <c r="I2545" i="1"/>
  <c r="I2544" i="1"/>
  <c r="I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H2414" i="1"/>
  <c r="H2413" i="1"/>
  <c r="H2412" i="1"/>
  <c r="H2411" i="1"/>
  <c r="H2410" i="1"/>
  <c r="H2409" i="1"/>
  <c r="I2414" i="1"/>
  <c r="I2413" i="1"/>
  <c r="I2412" i="1"/>
  <c r="I2411" i="1"/>
  <c r="I2410" i="1"/>
  <c r="I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F2340" i="1"/>
  <c r="F2341" i="1"/>
  <c r="F2342" i="1"/>
  <c r="H2343" i="1" s="1"/>
  <c r="F2343" i="1"/>
  <c r="F2344" i="1"/>
  <c r="F2345" i="1"/>
  <c r="G2340" i="1"/>
  <c r="G2341" i="1"/>
  <c r="G2342" i="1"/>
  <c r="G2343" i="1"/>
  <c r="G2344" i="1"/>
  <c r="G2345" i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H2342" i="1" l="1"/>
  <c r="H2345" i="1"/>
  <c r="I2340" i="1"/>
  <c r="H2341" i="1"/>
  <c r="I2345" i="1"/>
  <c r="H2344" i="1"/>
  <c r="H2340" i="1"/>
  <c r="J2340" i="1" s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43" i="1"/>
  <c r="J2544" i="1"/>
  <c r="J2545" i="1"/>
  <c r="J2546" i="1"/>
  <c r="J2547" i="1"/>
  <c r="J2548" i="1"/>
  <c r="J2549" i="1"/>
  <c r="J2550" i="1"/>
  <c r="J2551" i="1"/>
  <c r="J2552" i="1"/>
  <c r="J2553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34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09" i="1"/>
  <c r="J2410" i="1"/>
  <c r="J2411" i="1"/>
  <c r="J2412" i="1"/>
  <c r="J2413" i="1"/>
  <c r="J2414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I2344" i="1"/>
  <c r="J2344" i="1" s="1"/>
  <c r="I2343" i="1"/>
  <c r="J2343" i="1" s="1"/>
  <c r="I2342" i="1"/>
  <c r="J2342" i="1" s="1"/>
  <c r="I2341" i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J2341" i="1" l="1"/>
  <c r="I2338" i="1"/>
  <c r="I2326" i="1"/>
  <c r="H2324" i="1"/>
  <c r="H2308" i="1"/>
  <c r="I2337" i="1"/>
  <c r="I2333" i="1"/>
  <c r="I2329" i="1"/>
  <c r="I2325" i="1"/>
  <c r="H2339" i="1"/>
  <c r="H2335" i="1"/>
  <c r="H2331" i="1"/>
  <c r="H2327" i="1"/>
  <c r="H2323" i="1"/>
  <c r="H2319" i="1"/>
  <c r="H2315" i="1"/>
  <c r="H2311" i="1"/>
  <c r="I2336" i="1"/>
  <c r="I2332" i="1"/>
  <c r="I2328" i="1"/>
  <c r="I2324" i="1"/>
  <c r="J2324" i="1" s="1"/>
  <c r="H2338" i="1"/>
  <c r="J2338" i="1" s="1"/>
  <c r="H2334" i="1"/>
  <c r="H2330" i="1"/>
  <c r="H2326" i="1"/>
  <c r="J2326" i="1" s="1"/>
  <c r="H2322" i="1"/>
  <c r="H2318" i="1"/>
  <c r="H2314" i="1"/>
  <c r="H2310" i="1"/>
  <c r="I2339" i="1"/>
  <c r="I2335" i="1"/>
  <c r="I2331" i="1"/>
  <c r="I2327" i="1"/>
  <c r="I2323" i="1"/>
  <c r="H2337" i="1"/>
  <c r="J2337" i="1" s="1"/>
  <c r="H2333" i="1"/>
  <c r="J2333" i="1" s="1"/>
  <c r="H2329" i="1"/>
  <c r="J2329" i="1" s="1"/>
  <c r="H2325" i="1"/>
  <c r="J2325" i="1" s="1"/>
  <c r="H2321" i="1"/>
  <c r="H2317" i="1"/>
  <c r="H2313" i="1"/>
  <c r="H2309" i="1"/>
  <c r="I2334" i="1"/>
  <c r="I2330" i="1"/>
  <c r="H2336" i="1"/>
  <c r="J2336" i="1" s="1"/>
  <c r="H2332" i="1"/>
  <c r="J2332" i="1" s="1"/>
  <c r="H2328" i="1"/>
  <c r="J2328" i="1" s="1"/>
  <c r="H2320" i="1"/>
  <c r="H2316" i="1"/>
  <c r="H2312" i="1"/>
  <c r="I2310" i="1"/>
  <c r="J2310" i="1" s="1"/>
  <c r="I2321" i="1"/>
  <c r="J2321" i="1" s="1"/>
  <c r="I2317" i="1"/>
  <c r="J2317" i="1" s="1"/>
  <c r="I2313" i="1"/>
  <c r="J2313" i="1" s="1"/>
  <c r="I2309" i="1"/>
  <c r="J2309" i="1" s="1"/>
  <c r="I2320" i="1"/>
  <c r="J2320" i="1" s="1"/>
  <c r="I2316" i="1"/>
  <c r="J2316" i="1" s="1"/>
  <c r="I2312" i="1"/>
  <c r="J2312" i="1" s="1"/>
  <c r="I2308" i="1"/>
  <c r="J2308" i="1" s="1"/>
  <c r="I2319" i="1"/>
  <c r="J2319" i="1" s="1"/>
  <c r="I2315" i="1"/>
  <c r="I2311" i="1"/>
  <c r="J2311" i="1" s="1"/>
  <c r="I2322" i="1"/>
  <c r="J2322" i="1" s="1"/>
  <c r="I2318" i="1"/>
  <c r="J2318" i="1" s="1"/>
  <c r="I2314" i="1"/>
  <c r="J2314" i="1" s="1"/>
  <c r="F402" i="1"/>
  <c r="F397" i="1"/>
  <c r="F395" i="1"/>
  <c r="F391" i="1"/>
  <c r="F393" i="1"/>
  <c r="F396" i="1"/>
  <c r="F387" i="1"/>
  <c r="F398" i="1"/>
  <c r="F399" i="1"/>
  <c r="F390" i="1"/>
  <c r="F389" i="1"/>
  <c r="F386" i="1"/>
  <c r="F403" i="1"/>
  <c r="F394" i="1"/>
  <c r="F401" i="1"/>
  <c r="F400" i="1"/>
  <c r="F392" i="1"/>
  <c r="F388" i="1"/>
  <c r="G402" i="1"/>
  <c r="G397" i="1"/>
  <c r="G395" i="1"/>
  <c r="G391" i="1"/>
  <c r="G393" i="1"/>
  <c r="G396" i="1"/>
  <c r="G387" i="1"/>
  <c r="G398" i="1"/>
  <c r="G399" i="1"/>
  <c r="G390" i="1"/>
  <c r="G389" i="1"/>
  <c r="G386" i="1"/>
  <c r="G403" i="1"/>
  <c r="G394" i="1"/>
  <c r="G401" i="1"/>
  <c r="G400" i="1"/>
  <c r="G392" i="1"/>
  <c r="G388" i="1"/>
  <c r="K402" i="1"/>
  <c r="L402" i="1" s="1"/>
  <c r="K397" i="1"/>
  <c r="L397" i="1" s="1"/>
  <c r="K395" i="1"/>
  <c r="L395" i="1" s="1"/>
  <c r="K391" i="1"/>
  <c r="L391" i="1" s="1"/>
  <c r="K393" i="1"/>
  <c r="L393" i="1" s="1"/>
  <c r="K396" i="1"/>
  <c r="L396" i="1" s="1"/>
  <c r="K387" i="1"/>
  <c r="L387" i="1" s="1"/>
  <c r="K398" i="1"/>
  <c r="L398" i="1" s="1"/>
  <c r="K399" i="1"/>
  <c r="L399" i="1" s="1"/>
  <c r="K390" i="1"/>
  <c r="L390" i="1" s="1"/>
  <c r="K389" i="1"/>
  <c r="L389" i="1" s="1"/>
  <c r="K386" i="1"/>
  <c r="L386" i="1" s="1"/>
  <c r="K403" i="1"/>
  <c r="L403" i="1" s="1"/>
  <c r="K394" i="1"/>
  <c r="L394" i="1" s="1"/>
  <c r="K401" i="1"/>
  <c r="L401" i="1" s="1"/>
  <c r="K400" i="1"/>
  <c r="L400" i="1" s="1"/>
  <c r="K392" i="1"/>
  <c r="L392" i="1" s="1"/>
  <c r="K388" i="1"/>
  <c r="L388" i="1" s="1"/>
  <c r="J2315" i="1" l="1"/>
  <c r="J2330" i="1"/>
  <c r="J2327" i="1"/>
  <c r="J2334" i="1"/>
  <c r="J2331" i="1"/>
  <c r="I396" i="1"/>
  <c r="H387" i="1"/>
  <c r="H391" i="1"/>
  <c r="H395" i="1"/>
  <c r="H399" i="1"/>
  <c r="H403" i="1"/>
  <c r="H388" i="1"/>
  <c r="H392" i="1"/>
  <c r="H396" i="1"/>
  <c r="H400" i="1"/>
  <c r="H389" i="1"/>
  <c r="H393" i="1"/>
  <c r="H397" i="1"/>
  <c r="H401" i="1"/>
  <c r="H386" i="1"/>
  <c r="H390" i="1"/>
  <c r="H394" i="1"/>
  <c r="H398" i="1"/>
  <c r="H402" i="1"/>
  <c r="J2335" i="1"/>
  <c r="J2323" i="1"/>
  <c r="J2339" i="1"/>
  <c r="I387" i="1"/>
  <c r="J387" i="1" s="1"/>
  <c r="I388" i="1"/>
  <c r="I392" i="1"/>
  <c r="I393" i="1"/>
  <c r="I391" i="1"/>
  <c r="J391" i="1" s="1"/>
  <c r="I401" i="1"/>
  <c r="I395" i="1"/>
  <c r="I394" i="1"/>
  <c r="I397" i="1"/>
  <c r="I403" i="1"/>
  <c r="I402" i="1"/>
  <c r="J396" i="1"/>
  <c r="I386" i="1"/>
  <c r="J386" i="1" s="1"/>
  <c r="I389" i="1"/>
  <c r="J389" i="1" s="1"/>
  <c r="I400" i="1"/>
  <c r="I390" i="1"/>
  <c r="J390" i="1" s="1"/>
  <c r="I399" i="1"/>
  <c r="I398" i="1"/>
  <c r="K382" i="1"/>
  <c r="L382" i="1" s="1"/>
  <c r="K379" i="1"/>
  <c r="L379" i="1" s="1"/>
  <c r="K381" i="1"/>
  <c r="L381" i="1" s="1"/>
  <c r="K376" i="1"/>
  <c r="L376" i="1" s="1"/>
  <c r="K378" i="1"/>
  <c r="L378" i="1" s="1"/>
  <c r="K380" i="1"/>
  <c r="L380" i="1" s="1"/>
  <c r="K377" i="1"/>
  <c r="L377" i="1" s="1"/>
  <c r="K383" i="1"/>
  <c r="L383" i="1" s="1"/>
  <c r="K384" i="1"/>
  <c r="L384" i="1" s="1"/>
  <c r="K385" i="1"/>
  <c r="L385" i="1" s="1"/>
  <c r="G382" i="1"/>
  <c r="G379" i="1"/>
  <c r="G381" i="1"/>
  <c r="G376" i="1"/>
  <c r="G378" i="1"/>
  <c r="G380" i="1"/>
  <c r="G377" i="1"/>
  <c r="G383" i="1"/>
  <c r="G384" i="1"/>
  <c r="G385" i="1"/>
  <c r="F382" i="1"/>
  <c r="F379" i="1"/>
  <c r="F381" i="1"/>
  <c r="F376" i="1"/>
  <c r="F378" i="1"/>
  <c r="F380" i="1"/>
  <c r="F377" i="1"/>
  <c r="F383" i="1"/>
  <c r="F384" i="1"/>
  <c r="F385" i="1"/>
  <c r="K1533" i="1"/>
  <c r="L1533" i="1" s="1"/>
  <c r="K1543" i="1"/>
  <c r="L1543" i="1" s="1"/>
  <c r="K1535" i="1"/>
  <c r="L1535" i="1" s="1"/>
  <c r="K1546" i="1"/>
  <c r="L1546" i="1" s="1"/>
  <c r="K1545" i="1"/>
  <c r="L1545" i="1" s="1"/>
  <c r="K1534" i="1"/>
  <c r="L1534" i="1" s="1"/>
  <c r="K1541" i="1"/>
  <c r="L1541" i="1" s="1"/>
  <c r="K1536" i="1"/>
  <c r="L1536" i="1" s="1"/>
  <c r="K1538" i="1"/>
  <c r="L1538" i="1" s="1"/>
  <c r="K1544" i="1"/>
  <c r="L1544" i="1" s="1"/>
  <c r="K1539" i="1"/>
  <c r="L1539" i="1" s="1"/>
  <c r="K1547" i="1"/>
  <c r="L1547" i="1" s="1"/>
  <c r="K1537" i="1"/>
  <c r="L1537" i="1" s="1"/>
  <c r="K1542" i="1"/>
  <c r="L1542" i="1" s="1"/>
  <c r="K1540" i="1"/>
  <c r="L1540" i="1" s="1"/>
  <c r="K1531" i="1"/>
  <c r="L1531" i="1" s="1"/>
  <c r="K1515" i="1"/>
  <c r="L1515" i="1" s="1"/>
  <c r="K1529" i="1"/>
  <c r="L1529" i="1" s="1"/>
  <c r="K1522" i="1"/>
  <c r="L1522" i="1" s="1"/>
  <c r="K1518" i="1"/>
  <c r="L1518" i="1" s="1"/>
  <c r="K1517" i="1"/>
  <c r="L1517" i="1" s="1"/>
  <c r="K1526" i="1"/>
  <c r="L1526" i="1" s="1"/>
  <c r="K1519" i="1"/>
  <c r="L1519" i="1" s="1"/>
  <c r="K1530" i="1"/>
  <c r="L1530" i="1" s="1"/>
  <c r="K1516" i="1"/>
  <c r="L1516" i="1" s="1"/>
  <c r="K1521" i="1"/>
  <c r="L1521" i="1" s="1"/>
  <c r="K1514" i="1"/>
  <c r="L1514" i="1" s="1"/>
  <c r="K1527" i="1"/>
  <c r="L1527" i="1" s="1"/>
  <c r="K1520" i="1"/>
  <c r="L1520" i="1" s="1"/>
  <c r="K1532" i="1"/>
  <c r="L1532" i="1" s="1"/>
  <c r="K1524" i="1"/>
  <c r="L1524" i="1" s="1"/>
  <c r="K1528" i="1"/>
  <c r="L1528" i="1" s="1"/>
  <c r="K1523" i="1"/>
  <c r="L1523" i="1" s="1"/>
  <c r="K1525" i="1"/>
  <c r="L1525" i="1" s="1"/>
  <c r="K1452" i="1"/>
  <c r="L1452" i="1" s="1"/>
  <c r="K1451" i="1"/>
  <c r="L1451" i="1" s="1"/>
  <c r="K1459" i="1"/>
  <c r="L1459" i="1" s="1"/>
  <c r="K1469" i="1"/>
  <c r="L1469" i="1" s="1"/>
  <c r="K1447" i="1"/>
  <c r="L1447" i="1" s="1"/>
  <c r="K1449" i="1"/>
  <c r="L1449" i="1" s="1"/>
  <c r="K1454" i="1"/>
  <c r="L1454" i="1" s="1"/>
  <c r="K1464" i="1"/>
  <c r="L1464" i="1" s="1"/>
  <c r="K1453" i="1"/>
  <c r="L1453" i="1" s="1"/>
  <c r="K1465" i="1"/>
  <c r="L1465" i="1" s="1"/>
  <c r="K1460" i="1"/>
  <c r="L1460" i="1" s="1"/>
  <c r="K1471" i="1"/>
  <c r="L1471" i="1" s="1"/>
  <c r="K1448" i="1"/>
  <c r="L1448" i="1" s="1"/>
  <c r="K1455" i="1"/>
  <c r="L1455" i="1" s="1"/>
  <c r="K1461" i="1"/>
  <c r="L1461" i="1" s="1"/>
  <c r="K1472" i="1"/>
  <c r="L1472" i="1" s="1"/>
  <c r="K1457" i="1"/>
  <c r="L1457" i="1" s="1"/>
  <c r="K1462" i="1"/>
  <c r="L1462" i="1" s="1"/>
  <c r="K1467" i="1"/>
  <c r="L1467" i="1" s="1"/>
  <c r="K1450" i="1"/>
  <c r="L1450" i="1" s="1"/>
  <c r="K1468" i="1"/>
  <c r="L1468" i="1" s="1"/>
  <c r="K1463" i="1"/>
  <c r="L1463" i="1" s="1"/>
  <c r="K1466" i="1"/>
  <c r="L1466" i="1" s="1"/>
  <c r="K1456" i="1"/>
  <c r="L1456" i="1" s="1"/>
  <c r="K1470" i="1"/>
  <c r="L1470" i="1" s="1"/>
  <c r="K1473" i="1"/>
  <c r="L1473" i="1" s="1"/>
  <c r="K1458" i="1"/>
  <c r="L1458" i="1" s="1"/>
  <c r="G1533" i="1"/>
  <c r="G1543" i="1"/>
  <c r="G1535" i="1"/>
  <c r="G1546" i="1"/>
  <c r="G1545" i="1"/>
  <c r="G1534" i="1"/>
  <c r="G1541" i="1"/>
  <c r="G1536" i="1"/>
  <c r="G1538" i="1"/>
  <c r="G1544" i="1"/>
  <c r="G1539" i="1"/>
  <c r="G1547" i="1"/>
  <c r="G1537" i="1"/>
  <c r="G1542" i="1"/>
  <c r="G1540" i="1"/>
  <c r="G1531" i="1"/>
  <c r="G1515" i="1"/>
  <c r="G1529" i="1"/>
  <c r="G1522" i="1"/>
  <c r="G1518" i="1"/>
  <c r="G1517" i="1"/>
  <c r="G1526" i="1"/>
  <c r="G1519" i="1"/>
  <c r="G1530" i="1"/>
  <c r="G1516" i="1"/>
  <c r="G1521" i="1"/>
  <c r="G1514" i="1"/>
  <c r="G1527" i="1"/>
  <c r="G1520" i="1"/>
  <c r="G1532" i="1"/>
  <c r="G1524" i="1"/>
  <c r="G1528" i="1"/>
  <c r="G1523" i="1"/>
  <c r="G1525" i="1"/>
  <c r="G1452" i="1"/>
  <c r="G1451" i="1"/>
  <c r="G1459" i="1"/>
  <c r="G1469" i="1"/>
  <c r="G1447" i="1"/>
  <c r="G1449" i="1"/>
  <c r="G1454" i="1"/>
  <c r="G1464" i="1"/>
  <c r="G1453" i="1"/>
  <c r="G1465" i="1"/>
  <c r="G1460" i="1"/>
  <c r="G1471" i="1"/>
  <c r="G1448" i="1"/>
  <c r="G1455" i="1"/>
  <c r="G1461" i="1"/>
  <c r="G1472" i="1"/>
  <c r="G1457" i="1"/>
  <c r="G1462" i="1"/>
  <c r="G1467" i="1"/>
  <c r="G1450" i="1"/>
  <c r="G1468" i="1"/>
  <c r="G1463" i="1"/>
  <c r="G1466" i="1"/>
  <c r="G1456" i="1"/>
  <c r="G1470" i="1"/>
  <c r="G1473" i="1"/>
  <c r="G1458" i="1"/>
  <c r="F1533" i="1"/>
  <c r="F1543" i="1"/>
  <c r="F1535" i="1"/>
  <c r="F1546" i="1"/>
  <c r="F1545" i="1"/>
  <c r="F1534" i="1"/>
  <c r="F1541" i="1"/>
  <c r="F1536" i="1"/>
  <c r="F1538" i="1"/>
  <c r="F1544" i="1"/>
  <c r="F1539" i="1"/>
  <c r="F1547" i="1"/>
  <c r="F1537" i="1"/>
  <c r="F1542" i="1"/>
  <c r="F1540" i="1"/>
  <c r="F1531" i="1"/>
  <c r="F1515" i="1"/>
  <c r="F1529" i="1"/>
  <c r="F1522" i="1"/>
  <c r="F1518" i="1"/>
  <c r="F1517" i="1"/>
  <c r="F1526" i="1"/>
  <c r="F1519" i="1"/>
  <c r="F1530" i="1"/>
  <c r="F1516" i="1"/>
  <c r="F1521" i="1"/>
  <c r="F1514" i="1"/>
  <c r="F1527" i="1"/>
  <c r="F1520" i="1"/>
  <c r="F1532" i="1"/>
  <c r="F1524" i="1"/>
  <c r="F1528" i="1"/>
  <c r="F1523" i="1"/>
  <c r="F1525" i="1"/>
  <c r="F1452" i="1"/>
  <c r="F1451" i="1"/>
  <c r="F1459" i="1"/>
  <c r="F1469" i="1"/>
  <c r="F1447" i="1"/>
  <c r="F1449" i="1"/>
  <c r="F1454" i="1"/>
  <c r="F1464" i="1"/>
  <c r="F1453" i="1"/>
  <c r="F1465" i="1"/>
  <c r="F1460" i="1"/>
  <c r="F1471" i="1"/>
  <c r="F1448" i="1"/>
  <c r="F1455" i="1"/>
  <c r="F1461" i="1"/>
  <c r="F1472" i="1"/>
  <c r="F1457" i="1"/>
  <c r="F1462" i="1"/>
  <c r="F1467" i="1"/>
  <c r="F1450" i="1"/>
  <c r="F1468" i="1"/>
  <c r="F1463" i="1"/>
  <c r="F1466" i="1"/>
  <c r="F1456" i="1"/>
  <c r="F1470" i="1"/>
  <c r="F1473" i="1"/>
  <c r="F1458" i="1"/>
  <c r="H1534" i="1" l="1"/>
  <c r="H1538" i="1"/>
  <c r="H1542" i="1"/>
  <c r="H1546" i="1"/>
  <c r="H1535" i="1"/>
  <c r="H1539" i="1"/>
  <c r="H1543" i="1"/>
  <c r="H1547" i="1"/>
  <c r="H1536" i="1"/>
  <c r="H1540" i="1"/>
  <c r="H1544" i="1"/>
  <c r="H1533" i="1"/>
  <c r="H1537" i="1"/>
  <c r="H1541" i="1"/>
  <c r="H1545" i="1"/>
  <c r="H379" i="1"/>
  <c r="H383" i="1"/>
  <c r="H376" i="1"/>
  <c r="H380" i="1"/>
  <c r="H384" i="1"/>
  <c r="H377" i="1"/>
  <c r="H381" i="1"/>
  <c r="H385" i="1"/>
  <c r="H378" i="1"/>
  <c r="H382" i="1"/>
  <c r="H1450" i="1"/>
  <c r="H1454" i="1"/>
  <c r="H1458" i="1"/>
  <c r="H1462" i="1"/>
  <c r="H1466" i="1"/>
  <c r="H1470" i="1"/>
  <c r="H1447" i="1"/>
  <c r="H1451" i="1"/>
  <c r="H1455" i="1"/>
  <c r="H1459" i="1"/>
  <c r="H1463" i="1"/>
  <c r="H1467" i="1"/>
  <c r="H1471" i="1"/>
  <c r="H1448" i="1"/>
  <c r="H1452" i="1"/>
  <c r="H1456" i="1"/>
  <c r="H1460" i="1"/>
  <c r="H1464" i="1"/>
  <c r="H1468" i="1"/>
  <c r="H1472" i="1"/>
  <c r="H1449" i="1"/>
  <c r="H1453" i="1"/>
  <c r="H1457" i="1"/>
  <c r="H1461" i="1"/>
  <c r="H1465" i="1"/>
  <c r="H1469" i="1"/>
  <c r="H1473" i="1"/>
  <c r="H1514" i="1"/>
  <c r="H1518" i="1"/>
  <c r="H1522" i="1"/>
  <c r="H1526" i="1"/>
  <c r="H1530" i="1"/>
  <c r="H1515" i="1"/>
  <c r="H1519" i="1"/>
  <c r="H1523" i="1"/>
  <c r="H1527" i="1"/>
  <c r="H1531" i="1"/>
  <c r="H1516" i="1"/>
  <c r="H1520" i="1"/>
  <c r="H1524" i="1"/>
  <c r="H1528" i="1"/>
  <c r="H1532" i="1"/>
  <c r="H1517" i="1"/>
  <c r="H1521" i="1"/>
  <c r="H1525" i="1"/>
  <c r="H1529" i="1"/>
  <c r="J394" i="1"/>
  <c r="J388" i="1"/>
  <c r="J398" i="1"/>
  <c r="J399" i="1"/>
  <c r="J400" i="1"/>
  <c r="J402" i="1"/>
  <c r="J395" i="1"/>
  <c r="J401" i="1"/>
  <c r="J403" i="1"/>
  <c r="J393" i="1"/>
  <c r="J392" i="1"/>
  <c r="J397" i="1"/>
  <c r="I382" i="1"/>
  <c r="I1455" i="1"/>
  <c r="J1455" i="1" s="1"/>
  <c r="I385" i="1"/>
  <c r="I383" i="1"/>
  <c r="I380" i="1"/>
  <c r="I376" i="1"/>
  <c r="I379" i="1"/>
  <c r="I384" i="1"/>
  <c r="I377" i="1"/>
  <c r="I378" i="1"/>
  <c r="I381" i="1"/>
  <c r="I1531" i="1"/>
  <c r="I1529" i="1"/>
  <c r="J1529" i="1" s="1"/>
  <c r="I1518" i="1"/>
  <c r="J1518" i="1" s="1"/>
  <c r="I1526" i="1"/>
  <c r="I1530" i="1"/>
  <c r="I1521" i="1"/>
  <c r="I1527" i="1"/>
  <c r="I1532" i="1"/>
  <c r="J1532" i="1" s="1"/>
  <c r="I1528" i="1"/>
  <c r="I1525" i="1"/>
  <c r="J1525" i="1" s="1"/>
  <c r="I1515" i="1"/>
  <c r="I1522" i="1"/>
  <c r="I1517" i="1"/>
  <c r="I1519" i="1"/>
  <c r="J1519" i="1" s="1"/>
  <c r="I1516" i="1"/>
  <c r="I1514" i="1"/>
  <c r="I1520" i="1"/>
  <c r="I1524" i="1"/>
  <c r="I1523" i="1"/>
  <c r="I1473" i="1"/>
  <c r="I1456" i="1"/>
  <c r="I1463" i="1"/>
  <c r="I1450" i="1"/>
  <c r="J1450" i="1" s="1"/>
  <c r="I1462" i="1"/>
  <c r="I1472" i="1"/>
  <c r="I1451" i="1"/>
  <c r="I1469" i="1"/>
  <c r="J1469" i="1" s="1"/>
  <c r="I1449" i="1"/>
  <c r="I1464" i="1"/>
  <c r="I1465" i="1"/>
  <c r="I1471" i="1"/>
  <c r="J1471" i="1" s="1"/>
  <c r="I1452" i="1"/>
  <c r="I1459" i="1"/>
  <c r="I1447" i="1"/>
  <c r="I1454" i="1"/>
  <c r="I1453" i="1"/>
  <c r="I1460" i="1"/>
  <c r="I1448" i="1"/>
  <c r="I1543" i="1"/>
  <c r="J1543" i="1" s="1"/>
  <c r="I1546" i="1"/>
  <c r="J1546" i="1" s="1"/>
  <c r="I1534" i="1"/>
  <c r="I1536" i="1"/>
  <c r="I1544" i="1"/>
  <c r="I1547" i="1"/>
  <c r="I1542" i="1"/>
  <c r="I1533" i="1"/>
  <c r="I1535" i="1"/>
  <c r="I1545" i="1"/>
  <c r="I1541" i="1"/>
  <c r="I1538" i="1"/>
  <c r="I1539" i="1"/>
  <c r="I1537" i="1"/>
  <c r="I1540" i="1"/>
  <c r="J1449" i="1"/>
  <c r="J1528" i="1"/>
  <c r="J1526" i="1"/>
  <c r="I1458" i="1"/>
  <c r="I1470" i="1"/>
  <c r="I1466" i="1"/>
  <c r="I1468" i="1"/>
  <c r="I1467" i="1"/>
  <c r="I1457" i="1"/>
  <c r="I1461" i="1"/>
  <c r="K1550" i="1"/>
  <c r="L1550" i="1" s="1"/>
  <c r="K1555" i="1"/>
  <c r="L1555" i="1" s="1"/>
  <c r="K1548" i="1"/>
  <c r="L1548" i="1" s="1"/>
  <c r="K1557" i="1"/>
  <c r="L1557" i="1" s="1"/>
  <c r="K1552" i="1"/>
  <c r="L1552" i="1" s="1"/>
  <c r="K1549" i="1"/>
  <c r="L1549" i="1" s="1"/>
  <c r="K1551" i="1"/>
  <c r="L1551" i="1" s="1"/>
  <c r="K1553" i="1"/>
  <c r="L1553" i="1" s="1"/>
  <c r="K1554" i="1"/>
  <c r="L1554" i="1" s="1"/>
  <c r="K1558" i="1"/>
  <c r="L1558" i="1" s="1"/>
  <c r="K1556" i="1"/>
  <c r="L1556" i="1" s="1"/>
  <c r="K1722" i="1"/>
  <c r="L1722" i="1" s="1"/>
  <c r="K1721" i="1"/>
  <c r="L1721" i="1" s="1"/>
  <c r="K1720" i="1"/>
  <c r="L1720" i="1" s="1"/>
  <c r="K1718" i="1"/>
  <c r="L1718" i="1" s="1"/>
  <c r="K1719" i="1"/>
  <c r="L1719" i="1" s="1"/>
  <c r="K1717" i="1"/>
  <c r="L1717" i="1" s="1"/>
  <c r="K1812" i="1"/>
  <c r="L1812" i="1" s="1"/>
  <c r="K1805" i="1"/>
  <c r="L1805" i="1" s="1"/>
  <c r="K1807" i="1"/>
  <c r="L1807" i="1" s="1"/>
  <c r="K1808" i="1"/>
  <c r="L1808" i="1" s="1"/>
  <c r="K1809" i="1"/>
  <c r="L1809" i="1" s="1"/>
  <c r="K1810" i="1"/>
  <c r="L1810" i="1" s="1"/>
  <c r="K1806" i="1"/>
  <c r="L1806" i="1" s="1"/>
  <c r="K1802" i="1"/>
  <c r="L1802" i="1" s="1"/>
  <c r="K1811" i="1"/>
  <c r="L1811" i="1" s="1"/>
  <c r="K1804" i="1"/>
  <c r="L1804" i="1" s="1"/>
  <c r="K1803" i="1"/>
  <c r="L1803" i="1" s="1"/>
  <c r="K1813" i="1"/>
  <c r="L1813" i="1" s="1"/>
  <c r="G1550" i="1"/>
  <c r="G1555" i="1"/>
  <c r="G1548" i="1"/>
  <c r="G1557" i="1"/>
  <c r="G1552" i="1"/>
  <c r="G1549" i="1"/>
  <c r="G1551" i="1"/>
  <c r="G1553" i="1"/>
  <c r="G1554" i="1"/>
  <c r="G1558" i="1"/>
  <c r="G1556" i="1"/>
  <c r="G1722" i="1"/>
  <c r="G1721" i="1"/>
  <c r="G1720" i="1"/>
  <c r="G1718" i="1"/>
  <c r="G1719" i="1"/>
  <c r="G1717" i="1"/>
  <c r="G1812" i="1"/>
  <c r="G1805" i="1"/>
  <c r="G1807" i="1"/>
  <c r="G1808" i="1"/>
  <c r="G1809" i="1"/>
  <c r="G1810" i="1"/>
  <c r="G1806" i="1"/>
  <c r="G1802" i="1"/>
  <c r="G1811" i="1"/>
  <c r="G1804" i="1"/>
  <c r="G1803" i="1"/>
  <c r="G1813" i="1"/>
  <c r="F1550" i="1"/>
  <c r="F1555" i="1"/>
  <c r="F1548" i="1"/>
  <c r="F1557" i="1"/>
  <c r="F1552" i="1"/>
  <c r="F1549" i="1"/>
  <c r="F1551" i="1"/>
  <c r="F1553" i="1"/>
  <c r="F1554" i="1"/>
  <c r="F1558" i="1"/>
  <c r="F1556" i="1"/>
  <c r="F1722" i="1"/>
  <c r="F1721" i="1"/>
  <c r="F1720" i="1"/>
  <c r="F1718" i="1"/>
  <c r="F1719" i="1"/>
  <c r="F1717" i="1"/>
  <c r="F1812" i="1"/>
  <c r="F1805" i="1"/>
  <c r="F1807" i="1"/>
  <c r="F1808" i="1"/>
  <c r="F1809" i="1"/>
  <c r="F1810" i="1"/>
  <c r="F1806" i="1"/>
  <c r="F1802" i="1"/>
  <c r="F1811" i="1"/>
  <c r="F1804" i="1"/>
  <c r="F1803" i="1"/>
  <c r="F1813" i="1"/>
  <c r="J1530" i="1" l="1"/>
  <c r="J1451" i="1"/>
  <c r="J1521" i="1"/>
  <c r="J1463" i="1"/>
  <c r="J1520" i="1"/>
  <c r="H1550" i="1"/>
  <c r="H1554" i="1"/>
  <c r="H1558" i="1"/>
  <c r="H1551" i="1"/>
  <c r="H1555" i="1"/>
  <c r="H1548" i="1"/>
  <c r="H1552" i="1"/>
  <c r="H1556" i="1"/>
  <c r="H1549" i="1"/>
  <c r="H1553" i="1"/>
  <c r="H1557" i="1"/>
  <c r="H1802" i="1"/>
  <c r="H1806" i="1"/>
  <c r="H1810" i="1"/>
  <c r="H1803" i="1"/>
  <c r="H1807" i="1"/>
  <c r="H1811" i="1"/>
  <c r="H1804" i="1"/>
  <c r="H1808" i="1"/>
  <c r="H1812" i="1"/>
  <c r="H1805" i="1"/>
  <c r="H1809" i="1"/>
  <c r="H1813" i="1"/>
  <c r="H1718" i="1"/>
  <c r="H1722" i="1"/>
  <c r="H1719" i="1"/>
  <c r="H1720" i="1"/>
  <c r="H1717" i="1"/>
  <c r="H1721" i="1"/>
  <c r="J1542" i="1"/>
  <c r="J1465" i="1"/>
  <c r="J1517" i="1"/>
  <c r="J1536" i="1"/>
  <c r="J1456" i="1"/>
  <c r="J1516" i="1"/>
  <c r="J1462" i="1"/>
  <c r="J1527" i="1"/>
  <c r="J1544" i="1"/>
  <c r="J1547" i="1"/>
  <c r="J1524" i="1"/>
  <c r="J380" i="1"/>
  <c r="J1523" i="1"/>
  <c r="J1472" i="1"/>
  <c r="J1515" i="1"/>
  <c r="J1464" i="1"/>
  <c r="J1522" i="1"/>
  <c r="J1534" i="1"/>
  <c r="J1473" i="1"/>
  <c r="J1514" i="1"/>
  <c r="J1531" i="1"/>
  <c r="J382" i="1"/>
  <c r="J381" i="1"/>
  <c r="J377" i="1"/>
  <c r="J379" i="1"/>
  <c r="J383" i="1"/>
  <c r="J378" i="1"/>
  <c r="J384" i="1"/>
  <c r="J376" i="1"/>
  <c r="J385" i="1"/>
  <c r="J1535" i="1"/>
  <c r="J1541" i="1"/>
  <c r="J1539" i="1"/>
  <c r="J1540" i="1"/>
  <c r="J1452" i="1"/>
  <c r="J1447" i="1"/>
  <c r="J1453" i="1"/>
  <c r="J1448" i="1"/>
  <c r="J1457" i="1"/>
  <c r="J1468" i="1"/>
  <c r="J1470" i="1"/>
  <c r="J1533" i="1"/>
  <c r="J1545" i="1"/>
  <c r="J1538" i="1"/>
  <c r="J1537" i="1"/>
  <c r="J1459" i="1"/>
  <c r="J1454" i="1"/>
  <c r="J1460" i="1"/>
  <c r="J1461" i="1"/>
  <c r="J1467" i="1"/>
  <c r="J1466" i="1"/>
  <c r="J1458" i="1"/>
  <c r="I1812" i="1"/>
  <c r="I1805" i="1"/>
  <c r="I1807" i="1"/>
  <c r="I1808" i="1"/>
  <c r="I1809" i="1"/>
  <c r="I1810" i="1"/>
  <c r="I1806" i="1"/>
  <c r="I1802" i="1"/>
  <c r="I1811" i="1"/>
  <c r="I1804" i="1"/>
  <c r="I1803" i="1"/>
  <c r="I1813" i="1"/>
  <c r="I1722" i="1"/>
  <c r="I1721" i="1"/>
  <c r="I1720" i="1"/>
  <c r="I1718" i="1"/>
  <c r="I1719" i="1"/>
  <c r="I1717" i="1"/>
  <c r="I1550" i="1"/>
  <c r="I1555" i="1"/>
  <c r="I1548" i="1"/>
  <c r="I1557" i="1"/>
  <c r="I1552" i="1"/>
  <c r="I1549" i="1"/>
  <c r="I1551" i="1"/>
  <c r="I1553" i="1"/>
  <c r="I1554" i="1"/>
  <c r="I1558" i="1"/>
  <c r="I1556" i="1"/>
  <c r="K302" i="1"/>
  <c r="L302" i="1" s="1"/>
  <c r="K283" i="1"/>
  <c r="L283" i="1" s="1"/>
  <c r="K256" i="1"/>
  <c r="L256" i="1" s="1"/>
  <c r="K304" i="1"/>
  <c r="L304" i="1" s="1"/>
  <c r="K252" i="1"/>
  <c r="L252" i="1" s="1"/>
  <c r="K276" i="1"/>
  <c r="L276" i="1" s="1"/>
  <c r="K293" i="1"/>
  <c r="L293" i="1" s="1"/>
  <c r="K301" i="1"/>
  <c r="L301" i="1" s="1"/>
  <c r="K286" i="1"/>
  <c r="L286" i="1" s="1"/>
  <c r="K262" i="1"/>
  <c r="L262" i="1" s="1"/>
  <c r="K303" i="1"/>
  <c r="L303" i="1" s="1"/>
  <c r="K300" i="1"/>
  <c r="L300" i="1" s="1"/>
  <c r="K292" i="1"/>
  <c r="L292" i="1" s="1"/>
  <c r="K306" i="1"/>
  <c r="L306" i="1" s="1"/>
  <c r="K269" i="1"/>
  <c r="L269" i="1" s="1"/>
  <c r="K274" i="1"/>
  <c r="L274" i="1" s="1"/>
  <c r="K267" i="1"/>
  <c r="L267" i="1" s="1"/>
  <c r="K284" i="1"/>
  <c r="L284" i="1" s="1"/>
  <c r="K291" i="1"/>
  <c r="L291" i="1" s="1"/>
  <c r="K305" i="1"/>
  <c r="L305" i="1" s="1"/>
  <c r="K254" i="1"/>
  <c r="L254" i="1" s="1"/>
  <c r="K253" i="1"/>
  <c r="L253" i="1" s="1"/>
  <c r="K309" i="1"/>
  <c r="L309" i="1" s="1"/>
  <c r="K285" i="1"/>
  <c r="L285" i="1" s="1"/>
  <c r="K299" i="1"/>
  <c r="L299" i="1" s="1"/>
  <c r="K261" i="1"/>
  <c r="L261" i="1" s="1"/>
  <c r="K290" i="1"/>
  <c r="L290" i="1" s="1"/>
  <c r="K298" i="1"/>
  <c r="L298" i="1" s="1"/>
  <c r="K273" i="1"/>
  <c r="L273" i="1" s="1"/>
  <c r="K297" i="1"/>
  <c r="L297" i="1" s="1"/>
  <c r="K255" i="1"/>
  <c r="L255" i="1" s="1"/>
  <c r="K289" i="1"/>
  <c r="L289" i="1" s="1"/>
  <c r="K288" i="1"/>
  <c r="L288" i="1" s="1"/>
  <c r="K263" i="1"/>
  <c r="L263" i="1" s="1"/>
  <c r="K280" i="1"/>
  <c r="L280" i="1" s="1"/>
  <c r="K271" i="1"/>
  <c r="L271" i="1" s="1"/>
  <c r="K266" i="1"/>
  <c r="L266" i="1" s="1"/>
  <c r="K296" i="1"/>
  <c r="L296" i="1" s="1"/>
  <c r="K272" i="1"/>
  <c r="L272" i="1" s="1"/>
  <c r="K282" i="1"/>
  <c r="L282" i="1" s="1"/>
  <c r="K279" i="1"/>
  <c r="L279" i="1" s="1"/>
  <c r="K275" i="1"/>
  <c r="L275" i="1" s="1"/>
  <c r="K308" i="1"/>
  <c r="L308" i="1" s="1"/>
  <c r="K264" i="1"/>
  <c r="L264" i="1" s="1"/>
  <c r="K310" i="1"/>
  <c r="L310" i="1" s="1"/>
  <c r="K287" i="1"/>
  <c r="L287" i="1" s="1"/>
  <c r="K260" i="1"/>
  <c r="L260" i="1" s="1"/>
  <c r="K278" i="1"/>
  <c r="L278" i="1" s="1"/>
  <c r="K268" i="1"/>
  <c r="L268" i="1" s="1"/>
  <c r="K257" i="1"/>
  <c r="L257" i="1" s="1"/>
  <c r="K311" i="1"/>
  <c r="L311" i="1" s="1"/>
  <c r="K281" i="1"/>
  <c r="L281" i="1" s="1"/>
  <c r="K295" i="1"/>
  <c r="L295" i="1" s="1"/>
  <c r="K259" i="1"/>
  <c r="L259" i="1" s="1"/>
  <c r="K294" i="1"/>
  <c r="L294" i="1" s="1"/>
  <c r="K258" i="1"/>
  <c r="L258" i="1" s="1"/>
  <c r="K307" i="1"/>
  <c r="L307" i="1" s="1"/>
  <c r="K277" i="1"/>
  <c r="L277" i="1" s="1"/>
  <c r="K270" i="1"/>
  <c r="L270" i="1" s="1"/>
  <c r="K265" i="1"/>
  <c r="L265" i="1" s="1"/>
  <c r="G302" i="1"/>
  <c r="G283" i="1"/>
  <c r="G256" i="1"/>
  <c r="G304" i="1"/>
  <c r="G252" i="1"/>
  <c r="G276" i="1"/>
  <c r="G293" i="1"/>
  <c r="G301" i="1"/>
  <c r="G286" i="1"/>
  <c r="G262" i="1"/>
  <c r="G303" i="1"/>
  <c r="G300" i="1"/>
  <c r="G292" i="1"/>
  <c r="G306" i="1"/>
  <c r="G269" i="1"/>
  <c r="G274" i="1"/>
  <c r="G267" i="1"/>
  <c r="G284" i="1"/>
  <c r="G291" i="1"/>
  <c r="G305" i="1"/>
  <c r="G254" i="1"/>
  <c r="G253" i="1"/>
  <c r="G309" i="1"/>
  <c r="G285" i="1"/>
  <c r="G299" i="1"/>
  <c r="G261" i="1"/>
  <c r="G290" i="1"/>
  <c r="G298" i="1"/>
  <c r="G273" i="1"/>
  <c r="G297" i="1"/>
  <c r="G255" i="1"/>
  <c r="G289" i="1"/>
  <c r="G288" i="1"/>
  <c r="G263" i="1"/>
  <c r="G280" i="1"/>
  <c r="G271" i="1"/>
  <c r="G266" i="1"/>
  <c r="G296" i="1"/>
  <c r="G272" i="1"/>
  <c r="G282" i="1"/>
  <c r="G279" i="1"/>
  <c r="G275" i="1"/>
  <c r="G308" i="1"/>
  <c r="G264" i="1"/>
  <c r="G310" i="1"/>
  <c r="G287" i="1"/>
  <c r="G260" i="1"/>
  <c r="G278" i="1"/>
  <c r="G268" i="1"/>
  <c r="G257" i="1"/>
  <c r="G311" i="1"/>
  <c r="G281" i="1"/>
  <c r="G295" i="1"/>
  <c r="G259" i="1"/>
  <c r="G294" i="1"/>
  <c r="G258" i="1"/>
  <c r="G307" i="1"/>
  <c r="G277" i="1"/>
  <c r="G270" i="1"/>
  <c r="G265" i="1"/>
  <c r="F302" i="1"/>
  <c r="F283" i="1"/>
  <c r="F256" i="1"/>
  <c r="F304" i="1"/>
  <c r="F252" i="1"/>
  <c r="F276" i="1"/>
  <c r="F293" i="1"/>
  <c r="F301" i="1"/>
  <c r="F286" i="1"/>
  <c r="F262" i="1"/>
  <c r="F303" i="1"/>
  <c r="F300" i="1"/>
  <c r="F292" i="1"/>
  <c r="F306" i="1"/>
  <c r="F269" i="1"/>
  <c r="F274" i="1"/>
  <c r="F267" i="1"/>
  <c r="F284" i="1"/>
  <c r="F291" i="1"/>
  <c r="F305" i="1"/>
  <c r="F254" i="1"/>
  <c r="F253" i="1"/>
  <c r="F309" i="1"/>
  <c r="F285" i="1"/>
  <c r="F299" i="1"/>
  <c r="F261" i="1"/>
  <c r="F290" i="1"/>
  <c r="F298" i="1"/>
  <c r="F273" i="1"/>
  <c r="F297" i="1"/>
  <c r="F255" i="1"/>
  <c r="F289" i="1"/>
  <c r="F288" i="1"/>
  <c r="F263" i="1"/>
  <c r="F280" i="1"/>
  <c r="F271" i="1"/>
  <c r="F266" i="1"/>
  <c r="F296" i="1"/>
  <c r="F272" i="1"/>
  <c r="F282" i="1"/>
  <c r="F279" i="1"/>
  <c r="F275" i="1"/>
  <c r="F308" i="1"/>
  <c r="F264" i="1"/>
  <c r="F310" i="1"/>
  <c r="F287" i="1"/>
  <c r="F260" i="1"/>
  <c r="F278" i="1"/>
  <c r="F268" i="1"/>
  <c r="F257" i="1"/>
  <c r="F311" i="1"/>
  <c r="F281" i="1"/>
  <c r="F295" i="1"/>
  <c r="F259" i="1"/>
  <c r="F294" i="1"/>
  <c r="F258" i="1"/>
  <c r="F307" i="1"/>
  <c r="F277" i="1"/>
  <c r="F270" i="1"/>
  <c r="F265" i="1"/>
  <c r="H254" i="1" l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J1556" i="1"/>
  <c r="J1558" i="1"/>
  <c r="J1554" i="1"/>
  <c r="J1553" i="1"/>
  <c r="J1551" i="1"/>
  <c r="J1549" i="1"/>
  <c r="J1552" i="1"/>
  <c r="J1557" i="1"/>
  <c r="J1548" i="1"/>
  <c r="J1555" i="1"/>
  <c r="J1550" i="1"/>
  <c r="J1717" i="1"/>
  <c r="J1719" i="1"/>
  <c r="J1718" i="1"/>
  <c r="J1720" i="1"/>
  <c r="J1721" i="1"/>
  <c r="J1722" i="1"/>
  <c r="J1813" i="1"/>
  <c r="J1803" i="1"/>
  <c r="J1804" i="1"/>
  <c r="J1811" i="1"/>
  <c r="J1802" i="1"/>
  <c r="J1806" i="1"/>
  <c r="J1810" i="1"/>
  <c r="J1809" i="1"/>
  <c r="J1808" i="1"/>
  <c r="J1807" i="1"/>
  <c r="J1805" i="1"/>
  <c r="J1812" i="1"/>
  <c r="I302" i="1"/>
  <c r="I283" i="1"/>
  <c r="I256" i="1"/>
  <c r="I304" i="1"/>
  <c r="I252" i="1"/>
  <c r="I276" i="1"/>
  <c r="I293" i="1"/>
  <c r="I301" i="1"/>
  <c r="I286" i="1"/>
  <c r="I262" i="1"/>
  <c r="I303" i="1"/>
  <c r="I300" i="1"/>
  <c r="I292" i="1"/>
  <c r="I306" i="1"/>
  <c r="I269" i="1"/>
  <c r="I274" i="1"/>
  <c r="I267" i="1"/>
  <c r="I284" i="1"/>
  <c r="I291" i="1"/>
  <c r="I305" i="1"/>
  <c r="I254" i="1"/>
  <c r="I253" i="1"/>
  <c r="I309" i="1"/>
  <c r="I285" i="1"/>
  <c r="I299" i="1"/>
  <c r="I261" i="1"/>
  <c r="I290" i="1"/>
  <c r="I298" i="1"/>
  <c r="I273" i="1"/>
  <c r="I297" i="1"/>
  <c r="I255" i="1"/>
  <c r="I289" i="1"/>
  <c r="I288" i="1"/>
  <c r="I263" i="1"/>
  <c r="I280" i="1"/>
  <c r="I271" i="1"/>
  <c r="I266" i="1"/>
  <c r="I296" i="1"/>
  <c r="I272" i="1"/>
  <c r="I282" i="1"/>
  <c r="I279" i="1"/>
  <c r="I275" i="1"/>
  <c r="I308" i="1"/>
  <c r="I264" i="1"/>
  <c r="I310" i="1"/>
  <c r="I287" i="1"/>
  <c r="I260" i="1"/>
  <c r="I278" i="1"/>
  <c r="I268" i="1"/>
  <c r="I257" i="1"/>
  <c r="I311" i="1"/>
  <c r="I281" i="1"/>
  <c r="I295" i="1"/>
  <c r="I259" i="1"/>
  <c r="I294" i="1"/>
  <c r="I258" i="1"/>
  <c r="I307" i="1"/>
  <c r="I277" i="1"/>
  <c r="I270" i="1"/>
  <c r="I265" i="1"/>
  <c r="K316" i="1"/>
  <c r="L316" i="1" s="1"/>
  <c r="K323" i="1"/>
  <c r="L323" i="1" s="1"/>
  <c r="K317" i="1"/>
  <c r="L317" i="1" s="1"/>
  <c r="K319" i="1"/>
  <c r="L319" i="1" s="1"/>
  <c r="K318" i="1"/>
  <c r="L318" i="1" s="1"/>
  <c r="K313" i="1"/>
  <c r="L313" i="1" s="1"/>
  <c r="K320" i="1"/>
  <c r="L320" i="1" s="1"/>
  <c r="K326" i="1"/>
  <c r="L326" i="1" s="1"/>
  <c r="K325" i="1"/>
  <c r="L325" i="1" s="1"/>
  <c r="K314" i="1"/>
  <c r="L314" i="1" s="1"/>
  <c r="K321" i="1"/>
  <c r="L321" i="1" s="1"/>
  <c r="K315" i="1"/>
  <c r="L315" i="1" s="1"/>
  <c r="K324" i="1"/>
  <c r="L324" i="1" s="1"/>
  <c r="K322" i="1"/>
  <c r="L322" i="1" s="1"/>
  <c r="K312" i="1"/>
  <c r="L312" i="1" s="1"/>
  <c r="G316" i="1"/>
  <c r="G323" i="1"/>
  <c r="G317" i="1"/>
  <c r="G319" i="1"/>
  <c r="G318" i="1"/>
  <c r="G313" i="1"/>
  <c r="G320" i="1"/>
  <c r="G326" i="1"/>
  <c r="G325" i="1"/>
  <c r="G314" i="1"/>
  <c r="G321" i="1"/>
  <c r="G315" i="1"/>
  <c r="G324" i="1"/>
  <c r="G322" i="1"/>
  <c r="G312" i="1"/>
  <c r="F316" i="1"/>
  <c r="F323" i="1"/>
  <c r="F317" i="1"/>
  <c r="F319" i="1"/>
  <c r="F318" i="1"/>
  <c r="F313" i="1"/>
  <c r="F320" i="1"/>
  <c r="F326" i="1"/>
  <c r="F325" i="1"/>
  <c r="F314" i="1"/>
  <c r="F321" i="1"/>
  <c r="F315" i="1"/>
  <c r="F324" i="1"/>
  <c r="F322" i="1"/>
  <c r="F312" i="1"/>
  <c r="K1800" i="1"/>
  <c r="L1800" i="1" s="1"/>
  <c r="K1794" i="1"/>
  <c r="L1794" i="1" s="1"/>
  <c r="K1792" i="1"/>
  <c r="L1792" i="1" s="1"/>
  <c r="K1796" i="1"/>
  <c r="L1796" i="1" s="1"/>
  <c r="K1801" i="1"/>
  <c r="L1801" i="1" s="1"/>
  <c r="K1795" i="1"/>
  <c r="L1795" i="1" s="1"/>
  <c r="K1798" i="1"/>
  <c r="L1798" i="1" s="1"/>
  <c r="K1799" i="1"/>
  <c r="L1799" i="1" s="1"/>
  <c r="K1797" i="1"/>
  <c r="L1797" i="1" s="1"/>
  <c r="K1793" i="1"/>
  <c r="L1793" i="1" s="1"/>
  <c r="G1800" i="1"/>
  <c r="G1794" i="1"/>
  <c r="G1792" i="1"/>
  <c r="G1796" i="1"/>
  <c r="G1801" i="1"/>
  <c r="G1795" i="1"/>
  <c r="G1798" i="1"/>
  <c r="G1799" i="1"/>
  <c r="G1797" i="1"/>
  <c r="G1793" i="1"/>
  <c r="F1800" i="1"/>
  <c r="F1794" i="1"/>
  <c r="F1792" i="1"/>
  <c r="F1796" i="1"/>
  <c r="F1801" i="1"/>
  <c r="F1795" i="1"/>
  <c r="F1798" i="1"/>
  <c r="F1799" i="1"/>
  <c r="F1797" i="1"/>
  <c r="F1793" i="1"/>
  <c r="H314" i="1" l="1"/>
  <c r="H318" i="1"/>
  <c r="H322" i="1"/>
  <c r="H326" i="1"/>
  <c r="H315" i="1"/>
  <c r="H319" i="1"/>
  <c r="H323" i="1"/>
  <c r="H312" i="1"/>
  <c r="H316" i="1"/>
  <c r="H320" i="1"/>
  <c r="H324" i="1"/>
  <c r="H313" i="1"/>
  <c r="H317" i="1"/>
  <c r="H321" i="1"/>
  <c r="H325" i="1"/>
  <c r="H1794" i="1"/>
  <c r="H1798" i="1"/>
  <c r="H1795" i="1"/>
  <c r="H1799" i="1"/>
  <c r="H1792" i="1"/>
  <c r="J1792" i="1" s="1"/>
  <c r="H1796" i="1"/>
  <c r="H1800" i="1"/>
  <c r="H1793" i="1"/>
  <c r="H1797" i="1"/>
  <c r="H1801" i="1"/>
  <c r="J265" i="1"/>
  <c r="J270" i="1"/>
  <c r="J277" i="1"/>
  <c r="J307" i="1"/>
  <c r="J258" i="1"/>
  <c r="J294" i="1"/>
  <c r="J259" i="1"/>
  <c r="J295" i="1"/>
  <c r="J281" i="1"/>
  <c r="J311" i="1"/>
  <c r="J257" i="1"/>
  <c r="J268" i="1"/>
  <c r="J278" i="1"/>
  <c r="J260" i="1"/>
  <c r="J287" i="1"/>
  <c r="J310" i="1"/>
  <c r="J264" i="1"/>
  <c r="J308" i="1"/>
  <c r="J275" i="1"/>
  <c r="J279" i="1"/>
  <c r="J282" i="1"/>
  <c r="J272" i="1"/>
  <c r="J296" i="1"/>
  <c r="J266" i="1"/>
  <c r="J271" i="1"/>
  <c r="J280" i="1"/>
  <c r="J263" i="1"/>
  <c r="J288" i="1"/>
  <c r="J289" i="1"/>
  <c r="J255" i="1"/>
  <c r="J297" i="1"/>
  <c r="J273" i="1"/>
  <c r="J298" i="1"/>
  <c r="J290" i="1"/>
  <c r="J261" i="1"/>
  <c r="J299" i="1"/>
  <c r="J285" i="1"/>
  <c r="J309" i="1"/>
  <c r="J253" i="1"/>
  <c r="J254" i="1"/>
  <c r="J305" i="1"/>
  <c r="J291" i="1"/>
  <c r="J284" i="1"/>
  <c r="J267" i="1"/>
  <c r="J274" i="1"/>
  <c r="J269" i="1"/>
  <c r="J306" i="1"/>
  <c r="J292" i="1"/>
  <c r="J300" i="1"/>
  <c r="J303" i="1"/>
  <c r="J262" i="1"/>
  <c r="J286" i="1"/>
  <c r="J301" i="1"/>
  <c r="J293" i="1"/>
  <c r="J276" i="1"/>
  <c r="J252" i="1"/>
  <c r="J304" i="1"/>
  <c r="J256" i="1"/>
  <c r="J283" i="1"/>
  <c r="J302" i="1"/>
  <c r="I319" i="1"/>
  <c r="I1792" i="1"/>
  <c r="I312" i="1"/>
  <c r="I321" i="1"/>
  <c r="I320" i="1"/>
  <c r="I317" i="1"/>
  <c r="I322" i="1"/>
  <c r="I314" i="1"/>
  <c r="J314" i="1" s="1"/>
  <c r="I313" i="1"/>
  <c r="I323" i="1"/>
  <c r="I324" i="1"/>
  <c r="I325" i="1"/>
  <c r="I318" i="1"/>
  <c r="I316" i="1"/>
  <c r="I315" i="1"/>
  <c r="I326" i="1"/>
  <c r="I1793" i="1"/>
  <c r="I1795" i="1"/>
  <c r="I1794" i="1"/>
  <c r="I1797" i="1"/>
  <c r="I1801" i="1"/>
  <c r="I1800" i="1"/>
  <c r="J1800" i="1" s="1"/>
  <c r="I1799" i="1"/>
  <c r="I1796" i="1"/>
  <c r="I1798" i="1"/>
  <c r="K1790" i="1"/>
  <c r="L1790" i="1" s="1"/>
  <c r="K1788" i="1"/>
  <c r="L1788" i="1" s="1"/>
  <c r="K1782" i="1"/>
  <c r="L1782" i="1" s="1"/>
  <c r="K1789" i="1"/>
  <c r="L1789" i="1" s="1"/>
  <c r="K1787" i="1"/>
  <c r="L1787" i="1" s="1"/>
  <c r="K1783" i="1"/>
  <c r="L1783" i="1" s="1"/>
  <c r="K1779" i="1"/>
  <c r="L1779" i="1" s="1"/>
  <c r="K1785" i="1"/>
  <c r="L1785" i="1" s="1"/>
  <c r="K1781" i="1"/>
  <c r="L1781" i="1" s="1"/>
  <c r="K1784" i="1"/>
  <c r="L1784" i="1" s="1"/>
  <c r="K1791" i="1"/>
  <c r="L1791" i="1" s="1"/>
  <c r="K1786" i="1"/>
  <c r="L1786" i="1" s="1"/>
  <c r="K1780" i="1"/>
  <c r="L1780" i="1" s="1"/>
  <c r="G1790" i="1"/>
  <c r="G1788" i="1"/>
  <c r="G1782" i="1"/>
  <c r="G1789" i="1"/>
  <c r="G1787" i="1"/>
  <c r="G1783" i="1"/>
  <c r="G1779" i="1"/>
  <c r="G1785" i="1"/>
  <c r="G1781" i="1"/>
  <c r="G1784" i="1"/>
  <c r="G1791" i="1"/>
  <c r="G1786" i="1"/>
  <c r="G1780" i="1"/>
  <c r="F1790" i="1"/>
  <c r="F1788" i="1"/>
  <c r="F1782" i="1"/>
  <c r="F1789" i="1"/>
  <c r="F1787" i="1"/>
  <c r="F1783" i="1"/>
  <c r="F1779" i="1"/>
  <c r="F1785" i="1"/>
  <c r="F1781" i="1"/>
  <c r="F1784" i="1"/>
  <c r="F1791" i="1"/>
  <c r="F1786" i="1"/>
  <c r="F1780" i="1"/>
  <c r="K1768" i="1"/>
  <c r="L1768" i="1" s="1"/>
  <c r="K1763" i="1"/>
  <c r="L1763" i="1" s="1"/>
  <c r="K1777" i="1"/>
  <c r="L1777" i="1" s="1"/>
  <c r="K1776" i="1"/>
  <c r="L1776" i="1" s="1"/>
  <c r="K1764" i="1"/>
  <c r="L1764" i="1" s="1"/>
  <c r="K1767" i="1"/>
  <c r="L1767" i="1" s="1"/>
  <c r="K1771" i="1"/>
  <c r="L1771" i="1" s="1"/>
  <c r="K1778" i="1"/>
  <c r="L1778" i="1" s="1"/>
  <c r="K1775" i="1"/>
  <c r="L1775" i="1" s="1"/>
  <c r="K1770" i="1"/>
  <c r="L1770" i="1" s="1"/>
  <c r="K1769" i="1"/>
  <c r="L1769" i="1" s="1"/>
  <c r="K1765" i="1"/>
  <c r="L1765" i="1" s="1"/>
  <c r="K1766" i="1"/>
  <c r="L1766" i="1" s="1"/>
  <c r="K1774" i="1"/>
  <c r="L1774" i="1" s="1"/>
  <c r="K1773" i="1"/>
  <c r="L1773" i="1" s="1"/>
  <c r="K1772" i="1"/>
  <c r="L1772" i="1" s="1"/>
  <c r="G1768" i="1"/>
  <c r="G1763" i="1"/>
  <c r="G1777" i="1"/>
  <c r="G1776" i="1"/>
  <c r="G1764" i="1"/>
  <c r="G1767" i="1"/>
  <c r="G1771" i="1"/>
  <c r="G1778" i="1"/>
  <c r="G1775" i="1"/>
  <c r="G1770" i="1"/>
  <c r="G1769" i="1"/>
  <c r="G1765" i="1"/>
  <c r="G1766" i="1"/>
  <c r="G1774" i="1"/>
  <c r="G1773" i="1"/>
  <c r="G1772" i="1"/>
  <c r="F1768" i="1"/>
  <c r="F1763" i="1"/>
  <c r="F1777" i="1"/>
  <c r="F1776" i="1"/>
  <c r="F1764" i="1"/>
  <c r="F1767" i="1"/>
  <c r="F1771" i="1"/>
  <c r="F1778" i="1"/>
  <c r="F1775" i="1"/>
  <c r="F1770" i="1"/>
  <c r="F1769" i="1"/>
  <c r="F1765" i="1"/>
  <c r="F1766" i="1"/>
  <c r="F1774" i="1"/>
  <c r="F1773" i="1"/>
  <c r="F1772" i="1"/>
  <c r="K1762" i="1"/>
  <c r="L1762" i="1" s="1"/>
  <c r="K1749" i="1"/>
  <c r="L1749" i="1" s="1"/>
  <c r="K1750" i="1"/>
  <c r="L1750" i="1" s="1"/>
  <c r="K1761" i="1"/>
  <c r="L1761" i="1" s="1"/>
  <c r="K1754" i="1"/>
  <c r="L1754" i="1" s="1"/>
  <c r="K1751" i="1"/>
  <c r="L1751" i="1" s="1"/>
  <c r="K1753" i="1"/>
  <c r="L1753" i="1" s="1"/>
  <c r="K1756" i="1"/>
  <c r="L1756" i="1" s="1"/>
  <c r="K1757" i="1"/>
  <c r="L1757" i="1" s="1"/>
  <c r="K1748" i="1"/>
  <c r="L1748" i="1" s="1"/>
  <c r="K1760" i="1"/>
  <c r="L1760" i="1" s="1"/>
  <c r="K1758" i="1"/>
  <c r="L1758" i="1" s="1"/>
  <c r="K1752" i="1"/>
  <c r="L1752" i="1" s="1"/>
  <c r="K1755" i="1"/>
  <c r="L1755" i="1" s="1"/>
  <c r="K1747" i="1"/>
  <c r="L1747" i="1" s="1"/>
  <c r="K1759" i="1"/>
  <c r="L1759" i="1" s="1"/>
  <c r="G1762" i="1"/>
  <c r="G1749" i="1"/>
  <c r="G1750" i="1"/>
  <c r="G1761" i="1"/>
  <c r="G1754" i="1"/>
  <c r="G1751" i="1"/>
  <c r="G1753" i="1"/>
  <c r="G1756" i="1"/>
  <c r="G1757" i="1"/>
  <c r="G1748" i="1"/>
  <c r="G1760" i="1"/>
  <c r="G1758" i="1"/>
  <c r="G1752" i="1"/>
  <c r="G1755" i="1"/>
  <c r="G1747" i="1"/>
  <c r="G1759" i="1"/>
  <c r="F1762" i="1"/>
  <c r="F1749" i="1"/>
  <c r="F1750" i="1"/>
  <c r="F1761" i="1"/>
  <c r="F1754" i="1"/>
  <c r="F1751" i="1"/>
  <c r="F1753" i="1"/>
  <c r="F1756" i="1"/>
  <c r="F1757" i="1"/>
  <c r="F1748" i="1"/>
  <c r="F1760" i="1"/>
  <c r="F1758" i="1"/>
  <c r="F1752" i="1"/>
  <c r="F1755" i="1"/>
  <c r="F1747" i="1"/>
  <c r="F1759" i="1"/>
  <c r="K1823" i="1"/>
  <c r="L1823" i="1" s="1"/>
  <c r="K1848" i="1"/>
  <c r="L1848" i="1" s="1"/>
  <c r="K1827" i="1"/>
  <c r="L1827" i="1" s="1"/>
  <c r="K1833" i="1"/>
  <c r="L1833" i="1" s="1"/>
  <c r="K1826" i="1"/>
  <c r="L1826" i="1" s="1"/>
  <c r="K1846" i="1"/>
  <c r="L1846" i="1" s="1"/>
  <c r="K1828" i="1"/>
  <c r="L1828" i="1" s="1"/>
  <c r="K1843" i="1"/>
  <c r="L1843" i="1" s="1"/>
  <c r="K1825" i="1"/>
  <c r="L1825" i="1" s="1"/>
  <c r="K1838" i="1"/>
  <c r="L1838" i="1" s="1"/>
  <c r="K1822" i="1"/>
  <c r="L1822" i="1" s="1"/>
  <c r="K1840" i="1"/>
  <c r="L1840" i="1" s="1"/>
  <c r="K1830" i="1"/>
  <c r="L1830" i="1" s="1"/>
  <c r="K1842" i="1"/>
  <c r="L1842" i="1" s="1"/>
  <c r="K1824" i="1"/>
  <c r="L1824" i="1" s="1"/>
  <c r="K1844" i="1"/>
  <c r="L1844" i="1" s="1"/>
  <c r="K1832" i="1"/>
  <c r="L1832" i="1" s="1"/>
  <c r="K1845" i="1"/>
  <c r="L1845" i="1" s="1"/>
  <c r="K1841" i="1"/>
  <c r="L1841" i="1" s="1"/>
  <c r="K1837" i="1"/>
  <c r="L1837" i="1" s="1"/>
  <c r="K1831" i="1"/>
  <c r="L1831" i="1" s="1"/>
  <c r="K1829" i="1"/>
  <c r="L1829" i="1" s="1"/>
  <c r="K1834" i="1"/>
  <c r="L1834" i="1" s="1"/>
  <c r="K1835" i="1"/>
  <c r="L1835" i="1" s="1"/>
  <c r="K1839" i="1"/>
  <c r="L1839" i="1" s="1"/>
  <c r="K1836" i="1"/>
  <c r="L1836" i="1" s="1"/>
  <c r="K1847" i="1"/>
  <c r="L1847" i="1" s="1"/>
  <c r="G1823" i="1"/>
  <c r="G1848" i="1"/>
  <c r="G1827" i="1"/>
  <c r="G1833" i="1"/>
  <c r="G1826" i="1"/>
  <c r="G1846" i="1"/>
  <c r="G1828" i="1"/>
  <c r="G1843" i="1"/>
  <c r="G1825" i="1"/>
  <c r="G1838" i="1"/>
  <c r="G1822" i="1"/>
  <c r="G1840" i="1"/>
  <c r="G1830" i="1"/>
  <c r="G1842" i="1"/>
  <c r="G1824" i="1"/>
  <c r="G1844" i="1"/>
  <c r="G1832" i="1"/>
  <c r="G1845" i="1"/>
  <c r="G1841" i="1"/>
  <c r="G1837" i="1"/>
  <c r="G1831" i="1"/>
  <c r="G1829" i="1"/>
  <c r="G1834" i="1"/>
  <c r="G1835" i="1"/>
  <c r="G1839" i="1"/>
  <c r="G1836" i="1"/>
  <c r="G1847" i="1"/>
  <c r="F1823" i="1"/>
  <c r="F1848" i="1"/>
  <c r="F1827" i="1"/>
  <c r="F1833" i="1"/>
  <c r="F1826" i="1"/>
  <c r="F1846" i="1"/>
  <c r="F1828" i="1"/>
  <c r="F1843" i="1"/>
  <c r="F1825" i="1"/>
  <c r="F1838" i="1"/>
  <c r="F1822" i="1"/>
  <c r="F1840" i="1"/>
  <c r="F1830" i="1"/>
  <c r="F1842" i="1"/>
  <c r="F1824" i="1"/>
  <c r="F1844" i="1"/>
  <c r="F1832" i="1"/>
  <c r="F1845" i="1"/>
  <c r="F1841" i="1"/>
  <c r="F1837" i="1"/>
  <c r="F1831" i="1"/>
  <c r="F1829" i="1"/>
  <c r="F1834" i="1"/>
  <c r="F1835" i="1"/>
  <c r="F1839" i="1"/>
  <c r="F1836" i="1"/>
  <c r="F1847" i="1"/>
  <c r="K1418" i="1"/>
  <c r="L1418" i="1" s="1"/>
  <c r="K1417" i="1"/>
  <c r="L1417" i="1" s="1"/>
  <c r="K1416" i="1"/>
  <c r="L1416" i="1" s="1"/>
  <c r="K1420" i="1"/>
  <c r="L1420" i="1" s="1"/>
  <c r="K1415" i="1"/>
  <c r="L1415" i="1" s="1"/>
  <c r="K1419" i="1"/>
  <c r="L1419" i="1" s="1"/>
  <c r="G1418" i="1"/>
  <c r="G1417" i="1"/>
  <c r="G1416" i="1"/>
  <c r="G1420" i="1"/>
  <c r="G1415" i="1"/>
  <c r="G1419" i="1"/>
  <c r="F1418" i="1"/>
  <c r="F1417" i="1"/>
  <c r="F1416" i="1"/>
  <c r="F1420" i="1"/>
  <c r="F1415" i="1"/>
  <c r="F1419" i="1"/>
  <c r="D82" i="7"/>
  <c r="K1946" i="1"/>
  <c r="L1946" i="1" s="1"/>
  <c r="K1950" i="1"/>
  <c r="L1950" i="1" s="1"/>
  <c r="K1944" i="1"/>
  <c r="L1944" i="1" s="1"/>
  <c r="K1947" i="1"/>
  <c r="L1947" i="1" s="1"/>
  <c r="K1943" i="1"/>
  <c r="L1943" i="1" s="1"/>
  <c r="K1954" i="1"/>
  <c r="L1954" i="1" s="1"/>
  <c r="K1942" i="1"/>
  <c r="L1942" i="1" s="1"/>
  <c r="K1949" i="1"/>
  <c r="L1949" i="1" s="1"/>
  <c r="K1945" i="1"/>
  <c r="L1945" i="1" s="1"/>
  <c r="K1941" i="1"/>
  <c r="L1941" i="1" s="1"/>
  <c r="K1951" i="1"/>
  <c r="L1951" i="1" s="1"/>
  <c r="K1948" i="1"/>
  <c r="L1948" i="1" s="1"/>
  <c r="K1953" i="1"/>
  <c r="L1953" i="1" s="1"/>
  <c r="K1952" i="1"/>
  <c r="L1952" i="1" s="1"/>
  <c r="G1946" i="1"/>
  <c r="G1950" i="1"/>
  <c r="G1944" i="1"/>
  <c r="G1947" i="1"/>
  <c r="G1943" i="1"/>
  <c r="G1954" i="1"/>
  <c r="G1942" i="1"/>
  <c r="G1949" i="1"/>
  <c r="G1945" i="1"/>
  <c r="G1941" i="1"/>
  <c r="G1951" i="1"/>
  <c r="G1948" i="1"/>
  <c r="G1953" i="1"/>
  <c r="G1952" i="1"/>
  <c r="F1946" i="1"/>
  <c r="F1950" i="1"/>
  <c r="F1944" i="1"/>
  <c r="F1947" i="1"/>
  <c r="F1943" i="1"/>
  <c r="F1954" i="1"/>
  <c r="F1942" i="1"/>
  <c r="F1949" i="1"/>
  <c r="F1945" i="1"/>
  <c r="F1941" i="1"/>
  <c r="F1951" i="1"/>
  <c r="F1948" i="1"/>
  <c r="F1953" i="1"/>
  <c r="F1952" i="1"/>
  <c r="D83" i="7"/>
  <c r="D84" i="7"/>
  <c r="D85" i="7"/>
  <c r="D86" i="7"/>
  <c r="D87" i="7"/>
  <c r="D88" i="7"/>
  <c r="D89" i="7"/>
  <c r="D90" i="7"/>
  <c r="D91" i="7"/>
  <c r="D92" i="7"/>
  <c r="K1856" i="1"/>
  <c r="L1856" i="1" s="1"/>
  <c r="K1851" i="1"/>
  <c r="L1851" i="1" s="1"/>
  <c r="K1860" i="1"/>
  <c r="L1860" i="1" s="1"/>
  <c r="K1862" i="1"/>
  <c r="L1862" i="1" s="1"/>
  <c r="K1859" i="1"/>
  <c r="L1859" i="1" s="1"/>
  <c r="K1858" i="1"/>
  <c r="L1858" i="1" s="1"/>
  <c r="K1853" i="1"/>
  <c r="L1853" i="1" s="1"/>
  <c r="K1864" i="1"/>
  <c r="L1864" i="1" s="1"/>
  <c r="K1855" i="1"/>
  <c r="L1855" i="1" s="1"/>
  <c r="K1852" i="1"/>
  <c r="L1852" i="1" s="1"/>
  <c r="K1867" i="1"/>
  <c r="L1867" i="1" s="1"/>
  <c r="K1861" i="1"/>
  <c r="L1861" i="1" s="1"/>
  <c r="K1866" i="1"/>
  <c r="L1866" i="1" s="1"/>
  <c r="K1868" i="1"/>
  <c r="L1868" i="1" s="1"/>
  <c r="K1865" i="1"/>
  <c r="L1865" i="1" s="1"/>
  <c r="K1863" i="1"/>
  <c r="L1863" i="1" s="1"/>
  <c r="K1857" i="1"/>
  <c r="L1857" i="1" s="1"/>
  <c r="K1850" i="1"/>
  <c r="L1850" i="1" s="1"/>
  <c r="K1854" i="1"/>
  <c r="L1854" i="1" s="1"/>
  <c r="K1849" i="1"/>
  <c r="L1849" i="1" s="1"/>
  <c r="G1856" i="1"/>
  <c r="G1851" i="1"/>
  <c r="G1860" i="1"/>
  <c r="G1862" i="1"/>
  <c r="G1859" i="1"/>
  <c r="G1858" i="1"/>
  <c r="G1853" i="1"/>
  <c r="G1864" i="1"/>
  <c r="G1855" i="1"/>
  <c r="G1852" i="1"/>
  <c r="G1867" i="1"/>
  <c r="G1861" i="1"/>
  <c r="G1866" i="1"/>
  <c r="G1868" i="1"/>
  <c r="G1865" i="1"/>
  <c r="G1863" i="1"/>
  <c r="G1857" i="1"/>
  <c r="G1850" i="1"/>
  <c r="G1854" i="1"/>
  <c r="G1849" i="1"/>
  <c r="F1856" i="1"/>
  <c r="F1851" i="1"/>
  <c r="F1860" i="1"/>
  <c r="F1862" i="1"/>
  <c r="F1859" i="1"/>
  <c r="F1858" i="1"/>
  <c r="F1853" i="1"/>
  <c r="F1864" i="1"/>
  <c r="F1855" i="1"/>
  <c r="F1852" i="1"/>
  <c r="F1867" i="1"/>
  <c r="F1861" i="1"/>
  <c r="F1866" i="1"/>
  <c r="F1868" i="1"/>
  <c r="F1865" i="1"/>
  <c r="F1863" i="1"/>
  <c r="F1857" i="1"/>
  <c r="F1850" i="1"/>
  <c r="F1854" i="1"/>
  <c r="F1849" i="1"/>
  <c r="K1917" i="1"/>
  <c r="L1917" i="1" s="1"/>
  <c r="K1920" i="1"/>
  <c r="L1920" i="1" s="1"/>
  <c r="K1921" i="1"/>
  <c r="L1921" i="1" s="1"/>
  <c r="K1908" i="1"/>
  <c r="L1908" i="1" s="1"/>
  <c r="K1913" i="1"/>
  <c r="L1913" i="1" s="1"/>
  <c r="K1912" i="1"/>
  <c r="L1912" i="1" s="1"/>
  <c r="K1910" i="1"/>
  <c r="L1910" i="1" s="1"/>
  <c r="K1914" i="1"/>
  <c r="L1914" i="1" s="1"/>
  <c r="K1909" i="1"/>
  <c r="L1909" i="1" s="1"/>
  <c r="K1922" i="1"/>
  <c r="L1922" i="1" s="1"/>
  <c r="K1911" i="1"/>
  <c r="L1911" i="1" s="1"/>
  <c r="K1915" i="1"/>
  <c r="L1915" i="1" s="1"/>
  <c r="K1906" i="1"/>
  <c r="L1906" i="1" s="1"/>
  <c r="K1907" i="1"/>
  <c r="L1907" i="1" s="1"/>
  <c r="K1919" i="1"/>
  <c r="L1919" i="1" s="1"/>
  <c r="K1918" i="1"/>
  <c r="L1918" i="1" s="1"/>
  <c r="K1916" i="1"/>
  <c r="L1916" i="1" s="1"/>
  <c r="G1917" i="1"/>
  <c r="G1920" i="1"/>
  <c r="G1921" i="1"/>
  <c r="G1908" i="1"/>
  <c r="G1913" i="1"/>
  <c r="G1912" i="1"/>
  <c r="G1910" i="1"/>
  <c r="G1914" i="1"/>
  <c r="G1909" i="1"/>
  <c r="G1922" i="1"/>
  <c r="G1911" i="1"/>
  <c r="G1915" i="1"/>
  <c r="G1906" i="1"/>
  <c r="G1907" i="1"/>
  <c r="G1919" i="1"/>
  <c r="G1918" i="1"/>
  <c r="G1916" i="1"/>
  <c r="F1917" i="1"/>
  <c r="F1920" i="1"/>
  <c r="F1921" i="1"/>
  <c r="F1908" i="1"/>
  <c r="F1913" i="1"/>
  <c r="F1912" i="1"/>
  <c r="F1910" i="1"/>
  <c r="F1914" i="1"/>
  <c r="F1909" i="1"/>
  <c r="F1922" i="1"/>
  <c r="F1911" i="1"/>
  <c r="F1915" i="1"/>
  <c r="F1906" i="1"/>
  <c r="F1907" i="1"/>
  <c r="F1919" i="1"/>
  <c r="F1918" i="1"/>
  <c r="F1916" i="1"/>
  <c r="K1925" i="1"/>
  <c r="L1925" i="1" s="1"/>
  <c r="K1935" i="1"/>
  <c r="L1935" i="1" s="1"/>
  <c r="K1934" i="1"/>
  <c r="L1934" i="1" s="1"/>
  <c r="K1940" i="1"/>
  <c r="L1940" i="1" s="1"/>
  <c r="K1939" i="1"/>
  <c r="L1939" i="1" s="1"/>
  <c r="K1928" i="1"/>
  <c r="L1928" i="1" s="1"/>
  <c r="K1933" i="1"/>
  <c r="L1933" i="1" s="1"/>
  <c r="K1926" i="1"/>
  <c r="L1926" i="1" s="1"/>
  <c r="K1938" i="1"/>
  <c r="L1938" i="1" s="1"/>
  <c r="K1932" i="1"/>
  <c r="L1932" i="1" s="1"/>
  <c r="K1924" i="1"/>
  <c r="L1924" i="1" s="1"/>
  <c r="K1923" i="1"/>
  <c r="L1923" i="1" s="1"/>
  <c r="K1936" i="1"/>
  <c r="L1936" i="1" s="1"/>
  <c r="K1931" i="1"/>
  <c r="L1931" i="1" s="1"/>
  <c r="K1929" i="1"/>
  <c r="L1929" i="1" s="1"/>
  <c r="K1937" i="1"/>
  <c r="L1937" i="1" s="1"/>
  <c r="K1930" i="1"/>
  <c r="L1930" i="1" s="1"/>
  <c r="K1927" i="1"/>
  <c r="L1927" i="1" s="1"/>
  <c r="G1925" i="1"/>
  <c r="G1935" i="1"/>
  <c r="G1934" i="1"/>
  <c r="G1940" i="1"/>
  <c r="G1939" i="1"/>
  <c r="G1928" i="1"/>
  <c r="G1933" i="1"/>
  <c r="G1926" i="1"/>
  <c r="G1938" i="1"/>
  <c r="G1932" i="1"/>
  <c r="G1924" i="1"/>
  <c r="G1923" i="1"/>
  <c r="G1936" i="1"/>
  <c r="G1931" i="1"/>
  <c r="G1929" i="1"/>
  <c r="G1937" i="1"/>
  <c r="G1930" i="1"/>
  <c r="G1927" i="1"/>
  <c r="F1925" i="1"/>
  <c r="F1935" i="1"/>
  <c r="F1934" i="1"/>
  <c r="F1940" i="1"/>
  <c r="F1939" i="1"/>
  <c r="F1928" i="1"/>
  <c r="F1933" i="1"/>
  <c r="F1926" i="1"/>
  <c r="F1938" i="1"/>
  <c r="F1932" i="1"/>
  <c r="F1924" i="1"/>
  <c r="F1923" i="1"/>
  <c r="F1936" i="1"/>
  <c r="F1931" i="1"/>
  <c r="F1929" i="1"/>
  <c r="F1937" i="1"/>
  <c r="F1930" i="1"/>
  <c r="F1927" i="1"/>
  <c r="K2228" i="1"/>
  <c r="L2228" i="1" s="1"/>
  <c r="K2230" i="1"/>
  <c r="L2230" i="1" s="1"/>
  <c r="K2225" i="1"/>
  <c r="L2225" i="1" s="1"/>
  <c r="K2219" i="1"/>
  <c r="L2219" i="1" s="1"/>
  <c r="K2221" i="1"/>
  <c r="L2221" i="1" s="1"/>
  <c r="K2212" i="1"/>
  <c r="L2212" i="1" s="1"/>
  <c r="K2217" i="1"/>
  <c r="L2217" i="1" s="1"/>
  <c r="K2227" i="1"/>
  <c r="L2227" i="1" s="1"/>
  <c r="K2226" i="1"/>
  <c r="L2226" i="1" s="1"/>
  <c r="K2211" i="1"/>
  <c r="L2211" i="1" s="1"/>
  <c r="K2218" i="1"/>
  <c r="L2218" i="1" s="1"/>
  <c r="K2213" i="1"/>
  <c r="L2213" i="1" s="1"/>
  <c r="K2224" i="1"/>
  <c r="L2224" i="1" s="1"/>
  <c r="K2214" i="1"/>
  <c r="L2214" i="1" s="1"/>
  <c r="K2229" i="1"/>
  <c r="L2229" i="1" s="1"/>
  <c r="K2223" i="1"/>
  <c r="L2223" i="1" s="1"/>
  <c r="K2220" i="1"/>
  <c r="L2220" i="1" s="1"/>
  <c r="K2210" i="1"/>
  <c r="L2210" i="1" s="1"/>
  <c r="K2222" i="1"/>
  <c r="L2222" i="1" s="1"/>
  <c r="K2215" i="1"/>
  <c r="L2215" i="1" s="1"/>
  <c r="K2216" i="1"/>
  <c r="L2216" i="1" s="1"/>
  <c r="G2228" i="1"/>
  <c r="G2230" i="1"/>
  <c r="G2225" i="1"/>
  <c r="G2219" i="1"/>
  <c r="G2221" i="1"/>
  <c r="G2212" i="1"/>
  <c r="G2217" i="1"/>
  <c r="G2227" i="1"/>
  <c r="G2226" i="1"/>
  <c r="G2211" i="1"/>
  <c r="G2218" i="1"/>
  <c r="G2213" i="1"/>
  <c r="G2224" i="1"/>
  <c r="G2214" i="1"/>
  <c r="G2229" i="1"/>
  <c r="G2223" i="1"/>
  <c r="G2220" i="1"/>
  <c r="G2210" i="1"/>
  <c r="G2222" i="1"/>
  <c r="G2215" i="1"/>
  <c r="G2216" i="1"/>
  <c r="F2228" i="1"/>
  <c r="F2230" i="1"/>
  <c r="F2225" i="1"/>
  <c r="F2219" i="1"/>
  <c r="F2221" i="1"/>
  <c r="F2212" i="1"/>
  <c r="F2217" i="1"/>
  <c r="F2227" i="1"/>
  <c r="F2226" i="1"/>
  <c r="F2211" i="1"/>
  <c r="F2218" i="1"/>
  <c r="F2213" i="1"/>
  <c r="F2224" i="1"/>
  <c r="F2214" i="1"/>
  <c r="F2229" i="1"/>
  <c r="F2223" i="1"/>
  <c r="F2220" i="1"/>
  <c r="F2210" i="1"/>
  <c r="F2222" i="1"/>
  <c r="F2215" i="1"/>
  <c r="F2216" i="1"/>
  <c r="J1797" i="1" l="1"/>
  <c r="J313" i="1"/>
  <c r="H1822" i="1"/>
  <c r="H1826" i="1"/>
  <c r="H1830" i="1"/>
  <c r="H1834" i="1"/>
  <c r="H1838" i="1"/>
  <c r="H1842" i="1"/>
  <c r="H1846" i="1"/>
  <c r="H1823" i="1"/>
  <c r="H1827" i="1"/>
  <c r="H1831" i="1"/>
  <c r="H1835" i="1"/>
  <c r="H1839" i="1"/>
  <c r="H1843" i="1"/>
  <c r="H1847" i="1"/>
  <c r="H1824" i="1"/>
  <c r="H1828" i="1"/>
  <c r="H1832" i="1"/>
  <c r="H1836" i="1"/>
  <c r="H1840" i="1"/>
  <c r="H1844" i="1"/>
  <c r="H1848" i="1"/>
  <c r="H1825" i="1"/>
  <c r="H1829" i="1"/>
  <c r="H1833" i="1"/>
  <c r="H1837" i="1"/>
  <c r="H1841" i="1"/>
  <c r="H1845" i="1"/>
  <c r="H1850" i="1"/>
  <c r="H1854" i="1"/>
  <c r="H1858" i="1"/>
  <c r="H1862" i="1"/>
  <c r="H1866" i="1"/>
  <c r="H1851" i="1"/>
  <c r="H1855" i="1"/>
  <c r="H1859" i="1"/>
  <c r="H1863" i="1"/>
  <c r="H1867" i="1"/>
  <c r="H1852" i="1"/>
  <c r="H1856" i="1"/>
  <c r="H1860" i="1"/>
  <c r="H1864" i="1"/>
  <c r="H1868" i="1"/>
  <c r="H1849" i="1"/>
  <c r="H1853" i="1"/>
  <c r="H1857" i="1"/>
  <c r="H1861" i="1"/>
  <c r="H1865" i="1"/>
  <c r="H2212" i="1"/>
  <c r="H2216" i="1"/>
  <c r="H2220" i="1"/>
  <c r="H2224" i="1"/>
  <c r="H2228" i="1"/>
  <c r="H2213" i="1"/>
  <c r="H2217" i="1"/>
  <c r="H2221" i="1"/>
  <c r="H2225" i="1"/>
  <c r="H2229" i="1"/>
  <c r="H2210" i="1"/>
  <c r="H2214" i="1"/>
  <c r="H2218" i="1"/>
  <c r="H2222" i="1"/>
  <c r="H2226" i="1"/>
  <c r="H2230" i="1"/>
  <c r="H2211" i="1"/>
  <c r="H2215" i="1"/>
  <c r="H2219" i="1"/>
  <c r="H2223" i="1"/>
  <c r="H2227" i="1"/>
  <c r="H1926" i="1"/>
  <c r="H1930" i="1"/>
  <c r="H1934" i="1"/>
  <c r="H1938" i="1"/>
  <c r="H1923" i="1"/>
  <c r="H1927" i="1"/>
  <c r="H1931" i="1"/>
  <c r="H1935" i="1"/>
  <c r="H1939" i="1"/>
  <c r="H1924" i="1"/>
  <c r="H1928" i="1"/>
  <c r="H1932" i="1"/>
  <c r="H1936" i="1"/>
  <c r="H1940" i="1"/>
  <c r="H1925" i="1"/>
  <c r="H1929" i="1"/>
  <c r="H1933" i="1"/>
  <c r="H1937" i="1"/>
  <c r="H1906" i="1"/>
  <c r="H1910" i="1"/>
  <c r="H1914" i="1"/>
  <c r="H1918" i="1"/>
  <c r="H1922" i="1"/>
  <c r="H1907" i="1"/>
  <c r="H1911" i="1"/>
  <c r="H1915" i="1"/>
  <c r="H1919" i="1"/>
  <c r="H1908" i="1"/>
  <c r="H1912" i="1"/>
  <c r="H1916" i="1"/>
  <c r="H1920" i="1"/>
  <c r="H1909" i="1"/>
  <c r="H1913" i="1"/>
  <c r="H1917" i="1"/>
  <c r="H1921" i="1"/>
  <c r="H1750" i="1"/>
  <c r="H1754" i="1"/>
  <c r="H1758" i="1"/>
  <c r="H1762" i="1"/>
  <c r="H1747" i="1"/>
  <c r="H1751" i="1"/>
  <c r="H1755" i="1"/>
  <c r="H1759" i="1"/>
  <c r="H1748" i="1"/>
  <c r="H1752" i="1"/>
  <c r="H1756" i="1"/>
  <c r="H1760" i="1"/>
  <c r="H1749" i="1"/>
  <c r="H1753" i="1"/>
  <c r="H1757" i="1"/>
  <c r="H1761" i="1"/>
  <c r="H1942" i="1"/>
  <c r="H1946" i="1"/>
  <c r="H1950" i="1"/>
  <c r="H1954" i="1"/>
  <c r="H1943" i="1"/>
  <c r="H1947" i="1"/>
  <c r="H1951" i="1"/>
  <c r="H1944" i="1"/>
  <c r="H1948" i="1"/>
  <c r="H1952" i="1"/>
  <c r="H1941" i="1"/>
  <c r="H1945" i="1"/>
  <c r="H1949" i="1"/>
  <c r="H1953" i="1"/>
  <c r="H1418" i="1"/>
  <c r="H1415" i="1"/>
  <c r="H1419" i="1"/>
  <c r="H1416" i="1"/>
  <c r="H1420" i="1"/>
  <c r="H1417" i="1"/>
  <c r="H1766" i="1"/>
  <c r="H1770" i="1"/>
  <c r="H1774" i="1"/>
  <c r="H1778" i="1"/>
  <c r="H1763" i="1"/>
  <c r="H1767" i="1"/>
  <c r="H1771" i="1"/>
  <c r="H1775" i="1"/>
  <c r="H1764" i="1"/>
  <c r="H1768" i="1"/>
  <c r="H1772" i="1"/>
  <c r="H1776" i="1"/>
  <c r="H1765" i="1"/>
  <c r="H1769" i="1"/>
  <c r="H1773" i="1"/>
  <c r="H1777" i="1"/>
  <c r="H1782" i="1"/>
  <c r="H1786" i="1"/>
  <c r="H1790" i="1"/>
  <c r="H1779" i="1"/>
  <c r="H1783" i="1"/>
  <c r="H1787" i="1"/>
  <c r="H1791" i="1"/>
  <c r="H1780" i="1"/>
  <c r="H1784" i="1"/>
  <c r="H1788" i="1"/>
  <c r="H1781" i="1"/>
  <c r="H1785" i="1"/>
  <c r="H1789" i="1"/>
  <c r="J323" i="1"/>
  <c r="J312" i="1"/>
  <c r="J1801" i="1"/>
  <c r="J316" i="1"/>
  <c r="J325" i="1"/>
  <c r="J320" i="1"/>
  <c r="J321" i="1"/>
  <c r="J322" i="1"/>
  <c r="J1794" i="1"/>
  <c r="J1793" i="1"/>
  <c r="J318" i="1"/>
  <c r="J319" i="1"/>
  <c r="J1795" i="1"/>
  <c r="J324" i="1"/>
  <c r="J317" i="1"/>
  <c r="J326" i="1"/>
  <c r="J315" i="1"/>
  <c r="J1798" i="1"/>
  <c r="J1796" i="1"/>
  <c r="J1799" i="1"/>
  <c r="I1790" i="1"/>
  <c r="I1788" i="1"/>
  <c r="I1782" i="1"/>
  <c r="I1789" i="1"/>
  <c r="I1787" i="1"/>
  <c r="I1783" i="1"/>
  <c r="I1779" i="1"/>
  <c r="I1785" i="1"/>
  <c r="I1781" i="1"/>
  <c r="I1784" i="1"/>
  <c r="I1791" i="1"/>
  <c r="I1786" i="1"/>
  <c r="I1780" i="1"/>
  <c r="I1768" i="1"/>
  <c r="I1763" i="1"/>
  <c r="I1777" i="1"/>
  <c r="I1776" i="1"/>
  <c r="I1764" i="1"/>
  <c r="I1767" i="1"/>
  <c r="I1771" i="1"/>
  <c r="I1778" i="1"/>
  <c r="I1775" i="1"/>
  <c r="I1770" i="1"/>
  <c r="I1769" i="1"/>
  <c r="I1765" i="1"/>
  <c r="I1766" i="1"/>
  <c r="I1774" i="1"/>
  <c r="I1773" i="1"/>
  <c r="I1772" i="1"/>
  <c r="I1762" i="1"/>
  <c r="I1749" i="1"/>
  <c r="I1750" i="1"/>
  <c r="I1761" i="1"/>
  <c r="I1754" i="1"/>
  <c r="I1751" i="1"/>
  <c r="I1753" i="1"/>
  <c r="I1756" i="1"/>
  <c r="I1757" i="1"/>
  <c r="I1748" i="1"/>
  <c r="I1760" i="1"/>
  <c r="I1758" i="1"/>
  <c r="I1752" i="1"/>
  <c r="I1755" i="1"/>
  <c r="I1747" i="1"/>
  <c r="I1759" i="1"/>
  <c r="I1823" i="1"/>
  <c r="I1848" i="1"/>
  <c r="I1827" i="1"/>
  <c r="I1833" i="1"/>
  <c r="I1826" i="1"/>
  <c r="I1846" i="1"/>
  <c r="I1828" i="1"/>
  <c r="I1843" i="1"/>
  <c r="I1825" i="1"/>
  <c r="I1838" i="1"/>
  <c r="I1822" i="1"/>
  <c r="I1840" i="1"/>
  <c r="I1830" i="1"/>
  <c r="I1842" i="1"/>
  <c r="I1824" i="1"/>
  <c r="I1844" i="1"/>
  <c r="I1832" i="1"/>
  <c r="I1845" i="1"/>
  <c r="I1841" i="1"/>
  <c r="I1837" i="1"/>
  <c r="I1831" i="1"/>
  <c r="I1829" i="1"/>
  <c r="I1834" i="1"/>
  <c r="I1835" i="1"/>
  <c r="I1839" i="1"/>
  <c r="I1836" i="1"/>
  <c r="I1847" i="1"/>
  <c r="I1418" i="1"/>
  <c r="I1417" i="1"/>
  <c r="I1416" i="1"/>
  <c r="I1420" i="1"/>
  <c r="I1415" i="1"/>
  <c r="I1419" i="1"/>
  <c r="I1946" i="1"/>
  <c r="I1950" i="1"/>
  <c r="I1944" i="1"/>
  <c r="I1947" i="1"/>
  <c r="I1943" i="1"/>
  <c r="I1954" i="1"/>
  <c r="I1942" i="1"/>
  <c r="I1949" i="1"/>
  <c r="I1945" i="1"/>
  <c r="I1941" i="1"/>
  <c r="I1951" i="1"/>
  <c r="I1948" i="1"/>
  <c r="I1953" i="1"/>
  <c r="I1952" i="1"/>
  <c r="I1856" i="1"/>
  <c r="I1851" i="1"/>
  <c r="I1860" i="1"/>
  <c r="I1862" i="1"/>
  <c r="I1859" i="1"/>
  <c r="I1858" i="1"/>
  <c r="I1853" i="1"/>
  <c r="I1864" i="1"/>
  <c r="I1855" i="1"/>
  <c r="I1852" i="1"/>
  <c r="I1867" i="1"/>
  <c r="I1861" i="1"/>
  <c r="I1866" i="1"/>
  <c r="I1868" i="1"/>
  <c r="I1865" i="1"/>
  <c r="I1863" i="1"/>
  <c r="I1857" i="1"/>
  <c r="I1850" i="1"/>
  <c r="I1854" i="1"/>
  <c r="I1849" i="1"/>
  <c r="I1917" i="1"/>
  <c r="I1920" i="1"/>
  <c r="I1921" i="1"/>
  <c r="I1908" i="1"/>
  <c r="I1913" i="1"/>
  <c r="I1912" i="1"/>
  <c r="I1910" i="1"/>
  <c r="I1914" i="1"/>
  <c r="I1909" i="1"/>
  <c r="I1922" i="1"/>
  <c r="I1911" i="1"/>
  <c r="I1915" i="1"/>
  <c r="I1906" i="1"/>
  <c r="I1907" i="1"/>
  <c r="I1919" i="1"/>
  <c r="I1918" i="1"/>
  <c r="I1916" i="1"/>
  <c r="I1925" i="1"/>
  <c r="I1935" i="1"/>
  <c r="I1934" i="1"/>
  <c r="I1940" i="1"/>
  <c r="I1939" i="1"/>
  <c r="I1928" i="1"/>
  <c r="I1933" i="1"/>
  <c r="I1926" i="1"/>
  <c r="I1938" i="1"/>
  <c r="I1932" i="1"/>
  <c r="I1924" i="1"/>
  <c r="I1923" i="1"/>
  <c r="I1936" i="1"/>
  <c r="I1931" i="1"/>
  <c r="I1929" i="1"/>
  <c r="I1937" i="1"/>
  <c r="I1930" i="1"/>
  <c r="I1927" i="1"/>
  <c r="I2228" i="1"/>
  <c r="I2230" i="1"/>
  <c r="I2225" i="1"/>
  <c r="I2219" i="1"/>
  <c r="I2221" i="1"/>
  <c r="I2212" i="1"/>
  <c r="I2217" i="1"/>
  <c r="I2227" i="1"/>
  <c r="I2226" i="1"/>
  <c r="I2211" i="1"/>
  <c r="I2218" i="1"/>
  <c r="I2213" i="1"/>
  <c r="I2224" i="1"/>
  <c r="I2214" i="1"/>
  <c r="I2229" i="1"/>
  <c r="I2223" i="1"/>
  <c r="I2220" i="1"/>
  <c r="I2210" i="1"/>
  <c r="I2222" i="1"/>
  <c r="I2215" i="1"/>
  <c r="I2216" i="1"/>
  <c r="K2191" i="1"/>
  <c r="L2191" i="1" s="1"/>
  <c r="K2202" i="1"/>
  <c r="L2202" i="1" s="1"/>
  <c r="K2204" i="1"/>
  <c r="L2204" i="1" s="1"/>
  <c r="K2194" i="1"/>
  <c r="L2194" i="1" s="1"/>
  <c r="K2199" i="1"/>
  <c r="L2199" i="1" s="1"/>
  <c r="K2200" i="1"/>
  <c r="L2200" i="1" s="1"/>
  <c r="K2195" i="1"/>
  <c r="L2195" i="1" s="1"/>
  <c r="K2192" i="1"/>
  <c r="L2192" i="1" s="1"/>
  <c r="K2186" i="1"/>
  <c r="L2186" i="1" s="1"/>
  <c r="K2198" i="1"/>
  <c r="L2198" i="1" s="1"/>
  <c r="K2203" i="1"/>
  <c r="L2203" i="1" s="1"/>
  <c r="K2188" i="1"/>
  <c r="L2188" i="1" s="1"/>
  <c r="K2206" i="1"/>
  <c r="L2206" i="1" s="1"/>
  <c r="K2207" i="1"/>
  <c r="L2207" i="1" s="1"/>
  <c r="K2196" i="1"/>
  <c r="L2196" i="1" s="1"/>
  <c r="K2189" i="1"/>
  <c r="L2189" i="1" s="1"/>
  <c r="K2197" i="1"/>
  <c r="L2197" i="1" s="1"/>
  <c r="K2187" i="1"/>
  <c r="L2187" i="1" s="1"/>
  <c r="K2205" i="1"/>
  <c r="L2205" i="1" s="1"/>
  <c r="K2193" i="1"/>
  <c r="L2193" i="1" s="1"/>
  <c r="K2190" i="1"/>
  <c r="L2190" i="1" s="1"/>
  <c r="K2201" i="1"/>
  <c r="L2201" i="1" s="1"/>
  <c r="G2191" i="1"/>
  <c r="G2202" i="1"/>
  <c r="G2204" i="1"/>
  <c r="G2194" i="1"/>
  <c r="G2199" i="1"/>
  <c r="G2200" i="1"/>
  <c r="G2195" i="1"/>
  <c r="G2192" i="1"/>
  <c r="G2186" i="1"/>
  <c r="G2198" i="1"/>
  <c r="G2203" i="1"/>
  <c r="G2188" i="1"/>
  <c r="G2206" i="1"/>
  <c r="G2207" i="1"/>
  <c r="G2196" i="1"/>
  <c r="G2189" i="1"/>
  <c r="G2197" i="1"/>
  <c r="G2187" i="1"/>
  <c r="G2205" i="1"/>
  <c r="G2193" i="1"/>
  <c r="G2190" i="1"/>
  <c r="G2201" i="1"/>
  <c r="F2191" i="1"/>
  <c r="F2202" i="1"/>
  <c r="F2204" i="1"/>
  <c r="F2194" i="1"/>
  <c r="F2199" i="1"/>
  <c r="F2200" i="1"/>
  <c r="F2195" i="1"/>
  <c r="F2192" i="1"/>
  <c r="F2186" i="1"/>
  <c r="F2198" i="1"/>
  <c r="F2203" i="1"/>
  <c r="F2188" i="1"/>
  <c r="F2206" i="1"/>
  <c r="F2207" i="1"/>
  <c r="F2196" i="1"/>
  <c r="F2189" i="1"/>
  <c r="F2197" i="1"/>
  <c r="F2187" i="1"/>
  <c r="F2205" i="1"/>
  <c r="F2193" i="1"/>
  <c r="F2190" i="1"/>
  <c r="F2201" i="1"/>
  <c r="H2188" i="1" l="1"/>
  <c r="H2192" i="1"/>
  <c r="H2196" i="1"/>
  <c r="H2200" i="1"/>
  <c r="H2204" i="1"/>
  <c r="H2189" i="1"/>
  <c r="H2193" i="1"/>
  <c r="H2197" i="1"/>
  <c r="H2201" i="1"/>
  <c r="H2205" i="1"/>
  <c r="H2186" i="1"/>
  <c r="H2190" i="1"/>
  <c r="H2194" i="1"/>
  <c r="H2198" i="1"/>
  <c r="H2202" i="1"/>
  <c r="H2206" i="1"/>
  <c r="H2187" i="1"/>
  <c r="H2191" i="1"/>
  <c r="H2195" i="1"/>
  <c r="H2199" i="1"/>
  <c r="H2203" i="1"/>
  <c r="H2207" i="1"/>
  <c r="J1780" i="1"/>
  <c r="J1786" i="1"/>
  <c r="J1791" i="1"/>
  <c r="J1784" i="1"/>
  <c r="J1781" i="1"/>
  <c r="J1785" i="1"/>
  <c r="J1779" i="1"/>
  <c r="J1783" i="1"/>
  <c r="J1787" i="1"/>
  <c r="J1789" i="1"/>
  <c r="J1782" i="1"/>
  <c r="J1788" i="1"/>
  <c r="J1790" i="1"/>
  <c r="J1772" i="1"/>
  <c r="J1773" i="1"/>
  <c r="J1774" i="1"/>
  <c r="J1766" i="1"/>
  <c r="J1765" i="1"/>
  <c r="J1769" i="1"/>
  <c r="J1770" i="1"/>
  <c r="J1775" i="1"/>
  <c r="J1778" i="1"/>
  <c r="J1771" i="1"/>
  <c r="J1767" i="1"/>
  <c r="J1764" i="1"/>
  <c r="J1776" i="1"/>
  <c r="J1777" i="1"/>
  <c r="J1763" i="1"/>
  <c r="J1768" i="1"/>
  <c r="J1759" i="1"/>
  <c r="J1747" i="1"/>
  <c r="J1755" i="1"/>
  <c r="J1752" i="1"/>
  <c r="J1758" i="1"/>
  <c r="J1760" i="1"/>
  <c r="J1748" i="1"/>
  <c r="J1757" i="1"/>
  <c r="J1756" i="1"/>
  <c r="J1753" i="1"/>
  <c r="J1751" i="1"/>
  <c r="J1754" i="1"/>
  <c r="J1761" i="1"/>
  <c r="J1750" i="1"/>
  <c r="J1749" i="1"/>
  <c r="J1762" i="1"/>
  <c r="J1847" i="1"/>
  <c r="J1836" i="1"/>
  <c r="J1839" i="1"/>
  <c r="J1835" i="1"/>
  <c r="J1834" i="1"/>
  <c r="J1829" i="1"/>
  <c r="J1831" i="1"/>
  <c r="J1837" i="1"/>
  <c r="J1841" i="1"/>
  <c r="J1845" i="1"/>
  <c r="J1832" i="1"/>
  <c r="J1844" i="1"/>
  <c r="J1824" i="1"/>
  <c r="J1842" i="1"/>
  <c r="J1830" i="1"/>
  <c r="J1840" i="1"/>
  <c r="J1822" i="1"/>
  <c r="J1838" i="1"/>
  <c r="J1825" i="1"/>
  <c r="J1843" i="1"/>
  <c r="J1828" i="1"/>
  <c r="J1846" i="1"/>
  <c r="J1826" i="1"/>
  <c r="J1833" i="1"/>
  <c r="J1827" i="1"/>
  <c r="J1848" i="1"/>
  <c r="J1823" i="1"/>
  <c r="J1419" i="1"/>
  <c r="J1415" i="1"/>
  <c r="J1420" i="1"/>
  <c r="J1416" i="1"/>
  <c r="J1417" i="1"/>
  <c r="J1418" i="1"/>
  <c r="J1952" i="1"/>
  <c r="J1953" i="1"/>
  <c r="J1948" i="1"/>
  <c r="J1951" i="1"/>
  <c r="J1941" i="1"/>
  <c r="J1945" i="1"/>
  <c r="J1949" i="1"/>
  <c r="J1942" i="1"/>
  <c r="J1954" i="1"/>
  <c r="J1943" i="1"/>
  <c r="J1947" i="1"/>
  <c r="J1944" i="1"/>
  <c r="J1950" i="1"/>
  <c r="J1946" i="1"/>
  <c r="J1849" i="1"/>
  <c r="J1854" i="1"/>
  <c r="J1850" i="1"/>
  <c r="J1857" i="1"/>
  <c r="J1863" i="1"/>
  <c r="J1865" i="1"/>
  <c r="J1868" i="1"/>
  <c r="J1866" i="1"/>
  <c r="J1861" i="1"/>
  <c r="J1867" i="1"/>
  <c r="J1852" i="1"/>
  <c r="J1855" i="1"/>
  <c r="J1864" i="1"/>
  <c r="J1853" i="1"/>
  <c r="J1858" i="1"/>
  <c r="J1859" i="1"/>
  <c r="J1862" i="1"/>
  <c r="J1860" i="1"/>
  <c r="J1851" i="1"/>
  <c r="J1856" i="1"/>
  <c r="J1916" i="1"/>
  <c r="J1918" i="1"/>
  <c r="J1919" i="1"/>
  <c r="J1907" i="1"/>
  <c r="J1906" i="1"/>
  <c r="J1915" i="1"/>
  <c r="J1911" i="1"/>
  <c r="J1922" i="1"/>
  <c r="J1909" i="1"/>
  <c r="J1914" i="1"/>
  <c r="J1910" i="1"/>
  <c r="J1912" i="1"/>
  <c r="J1913" i="1"/>
  <c r="J1908" i="1"/>
  <c r="J1921" i="1"/>
  <c r="J1920" i="1"/>
  <c r="J1917" i="1"/>
  <c r="J1927" i="1"/>
  <c r="J1930" i="1"/>
  <c r="J1937" i="1"/>
  <c r="J1929" i="1"/>
  <c r="J1931" i="1"/>
  <c r="J1936" i="1"/>
  <c r="J1923" i="1"/>
  <c r="J1924" i="1"/>
  <c r="J1932" i="1"/>
  <c r="J1938" i="1"/>
  <c r="J1926" i="1"/>
  <c r="J1933" i="1"/>
  <c r="J1928" i="1"/>
  <c r="J1939" i="1"/>
  <c r="J1940" i="1"/>
  <c r="J1934" i="1"/>
  <c r="J1935" i="1"/>
  <c r="J1925" i="1"/>
  <c r="J2215" i="1"/>
  <c r="J2222" i="1"/>
  <c r="J2210" i="1"/>
  <c r="J2220" i="1"/>
  <c r="J2223" i="1"/>
  <c r="J2229" i="1"/>
  <c r="J2214" i="1"/>
  <c r="J2224" i="1"/>
  <c r="J2213" i="1"/>
  <c r="J2218" i="1"/>
  <c r="J2211" i="1"/>
  <c r="J2226" i="1"/>
  <c r="J2227" i="1"/>
  <c r="J2217" i="1"/>
  <c r="J2212" i="1"/>
  <c r="J2221" i="1"/>
  <c r="J2219" i="1"/>
  <c r="J2225" i="1"/>
  <c r="J2230" i="1"/>
  <c r="J2228" i="1"/>
  <c r="I2191" i="1"/>
  <c r="I2201" i="1"/>
  <c r="I2193" i="1"/>
  <c r="I2187" i="1"/>
  <c r="I2189" i="1"/>
  <c r="I2207" i="1"/>
  <c r="I2188" i="1"/>
  <c r="I2198" i="1"/>
  <c r="I2192" i="1"/>
  <c r="I2200" i="1"/>
  <c r="I2194" i="1"/>
  <c r="I2202" i="1"/>
  <c r="I2190" i="1"/>
  <c r="I2205" i="1"/>
  <c r="I2197" i="1"/>
  <c r="I2196" i="1"/>
  <c r="I2206" i="1"/>
  <c r="I2203" i="1"/>
  <c r="I2186" i="1"/>
  <c r="I2195" i="1"/>
  <c r="I2199" i="1"/>
  <c r="I2204" i="1"/>
  <c r="K1883" i="1"/>
  <c r="L1883" i="1" s="1"/>
  <c r="K1884" i="1"/>
  <c r="L1884" i="1" s="1"/>
  <c r="K1877" i="1"/>
  <c r="L1877" i="1" s="1"/>
  <c r="K1873" i="1"/>
  <c r="L1873" i="1" s="1"/>
  <c r="K1879" i="1"/>
  <c r="L1879" i="1" s="1"/>
  <c r="K1876" i="1"/>
  <c r="L1876" i="1" s="1"/>
  <c r="K1885" i="1"/>
  <c r="L1885" i="1" s="1"/>
  <c r="K1872" i="1"/>
  <c r="L1872" i="1" s="1"/>
  <c r="K1875" i="1"/>
  <c r="L1875" i="1" s="1"/>
  <c r="K1870" i="1"/>
  <c r="L1870" i="1" s="1"/>
  <c r="K1882" i="1"/>
  <c r="L1882" i="1" s="1"/>
  <c r="K1869" i="1"/>
  <c r="L1869" i="1" s="1"/>
  <c r="K1881" i="1"/>
  <c r="L1881" i="1" s="1"/>
  <c r="K1878" i="1"/>
  <c r="L1878" i="1" s="1"/>
  <c r="K1880" i="1"/>
  <c r="L1880" i="1" s="1"/>
  <c r="K1871" i="1"/>
  <c r="L1871" i="1" s="1"/>
  <c r="K1874" i="1"/>
  <c r="L1874" i="1" s="1"/>
  <c r="K1988" i="1"/>
  <c r="L1988" i="1" s="1"/>
  <c r="K1987" i="1"/>
  <c r="L1987" i="1" s="1"/>
  <c r="K1986" i="1"/>
  <c r="L1986" i="1" s="1"/>
  <c r="G1883" i="1"/>
  <c r="G1884" i="1"/>
  <c r="G1877" i="1"/>
  <c r="G1873" i="1"/>
  <c r="G1879" i="1"/>
  <c r="G1876" i="1"/>
  <c r="G1885" i="1"/>
  <c r="G1872" i="1"/>
  <c r="G1875" i="1"/>
  <c r="G1870" i="1"/>
  <c r="G1882" i="1"/>
  <c r="G1869" i="1"/>
  <c r="G1881" i="1"/>
  <c r="G1878" i="1"/>
  <c r="G1880" i="1"/>
  <c r="G1871" i="1"/>
  <c r="G1874" i="1"/>
  <c r="G1988" i="1"/>
  <c r="G1987" i="1"/>
  <c r="G1986" i="1"/>
  <c r="F1883" i="1"/>
  <c r="F1884" i="1"/>
  <c r="F1877" i="1"/>
  <c r="F1873" i="1"/>
  <c r="F1879" i="1"/>
  <c r="F1876" i="1"/>
  <c r="F1885" i="1"/>
  <c r="F1872" i="1"/>
  <c r="F1875" i="1"/>
  <c r="F1870" i="1"/>
  <c r="F1882" i="1"/>
  <c r="F1869" i="1"/>
  <c r="F1881" i="1"/>
  <c r="F1878" i="1"/>
  <c r="F1880" i="1"/>
  <c r="F1871" i="1"/>
  <c r="F1874" i="1"/>
  <c r="F1988" i="1"/>
  <c r="F1987" i="1"/>
  <c r="F1986" i="1"/>
  <c r="H1986" i="1" l="1"/>
  <c r="H1987" i="1"/>
  <c r="H1988" i="1"/>
  <c r="H1870" i="1"/>
  <c r="H1874" i="1"/>
  <c r="H1878" i="1"/>
  <c r="H1882" i="1"/>
  <c r="H1871" i="1"/>
  <c r="H1875" i="1"/>
  <c r="H1879" i="1"/>
  <c r="H1883" i="1"/>
  <c r="H1872" i="1"/>
  <c r="H1876" i="1"/>
  <c r="H1880" i="1"/>
  <c r="H1884" i="1"/>
  <c r="H1869" i="1"/>
  <c r="H1873" i="1"/>
  <c r="H1877" i="1"/>
  <c r="H1881" i="1"/>
  <c r="H1885" i="1"/>
  <c r="J2191" i="1"/>
  <c r="J2204" i="1"/>
  <c r="J2195" i="1"/>
  <c r="J2203" i="1"/>
  <c r="J2196" i="1"/>
  <c r="J2205" i="1"/>
  <c r="J2194" i="1"/>
  <c r="J2192" i="1"/>
  <c r="J2188" i="1"/>
  <c r="J2189" i="1"/>
  <c r="J2193" i="1"/>
  <c r="J2199" i="1"/>
  <c r="J2186" i="1"/>
  <c r="J2206" i="1"/>
  <c r="J2197" i="1"/>
  <c r="J2190" i="1"/>
  <c r="J2202" i="1"/>
  <c r="J2200" i="1"/>
  <c r="J2198" i="1"/>
  <c r="J2207" i="1"/>
  <c r="J2187" i="1"/>
  <c r="J2201" i="1"/>
  <c r="I1988" i="1"/>
  <c r="I1987" i="1"/>
  <c r="I1986" i="1"/>
  <c r="I1883" i="1"/>
  <c r="I1884" i="1"/>
  <c r="I1877" i="1"/>
  <c r="I1873" i="1"/>
  <c r="I1879" i="1"/>
  <c r="I1876" i="1"/>
  <c r="I1885" i="1"/>
  <c r="I1872" i="1"/>
  <c r="I1875" i="1"/>
  <c r="I1870" i="1"/>
  <c r="I1882" i="1"/>
  <c r="I1869" i="1"/>
  <c r="I1881" i="1"/>
  <c r="I1878" i="1"/>
  <c r="I1880" i="1"/>
  <c r="I1871" i="1"/>
  <c r="I1874" i="1"/>
  <c r="K2209" i="1"/>
  <c r="L2209" i="1" s="1"/>
  <c r="K2208" i="1"/>
  <c r="L2208" i="1" s="1"/>
  <c r="G2209" i="1"/>
  <c r="G2208" i="1"/>
  <c r="F2209" i="1"/>
  <c r="F2208" i="1"/>
  <c r="H2208" i="1" l="1"/>
  <c r="H2209" i="1"/>
  <c r="J1874" i="1"/>
  <c r="J1871" i="1"/>
  <c r="J1880" i="1"/>
  <c r="J1878" i="1"/>
  <c r="J1881" i="1"/>
  <c r="J1869" i="1"/>
  <c r="J1882" i="1"/>
  <c r="J1870" i="1"/>
  <c r="J1875" i="1"/>
  <c r="J1872" i="1"/>
  <c r="J1885" i="1"/>
  <c r="J1876" i="1"/>
  <c r="J1879" i="1"/>
  <c r="J1873" i="1"/>
  <c r="J1877" i="1"/>
  <c r="J1884" i="1"/>
  <c r="J1883" i="1"/>
  <c r="J1986" i="1"/>
  <c r="J1987" i="1"/>
  <c r="J1988" i="1"/>
  <c r="I2209" i="1"/>
  <c r="I2208" i="1"/>
  <c r="K2178" i="1"/>
  <c r="L2178" i="1" s="1"/>
  <c r="K2185" i="1"/>
  <c r="L2185" i="1" s="1"/>
  <c r="K2179" i="1"/>
  <c r="L2179" i="1" s="1"/>
  <c r="K2176" i="1"/>
  <c r="L2176" i="1" s="1"/>
  <c r="K2181" i="1"/>
  <c r="L2181" i="1" s="1"/>
  <c r="K2175" i="1"/>
  <c r="L2175" i="1" s="1"/>
  <c r="K2182" i="1"/>
  <c r="L2182" i="1" s="1"/>
  <c r="K2184" i="1"/>
  <c r="L2184" i="1" s="1"/>
  <c r="K2180" i="1"/>
  <c r="L2180" i="1" s="1"/>
  <c r="K2183" i="1"/>
  <c r="L2183" i="1" s="1"/>
  <c r="K2177" i="1"/>
  <c r="L2177" i="1" s="1"/>
  <c r="K2278" i="1"/>
  <c r="L2278" i="1" s="1"/>
  <c r="K2281" i="1"/>
  <c r="L2281" i="1" s="1"/>
  <c r="K2277" i="1"/>
  <c r="L2277" i="1" s="1"/>
  <c r="K2284" i="1"/>
  <c r="L2284" i="1" s="1"/>
  <c r="K2279" i="1"/>
  <c r="L2279" i="1" s="1"/>
  <c r="K2282" i="1"/>
  <c r="L2282" i="1" s="1"/>
  <c r="K2276" i="1"/>
  <c r="L2276" i="1" s="1"/>
  <c r="K2280" i="1"/>
  <c r="L2280" i="1" s="1"/>
  <c r="K2274" i="1"/>
  <c r="L2274" i="1" s="1"/>
  <c r="K2283" i="1"/>
  <c r="L2283" i="1" s="1"/>
  <c r="K2275" i="1"/>
  <c r="L2275" i="1" s="1"/>
  <c r="G2178" i="1"/>
  <c r="G2185" i="1"/>
  <c r="G2179" i="1"/>
  <c r="G2176" i="1"/>
  <c r="G2181" i="1"/>
  <c r="G2175" i="1"/>
  <c r="G2182" i="1"/>
  <c r="G2184" i="1"/>
  <c r="G2180" i="1"/>
  <c r="G2183" i="1"/>
  <c r="G2177" i="1"/>
  <c r="G2278" i="1"/>
  <c r="G2281" i="1"/>
  <c r="G2277" i="1"/>
  <c r="G2284" i="1"/>
  <c r="G2279" i="1"/>
  <c r="G2282" i="1"/>
  <c r="G2276" i="1"/>
  <c r="G2280" i="1"/>
  <c r="G2274" i="1"/>
  <c r="G2283" i="1"/>
  <c r="G2275" i="1"/>
  <c r="F2178" i="1"/>
  <c r="F2185" i="1"/>
  <c r="F2179" i="1"/>
  <c r="F2176" i="1"/>
  <c r="F2181" i="1"/>
  <c r="F2175" i="1"/>
  <c r="F2182" i="1"/>
  <c r="F2184" i="1"/>
  <c r="F2180" i="1"/>
  <c r="F2183" i="1"/>
  <c r="F2177" i="1"/>
  <c r="F2278" i="1"/>
  <c r="F2281" i="1"/>
  <c r="F2277" i="1"/>
  <c r="F2284" i="1"/>
  <c r="F2279" i="1"/>
  <c r="F2282" i="1"/>
  <c r="F2276" i="1"/>
  <c r="F2280" i="1"/>
  <c r="F2274" i="1"/>
  <c r="F2283" i="1"/>
  <c r="F2275" i="1"/>
  <c r="D81" i="7"/>
  <c r="D75" i="7"/>
  <c r="D76" i="7"/>
  <c r="D77" i="7"/>
  <c r="D78" i="7"/>
  <c r="D79" i="7"/>
  <c r="D80" i="7"/>
  <c r="H2276" i="1" l="1"/>
  <c r="H2280" i="1"/>
  <c r="H2284" i="1"/>
  <c r="H2277" i="1"/>
  <c r="H2281" i="1"/>
  <c r="H2274" i="1"/>
  <c r="H2278" i="1"/>
  <c r="H2282" i="1"/>
  <c r="H2275" i="1"/>
  <c r="H2279" i="1"/>
  <c r="H2283" i="1"/>
  <c r="H2176" i="1"/>
  <c r="H2180" i="1"/>
  <c r="H2184" i="1"/>
  <c r="H2177" i="1"/>
  <c r="H2181" i="1"/>
  <c r="H2185" i="1"/>
  <c r="H2178" i="1"/>
  <c r="H2182" i="1"/>
  <c r="H2175" i="1"/>
  <c r="H2179" i="1"/>
  <c r="H2183" i="1"/>
  <c r="J2208" i="1"/>
  <c r="J2209" i="1"/>
  <c r="I2278" i="1"/>
  <c r="I2281" i="1"/>
  <c r="I2277" i="1"/>
  <c r="I2284" i="1"/>
  <c r="I2279" i="1"/>
  <c r="I2282" i="1"/>
  <c r="I2276" i="1"/>
  <c r="I2280" i="1"/>
  <c r="I2274" i="1"/>
  <c r="I2283" i="1"/>
  <c r="I2275" i="1"/>
  <c r="I2178" i="1"/>
  <c r="I2185" i="1"/>
  <c r="I2179" i="1"/>
  <c r="I2176" i="1"/>
  <c r="I2181" i="1"/>
  <c r="I2175" i="1"/>
  <c r="I2182" i="1"/>
  <c r="I2184" i="1"/>
  <c r="I2180" i="1"/>
  <c r="I2183" i="1"/>
  <c r="I2177" i="1"/>
  <c r="K2025" i="1"/>
  <c r="L2025" i="1" s="1"/>
  <c r="K2031" i="1"/>
  <c r="L2031" i="1" s="1"/>
  <c r="K2024" i="1"/>
  <c r="L2024" i="1" s="1"/>
  <c r="K2028" i="1"/>
  <c r="L2028" i="1" s="1"/>
  <c r="K2030" i="1"/>
  <c r="L2030" i="1" s="1"/>
  <c r="K2029" i="1"/>
  <c r="L2029" i="1" s="1"/>
  <c r="K2023" i="1"/>
  <c r="L2023" i="1" s="1"/>
  <c r="K2026" i="1"/>
  <c r="L2026" i="1" s="1"/>
  <c r="K2021" i="1"/>
  <c r="L2021" i="1" s="1"/>
  <c r="K2027" i="1"/>
  <c r="L2027" i="1" s="1"/>
  <c r="K2022" i="1"/>
  <c r="L2022" i="1" s="1"/>
  <c r="K2013" i="1"/>
  <c r="L2013" i="1" s="1"/>
  <c r="K2008" i="1"/>
  <c r="L2008" i="1" s="1"/>
  <c r="K2010" i="1"/>
  <c r="L2010" i="1" s="1"/>
  <c r="K2009" i="1"/>
  <c r="L2009" i="1" s="1"/>
  <c r="K2012" i="1"/>
  <c r="L2012" i="1" s="1"/>
  <c r="K2015" i="1"/>
  <c r="L2015" i="1" s="1"/>
  <c r="K2007" i="1"/>
  <c r="L2007" i="1" s="1"/>
  <c r="K2005" i="1"/>
  <c r="L2005" i="1" s="1"/>
  <c r="K2016" i="1"/>
  <c r="L2016" i="1" s="1"/>
  <c r="K2014" i="1"/>
  <c r="L2014" i="1" s="1"/>
  <c r="K2011" i="1"/>
  <c r="L2011" i="1" s="1"/>
  <c r="K2018" i="1"/>
  <c r="L2018" i="1" s="1"/>
  <c r="K2020" i="1"/>
  <c r="L2020" i="1" s="1"/>
  <c r="K2017" i="1"/>
  <c r="L2017" i="1" s="1"/>
  <c r="K2019" i="1"/>
  <c r="L2019" i="1" s="1"/>
  <c r="K2006" i="1"/>
  <c r="L2006" i="1" s="1"/>
  <c r="G2025" i="1"/>
  <c r="G2031" i="1"/>
  <c r="G2024" i="1"/>
  <c r="G2028" i="1"/>
  <c r="G2030" i="1"/>
  <c r="G2029" i="1"/>
  <c r="G2023" i="1"/>
  <c r="G2026" i="1"/>
  <c r="G2021" i="1"/>
  <c r="G2027" i="1"/>
  <c r="G2022" i="1"/>
  <c r="G2013" i="1"/>
  <c r="G2008" i="1"/>
  <c r="G2010" i="1"/>
  <c r="G2009" i="1"/>
  <c r="G2012" i="1"/>
  <c r="G2015" i="1"/>
  <c r="G2007" i="1"/>
  <c r="G2005" i="1"/>
  <c r="G2016" i="1"/>
  <c r="G2014" i="1"/>
  <c r="G2011" i="1"/>
  <c r="G2018" i="1"/>
  <c r="G2020" i="1"/>
  <c r="G2017" i="1"/>
  <c r="G2019" i="1"/>
  <c r="G2006" i="1"/>
  <c r="F2025" i="1"/>
  <c r="F2031" i="1"/>
  <c r="F2024" i="1"/>
  <c r="F2028" i="1"/>
  <c r="F2030" i="1"/>
  <c r="F2029" i="1"/>
  <c r="F2023" i="1"/>
  <c r="F2026" i="1"/>
  <c r="F2021" i="1"/>
  <c r="F2027" i="1"/>
  <c r="F2022" i="1"/>
  <c r="F2013" i="1"/>
  <c r="F2008" i="1"/>
  <c r="F2010" i="1"/>
  <c r="F2009" i="1"/>
  <c r="F2012" i="1"/>
  <c r="F2015" i="1"/>
  <c r="F2007" i="1"/>
  <c r="F2005" i="1"/>
  <c r="F2016" i="1"/>
  <c r="F2014" i="1"/>
  <c r="F2011" i="1"/>
  <c r="F2018" i="1"/>
  <c r="F2020" i="1"/>
  <c r="F2017" i="1"/>
  <c r="F2019" i="1"/>
  <c r="F2006" i="1"/>
  <c r="H2006" i="1" l="1"/>
  <c r="H2010" i="1"/>
  <c r="H2014" i="1"/>
  <c r="H2018" i="1"/>
  <c r="H2007" i="1"/>
  <c r="H2011" i="1"/>
  <c r="H2015" i="1"/>
  <c r="H2019" i="1"/>
  <c r="H2008" i="1"/>
  <c r="H2012" i="1"/>
  <c r="H2016" i="1"/>
  <c r="H2020" i="1"/>
  <c r="H2005" i="1"/>
  <c r="H2009" i="1"/>
  <c r="H2013" i="1"/>
  <c r="H2017" i="1"/>
  <c r="H2022" i="1"/>
  <c r="H2026" i="1"/>
  <c r="H2030" i="1"/>
  <c r="H2023" i="1"/>
  <c r="H2027" i="1"/>
  <c r="H2031" i="1"/>
  <c r="H2021" i="1"/>
  <c r="H2025" i="1"/>
  <c r="H2029" i="1"/>
  <c r="H2024" i="1"/>
  <c r="H2028" i="1"/>
  <c r="J2177" i="1"/>
  <c r="J2183" i="1"/>
  <c r="J2180" i="1"/>
  <c r="J2184" i="1"/>
  <c r="J2182" i="1"/>
  <c r="J2175" i="1"/>
  <c r="J2181" i="1"/>
  <c r="J2176" i="1"/>
  <c r="J2179" i="1"/>
  <c r="J2185" i="1"/>
  <c r="J2178" i="1"/>
  <c r="J2275" i="1"/>
  <c r="J2283" i="1"/>
  <c r="J2274" i="1"/>
  <c r="J2280" i="1"/>
  <c r="J2276" i="1"/>
  <c r="J2282" i="1"/>
  <c r="J2279" i="1"/>
  <c r="J2284" i="1"/>
  <c r="J2277" i="1"/>
  <c r="J2281" i="1"/>
  <c r="J2278" i="1"/>
  <c r="I2013" i="1"/>
  <c r="I2008" i="1"/>
  <c r="I2010" i="1"/>
  <c r="I2009" i="1"/>
  <c r="I2012" i="1"/>
  <c r="I2015" i="1"/>
  <c r="I2007" i="1"/>
  <c r="I2005" i="1"/>
  <c r="I2016" i="1"/>
  <c r="I2014" i="1"/>
  <c r="I2011" i="1"/>
  <c r="I2018" i="1"/>
  <c r="I2020" i="1"/>
  <c r="I2017" i="1"/>
  <c r="I2019" i="1"/>
  <c r="I2006" i="1"/>
  <c r="I2025" i="1"/>
  <c r="I2031" i="1"/>
  <c r="I2024" i="1"/>
  <c r="I2028" i="1"/>
  <c r="I2030" i="1"/>
  <c r="I2029" i="1"/>
  <c r="I2023" i="1"/>
  <c r="I2026" i="1"/>
  <c r="I2021" i="1"/>
  <c r="I2027" i="1"/>
  <c r="I2022" i="1"/>
  <c r="K1992" i="1"/>
  <c r="L1992" i="1" s="1"/>
  <c r="K1991" i="1"/>
  <c r="L1991" i="1" s="1"/>
  <c r="K1997" i="1"/>
  <c r="L1997" i="1" s="1"/>
  <c r="K2004" i="1"/>
  <c r="L2004" i="1" s="1"/>
  <c r="K1999" i="1"/>
  <c r="L1999" i="1" s="1"/>
  <c r="K2003" i="1"/>
  <c r="L2003" i="1" s="1"/>
  <c r="K1990" i="1"/>
  <c r="L1990" i="1" s="1"/>
  <c r="K2002" i="1"/>
  <c r="L2002" i="1" s="1"/>
  <c r="K1994" i="1"/>
  <c r="L1994" i="1" s="1"/>
  <c r="K1993" i="1"/>
  <c r="L1993" i="1" s="1"/>
  <c r="K1995" i="1"/>
  <c r="L1995" i="1" s="1"/>
  <c r="K1998" i="1"/>
  <c r="L1998" i="1" s="1"/>
  <c r="K1989" i="1"/>
  <c r="L1989" i="1" s="1"/>
  <c r="K1996" i="1"/>
  <c r="L1996" i="1" s="1"/>
  <c r="K2000" i="1"/>
  <c r="L2000" i="1" s="1"/>
  <c r="K2001" i="1"/>
  <c r="L2001" i="1" s="1"/>
  <c r="G1992" i="1"/>
  <c r="G1991" i="1"/>
  <c r="G1997" i="1"/>
  <c r="G2004" i="1"/>
  <c r="G1999" i="1"/>
  <c r="G2003" i="1"/>
  <c r="G1990" i="1"/>
  <c r="G2002" i="1"/>
  <c r="G1994" i="1"/>
  <c r="G1993" i="1"/>
  <c r="G1995" i="1"/>
  <c r="G1998" i="1"/>
  <c r="G1989" i="1"/>
  <c r="G1996" i="1"/>
  <c r="G2000" i="1"/>
  <c r="G2001" i="1"/>
  <c r="F1992" i="1"/>
  <c r="F1991" i="1"/>
  <c r="F1997" i="1"/>
  <c r="F2004" i="1"/>
  <c r="F1999" i="1"/>
  <c r="F2003" i="1"/>
  <c r="F1990" i="1"/>
  <c r="F2002" i="1"/>
  <c r="F1994" i="1"/>
  <c r="F1993" i="1"/>
  <c r="F1995" i="1"/>
  <c r="F1998" i="1"/>
  <c r="F1989" i="1"/>
  <c r="F1996" i="1"/>
  <c r="F2000" i="1"/>
  <c r="F2001" i="1"/>
  <c r="K529" i="1"/>
  <c r="L529" i="1" s="1"/>
  <c r="K533" i="1"/>
  <c r="L533" i="1" s="1"/>
  <c r="K528" i="1"/>
  <c r="L528" i="1" s="1"/>
  <c r="K532" i="1"/>
  <c r="L532" i="1" s="1"/>
  <c r="K530" i="1"/>
  <c r="L530" i="1" s="1"/>
  <c r="K527" i="1"/>
  <c r="L527" i="1" s="1"/>
  <c r="K531" i="1"/>
  <c r="L531" i="1" s="1"/>
  <c r="K1621" i="1"/>
  <c r="L1621" i="1" s="1"/>
  <c r="K1615" i="1"/>
  <c r="L1615" i="1" s="1"/>
  <c r="K1613" i="1"/>
  <c r="L1613" i="1" s="1"/>
  <c r="K1611" i="1"/>
  <c r="L1611" i="1" s="1"/>
  <c r="K1606" i="1"/>
  <c r="L1606" i="1" s="1"/>
  <c r="K1610" i="1"/>
  <c r="L1610" i="1" s="1"/>
  <c r="K1612" i="1"/>
  <c r="L1612" i="1" s="1"/>
  <c r="K1619" i="1"/>
  <c r="L1619" i="1" s="1"/>
  <c r="K1614" i="1"/>
  <c r="L1614" i="1" s="1"/>
  <c r="K1616" i="1"/>
  <c r="L1616" i="1" s="1"/>
  <c r="K1620" i="1"/>
  <c r="L1620" i="1" s="1"/>
  <c r="K1608" i="1"/>
  <c r="L1608" i="1" s="1"/>
  <c r="K1617" i="1"/>
  <c r="L1617" i="1" s="1"/>
  <c r="K1618" i="1"/>
  <c r="L1618" i="1" s="1"/>
  <c r="K1609" i="1"/>
  <c r="L1609" i="1" s="1"/>
  <c r="K1607" i="1"/>
  <c r="L1607" i="1" s="1"/>
  <c r="G529" i="1"/>
  <c r="G533" i="1"/>
  <c r="G528" i="1"/>
  <c r="G532" i="1"/>
  <c r="G530" i="1"/>
  <c r="G527" i="1"/>
  <c r="G531" i="1"/>
  <c r="G1621" i="1"/>
  <c r="G1615" i="1"/>
  <c r="G1613" i="1"/>
  <c r="G1611" i="1"/>
  <c r="G1606" i="1"/>
  <c r="G1610" i="1"/>
  <c r="G1612" i="1"/>
  <c r="G1619" i="1"/>
  <c r="G1614" i="1"/>
  <c r="G1616" i="1"/>
  <c r="G1620" i="1"/>
  <c r="G1608" i="1"/>
  <c r="G1617" i="1"/>
  <c r="G1618" i="1"/>
  <c r="G1609" i="1"/>
  <c r="G1607" i="1"/>
  <c r="F529" i="1"/>
  <c r="F533" i="1"/>
  <c r="F528" i="1"/>
  <c r="F532" i="1"/>
  <c r="F530" i="1"/>
  <c r="F527" i="1"/>
  <c r="F531" i="1"/>
  <c r="F1621" i="1"/>
  <c r="F1615" i="1"/>
  <c r="F1613" i="1"/>
  <c r="F1611" i="1"/>
  <c r="F1606" i="1"/>
  <c r="F1610" i="1"/>
  <c r="F1612" i="1"/>
  <c r="F1619" i="1"/>
  <c r="F1614" i="1"/>
  <c r="F1616" i="1"/>
  <c r="F1620" i="1"/>
  <c r="F1608" i="1"/>
  <c r="F1617" i="1"/>
  <c r="F1618" i="1"/>
  <c r="F1609" i="1"/>
  <c r="F1607" i="1"/>
  <c r="H527" i="1" l="1"/>
  <c r="H531" i="1"/>
  <c r="H528" i="1"/>
  <c r="H532" i="1"/>
  <c r="H529" i="1"/>
  <c r="H533" i="1"/>
  <c r="H530" i="1"/>
  <c r="H1606" i="1"/>
  <c r="H1610" i="1"/>
  <c r="H1614" i="1"/>
  <c r="H1618" i="1"/>
  <c r="H1607" i="1"/>
  <c r="H1611" i="1"/>
  <c r="H1615" i="1"/>
  <c r="H1619" i="1"/>
  <c r="H1608" i="1"/>
  <c r="H1612" i="1"/>
  <c r="H1616" i="1"/>
  <c r="H1620" i="1"/>
  <c r="H1609" i="1"/>
  <c r="H1613" i="1"/>
  <c r="H1617" i="1"/>
  <c r="H1621" i="1"/>
  <c r="H1990" i="1"/>
  <c r="H1994" i="1"/>
  <c r="H1998" i="1"/>
  <c r="H2002" i="1"/>
  <c r="H1991" i="1"/>
  <c r="H1995" i="1"/>
  <c r="H1999" i="1"/>
  <c r="H2003" i="1"/>
  <c r="H1992" i="1"/>
  <c r="H1996" i="1"/>
  <c r="H2000" i="1"/>
  <c r="H2004" i="1"/>
  <c r="H1989" i="1"/>
  <c r="H1993" i="1"/>
  <c r="H1997" i="1"/>
  <c r="H2001" i="1"/>
  <c r="J2022" i="1"/>
  <c r="J2027" i="1"/>
  <c r="J2021" i="1"/>
  <c r="J2026" i="1"/>
  <c r="J2023" i="1"/>
  <c r="J2029" i="1"/>
  <c r="J2030" i="1"/>
  <c r="J2028" i="1"/>
  <c r="J2024" i="1"/>
  <c r="J2031" i="1"/>
  <c r="J2025" i="1"/>
  <c r="J2006" i="1"/>
  <c r="J2019" i="1"/>
  <c r="J2017" i="1"/>
  <c r="J2020" i="1"/>
  <c r="J2018" i="1"/>
  <c r="J2011" i="1"/>
  <c r="J2014" i="1"/>
  <c r="J2016" i="1"/>
  <c r="J2005" i="1"/>
  <c r="J2007" i="1"/>
  <c r="J2015" i="1"/>
  <c r="J2012" i="1"/>
  <c r="J2009" i="1"/>
  <c r="J2010" i="1"/>
  <c r="J2008" i="1"/>
  <c r="J2013" i="1"/>
  <c r="I533" i="1"/>
  <c r="J533" i="1" s="1"/>
  <c r="I2002" i="1"/>
  <c r="I1992" i="1"/>
  <c r="I2001" i="1"/>
  <c r="I1996" i="1"/>
  <c r="I1998" i="1"/>
  <c r="I1993" i="1"/>
  <c r="I2003" i="1"/>
  <c r="I2004" i="1"/>
  <c r="I1991" i="1"/>
  <c r="I1621" i="1"/>
  <c r="I2000" i="1"/>
  <c r="I1989" i="1"/>
  <c r="I1995" i="1"/>
  <c r="I1994" i="1"/>
  <c r="I1990" i="1"/>
  <c r="I1999" i="1"/>
  <c r="I1997" i="1"/>
  <c r="I1607" i="1"/>
  <c r="I1618" i="1"/>
  <c r="I1608" i="1"/>
  <c r="I1616" i="1"/>
  <c r="I1619" i="1"/>
  <c r="J1619" i="1" s="1"/>
  <c r="I1610" i="1"/>
  <c r="J1610" i="1" s="1"/>
  <c r="I1611" i="1"/>
  <c r="I1615" i="1"/>
  <c r="J1615" i="1" s="1"/>
  <c r="I531" i="1"/>
  <c r="I530" i="1"/>
  <c r="I528" i="1"/>
  <c r="I529" i="1"/>
  <c r="I1609" i="1"/>
  <c r="I1617" i="1"/>
  <c r="I1620" i="1"/>
  <c r="I1614" i="1"/>
  <c r="I1612" i="1"/>
  <c r="I1606" i="1"/>
  <c r="I1613" i="1"/>
  <c r="I527" i="1"/>
  <c r="I532" i="1"/>
  <c r="F1104" i="1"/>
  <c r="G1104" i="1"/>
  <c r="K1104" i="1"/>
  <c r="L1104" i="1" s="1"/>
  <c r="F1097" i="1"/>
  <c r="G1097" i="1"/>
  <c r="K1097" i="1"/>
  <c r="L1097" i="1" s="1"/>
  <c r="F1102" i="1"/>
  <c r="G1102" i="1"/>
  <c r="K1102" i="1"/>
  <c r="L1102" i="1"/>
  <c r="F1091" i="1"/>
  <c r="G1091" i="1"/>
  <c r="K1091" i="1"/>
  <c r="L1091" i="1" s="1"/>
  <c r="F1093" i="1"/>
  <c r="G1093" i="1"/>
  <c r="K1093" i="1"/>
  <c r="L1093" i="1" s="1"/>
  <c r="F1094" i="1"/>
  <c r="G1094" i="1"/>
  <c r="K1094" i="1"/>
  <c r="L1094" i="1" s="1"/>
  <c r="F1099" i="1"/>
  <c r="G1099" i="1"/>
  <c r="K1099" i="1"/>
  <c r="L1099" i="1" s="1"/>
  <c r="F1098" i="1"/>
  <c r="G1098" i="1"/>
  <c r="K1098" i="1"/>
  <c r="L1098" i="1" s="1"/>
  <c r="F1103" i="1"/>
  <c r="G1103" i="1"/>
  <c r="K1103" i="1"/>
  <c r="L1103" i="1" s="1"/>
  <c r="F1095" i="1"/>
  <c r="G1095" i="1"/>
  <c r="K1095" i="1"/>
  <c r="L1095" i="1" s="1"/>
  <c r="J1607" i="1" l="1"/>
  <c r="J1621" i="1"/>
  <c r="J1618" i="1"/>
  <c r="J2001" i="1"/>
  <c r="J1611" i="1"/>
  <c r="J1616" i="1"/>
  <c r="J1608" i="1"/>
  <c r="J528" i="1"/>
  <c r="J2002" i="1"/>
  <c r="J531" i="1"/>
  <c r="J1996" i="1"/>
  <c r="J1992" i="1"/>
  <c r="J530" i="1"/>
  <c r="J529" i="1"/>
  <c r="J1997" i="1"/>
  <c r="J1990" i="1"/>
  <c r="J1995" i="1"/>
  <c r="J2000" i="1"/>
  <c r="J2004" i="1"/>
  <c r="J1998" i="1"/>
  <c r="J1999" i="1"/>
  <c r="J1994" i="1"/>
  <c r="J1989" i="1"/>
  <c r="J1991" i="1"/>
  <c r="J2003" i="1"/>
  <c r="J1993" i="1"/>
  <c r="J532" i="1"/>
  <c r="J1606" i="1"/>
  <c r="J1614" i="1"/>
  <c r="J1617" i="1"/>
  <c r="J527" i="1"/>
  <c r="J1613" i="1"/>
  <c r="J1612" i="1"/>
  <c r="J1620" i="1"/>
  <c r="J1609" i="1"/>
  <c r="K1096" i="1"/>
  <c r="L1096" i="1" s="1"/>
  <c r="G1096" i="1"/>
  <c r="F1096" i="1"/>
  <c r="K1101" i="1" l="1"/>
  <c r="L1101" i="1" s="1"/>
  <c r="G1101" i="1"/>
  <c r="F1101" i="1"/>
  <c r="K1100" i="1"/>
  <c r="L1100" i="1" s="1"/>
  <c r="G1100" i="1"/>
  <c r="F1100" i="1"/>
  <c r="K1092" i="1"/>
  <c r="L1092" i="1" s="1"/>
  <c r="G1092" i="1"/>
  <c r="F1092" i="1"/>
  <c r="K1482" i="1"/>
  <c r="L1482" i="1" s="1"/>
  <c r="G1482" i="1"/>
  <c r="F1482" i="1"/>
  <c r="K1497" i="1"/>
  <c r="L1497" i="1" s="1"/>
  <c r="G1497" i="1"/>
  <c r="F1497" i="1"/>
  <c r="K1487" i="1"/>
  <c r="L1487" i="1" s="1"/>
  <c r="G1487" i="1"/>
  <c r="F1487" i="1"/>
  <c r="K1478" i="1"/>
  <c r="L1478" i="1" s="1"/>
  <c r="G1478" i="1"/>
  <c r="F1478" i="1"/>
  <c r="K1475" i="1"/>
  <c r="L1475" i="1" s="1"/>
  <c r="G1475" i="1"/>
  <c r="F1475" i="1"/>
  <c r="F1488" i="1"/>
  <c r="K1488" i="1"/>
  <c r="L1488" i="1" s="1"/>
  <c r="G1488" i="1"/>
  <c r="K1494" i="1"/>
  <c r="L1494" i="1" s="1"/>
  <c r="G1494" i="1"/>
  <c r="F1494" i="1"/>
  <c r="F1481" i="1"/>
  <c r="K1481" i="1"/>
  <c r="L1481" i="1" s="1"/>
  <c r="G1481" i="1"/>
  <c r="K1479" i="1"/>
  <c r="L1479" i="1" s="1"/>
  <c r="G1479" i="1"/>
  <c r="F1479" i="1"/>
  <c r="K1490" i="1"/>
  <c r="L1490" i="1" s="1"/>
  <c r="G1490" i="1"/>
  <c r="F1490" i="1"/>
  <c r="K1485" i="1"/>
  <c r="L1485" i="1" s="1"/>
  <c r="G1485" i="1"/>
  <c r="F1485" i="1"/>
  <c r="K1484" i="1"/>
  <c r="L1484" i="1" s="1"/>
  <c r="G1484" i="1"/>
  <c r="F1484" i="1"/>
  <c r="K1476" i="1"/>
  <c r="L1476" i="1" s="1"/>
  <c r="G1476" i="1"/>
  <c r="F1476" i="1"/>
  <c r="K1486" i="1"/>
  <c r="L1486" i="1" s="1"/>
  <c r="G1486" i="1"/>
  <c r="F1486" i="1"/>
  <c r="K1483" i="1"/>
  <c r="L1483" i="1" s="1"/>
  <c r="G1483" i="1"/>
  <c r="F1483" i="1"/>
  <c r="K1480" i="1"/>
  <c r="L1480" i="1" s="1"/>
  <c r="G1480" i="1"/>
  <c r="F1480" i="1"/>
  <c r="K1477" i="1"/>
  <c r="L1477" i="1" s="1"/>
  <c r="G1477" i="1"/>
  <c r="F1477" i="1"/>
  <c r="K1496" i="1"/>
  <c r="L1496" i="1" s="1"/>
  <c r="G1496" i="1"/>
  <c r="F1496" i="1"/>
  <c r="K1495" i="1"/>
  <c r="L1495" i="1" s="1"/>
  <c r="G1495" i="1"/>
  <c r="F1495" i="1"/>
  <c r="K1493" i="1"/>
  <c r="L1493" i="1" s="1"/>
  <c r="G1493" i="1"/>
  <c r="F1493" i="1"/>
  <c r="K1489" i="1"/>
  <c r="L1489" i="1" s="1"/>
  <c r="G1489" i="1"/>
  <c r="F1489" i="1"/>
  <c r="K1474" i="1"/>
  <c r="L1474" i="1" s="1"/>
  <c r="G1474" i="1"/>
  <c r="F1474" i="1"/>
  <c r="I1097" i="1" l="1"/>
  <c r="H1092" i="1"/>
  <c r="H1093" i="1"/>
  <c r="H1098" i="1"/>
  <c r="H1099" i="1"/>
  <c r="H1096" i="1"/>
  <c r="H1097" i="1"/>
  <c r="H1102" i="1"/>
  <c r="H1103" i="1"/>
  <c r="H1100" i="1"/>
  <c r="H1101" i="1"/>
  <c r="H1091" i="1"/>
  <c r="H1104" i="1"/>
  <c r="H1094" i="1"/>
  <c r="H1095" i="1"/>
  <c r="I1096" i="1"/>
  <c r="I1099" i="1"/>
  <c r="I1093" i="1"/>
  <c r="I1102" i="1"/>
  <c r="I1104" i="1"/>
  <c r="I1098" i="1"/>
  <c r="I1094" i="1"/>
  <c r="I1091" i="1"/>
  <c r="J1097" i="1"/>
  <c r="I1092" i="1"/>
  <c r="I1103" i="1"/>
  <c r="I1100" i="1"/>
  <c r="I1095" i="1"/>
  <c r="I1101" i="1"/>
  <c r="F1492" i="1"/>
  <c r="G1492" i="1"/>
  <c r="K1492" i="1"/>
  <c r="L1492" i="1" s="1"/>
  <c r="F1491" i="1"/>
  <c r="H1474" i="1" s="1"/>
  <c r="G1491" i="1"/>
  <c r="K1491" i="1"/>
  <c r="L1491" i="1" s="1"/>
  <c r="F1146" i="1"/>
  <c r="F1138" i="1"/>
  <c r="F1149" i="1"/>
  <c r="F1115" i="1"/>
  <c r="F1143" i="1"/>
  <c r="F1123" i="1"/>
  <c r="F1139" i="1"/>
  <c r="F1144" i="1"/>
  <c r="F1153" i="1"/>
  <c r="F1150" i="1"/>
  <c r="F1145" i="1"/>
  <c r="F1105" i="1"/>
  <c r="F1127" i="1"/>
  <c r="F1120" i="1"/>
  <c r="F1124" i="1"/>
  <c r="F1111" i="1"/>
  <c r="F1116" i="1"/>
  <c r="F1129" i="1"/>
  <c r="F1133" i="1"/>
  <c r="F1117" i="1"/>
  <c r="F1134" i="1"/>
  <c r="F1128" i="1"/>
  <c r="F1140" i="1"/>
  <c r="F1106" i="1"/>
  <c r="F1109" i="1"/>
  <c r="F1112" i="1"/>
  <c r="F1132" i="1"/>
  <c r="F1125" i="1"/>
  <c r="F1154" i="1"/>
  <c r="F1147" i="1"/>
  <c r="F1107" i="1"/>
  <c r="F1151" i="1"/>
  <c r="F1113" i="1"/>
  <c r="F1118" i="1"/>
  <c r="F1135" i="1"/>
  <c r="F1114" i="1"/>
  <c r="F1108" i="1"/>
  <c r="F1148" i="1"/>
  <c r="F1121" i="1"/>
  <c r="F1119" i="1"/>
  <c r="F1136" i="1"/>
  <c r="F1131" i="1"/>
  <c r="F1137" i="1"/>
  <c r="F1141" i="1"/>
  <c r="F1142" i="1"/>
  <c r="F1110" i="1"/>
  <c r="F1126" i="1"/>
  <c r="F1152" i="1"/>
  <c r="F1122" i="1"/>
  <c r="F1130" i="1"/>
  <c r="F54" i="1"/>
  <c r="F56" i="1"/>
  <c r="F57" i="1"/>
  <c r="F63" i="1"/>
  <c r="F58" i="1"/>
  <c r="F60" i="1"/>
  <c r="F55" i="1"/>
  <c r="F59" i="1"/>
  <c r="F62" i="1"/>
  <c r="F61" i="1"/>
  <c r="F99" i="1"/>
  <c r="F98" i="1"/>
  <c r="F104" i="1"/>
  <c r="F100" i="1"/>
  <c r="F103" i="1"/>
  <c r="F102" i="1"/>
  <c r="F97" i="1"/>
  <c r="F101" i="1"/>
  <c r="F110" i="1"/>
  <c r="F113" i="1"/>
  <c r="F105" i="1"/>
  <c r="F112" i="1"/>
  <c r="F108" i="1"/>
  <c r="F116" i="1"/>
  <c r="F106" i="1"/>
  <c r="F114" i="1"/>
  <c r="F111" i="1"/>
  <c r="F115" i="1"/>
  <c r="F107" i="1"/>
  <c r="F109" i="1"/>
  <c r="F150" i="1"/>
  <c r="F146" i="1"/>
  <c r="F155" i="1"/>
  <c r="F154" i="1"/>
  <c r="F142" i="1"/>
  <c r="F152" i="1"/>
  <c r="F151" i="1"/>
  <c r="F149" i="1"/>
  <c r="F159" i="1"/>
  <c r="F145" i="1"/>
  <c r="F147" i="1"/>
  <c r="F138" i="1"/>
  <c r="F143" i="1"/>
  <c r="F140" i="1"/>
  <c r="F148" i="1"/>
  <c r="F153" i="1"/>
  <c r="F141" i="1"/>
  <c r="F158" i="1"/>
  <c r="F144" i="1"/>
  <c r="F139" i="1"/>
  <c r="F157" i="1"/>
  <c r="F156" i="1"/>
  <c r="F208" i="1"/>
  <c r="F216" i="1"/>
  <c r="F197" i="1"/>
  <c r="F218" i="1"/>
  <c r="F204" i="1"/>
  <c r="F214" i="1"/>
  <c r="F219" i="1"/>
  <c r="F207" i="1"/>
  <c r="F217" i="1"/>
  <c r="F203" i="1"/>
  <c r="F195" i="1"/>
  <c r="F206" i="1"/>
  <c r="F194" i="1"/>
  <c r="F198" i="1"/>
  <c r="F202" i="1"/>
  <c r="F211" i="1"/>
  <c r="F199" i="1"/>
  <c r="F196" i="1"/>
  <c r="F210" i="1"/>
  <c r="F201" i="1"/>
  <c r="F200" i="1"/>
  <c r="F215" i="1"/>
  <c r="F209" i="1"/>
  <c r="F212" i="1"/>
  <c r="F213" i="1"/>
  <c r="F205" i="1"/>
  <c r="F246" i="1"/>
  <c r="F236" i="1"/>
  <c r="F231" i="1"/>
  <c r="F245" i="1"/>
  <c r="F229" i="1"/>
  <c r="F238" i="1"/>
  <c r="F251" i="1"/>
  <c r="F225" i="1"/>
  <c r="F226" i="1"/>
  <c r="F235" i="1"/>
  <c r="F221" i="1"/>
  <c r="F250" i="1"/>
  <c r="F243" i="1"/>
  <c r="F249" i="1"/>
  <c r="F242" i="1"/>
  <c r="F241" i="1"/>
  <c r="F220" i="1"/>
  <c r="F230" i="1"/>
  <c r="F240" i="1"/>
  <c r="F227" i="1"/>
  <c r="F232" i="1"/>
  <c r="F222" i="1"/>
  <c r="F228" i="1"/>
  <c r="F239" i="1"/>
  <c r="F237" i="1"/>
  <c r="F233" i="1"/>
  <c r="F223" i="1"/>
  <c r="F234" i="1"/>
  <c r="F247" i="1"/>
  <c r="F248" i="1"/>
  <c r="F244" i="1"/>
  <c r="F224" i="1"/>
  <c r="F337" i="1"/>
  <c r="F328" i="1"/>
  <c r="F332" i="1"/>
  <c r="F340" i="1"/>
  <c r="F333" i="1"/>
  <c r="F338" i="1"/>
  <c r="F334" i="1"/>
  <c r="F341" i="1"/>
  <c r="F329" i="1"/>
  <c r="F339" i="1"/>
  <c r="F336" i="1"/>
  <c r="F330" i="1"/>
  <c r="F335" i="1"/>
  <c r="F331" i="1"/>
  <c r="F327" i="1"/>
  <c r="F1170" i="1"/>
  <c r="F1168" i="1"/>
  <c r="F1191" i="1"/>
  <c r="F1188" i="1"/>
  <c r="F1161" i="1"/>
  <c r="F1180" i="1"/>
  <c r="F1189" i="1"/>
  <c r="F1183" i="1"/>
  <c r="F1171" i="1"/>
  <c r="F1165" i="1"/>
  <c r="F1155" i="1"/>
  <c r="F1184" i="1"/>
  <c r="F1175" i="1"/>
  <c r="F1172" i="1"/>
  <c r="F1159" i="1"/>
  <c r="F1162" i="1"/>
  <c r="F1167" i="1"/>
  <c r="F1186" i="1"/>
  <c r="F1158" i="1"/>
  <c r="F1190" i="1"/>
  <c r="F1163" i="1"/>
  <c r="F1185" i="1"/>
  <c r="F1166" i="1"/>
  <c r="F1179" i="1"/>
  <c r="F1181" i="1"/>
  <c r="F1157" i="1"/>
  <c r="F1160" i="1"/>
  <c r="F1164" i="1"/>
  <c r="F1182" i="1"/>
  <c r="F1173" i="1"/>
  <c r="F1174" i="1"/>
  <c r="F1169" i="1"/>
  <c r="F1176" i="1"/>
  <c r="F1187" i="1"/>
  <c r="F1156" i="1"/>
  <c r="F1177" i="1"/>
  <c r="F1178" i="1"/>
  <c r="F482" i="1"/>
  <c r="F483" i="1"/>
  <c r="F477" i="1"/>
  <c r="F481" i="1"/>
  <c r="F471" i="1"/>
  <c r="F475" i="1"/>
  <c r="F480" i="1"/>
  <c r="F473" i="1"/>
  <c r="F484" i="1"/>
  <c r="F470" i="1"/>
  <c r="F466" i="1"/>
  <c r="F476" i="1"/>
  <c r="F479" i="1"/>
  <c r="F468" i="1"/>
  <c r="F467" i="1"/>
  <c r="F472" i="1"/>
  <c r="F474" i="1"/>
  <c r="F478" i="1"/>
  <c r="F469" i="1"/>
  <c r="F1201" i="1"/>
  <c r="F1204" i="1"/>
  <c r="F1212" i="1"/>
  <c r="F1205" i="1"/>
  <c r="F1214" i="1"/>
  <c r="F1195" i="1"/>
  <c r="F1215" i="1"/>
  <c r="F1194" i="1"/>
  <c r="F1196" i="1"/>
  <c r="F1208" i="1"/>
  <c r="F1206" i="1"/>
  <c r="F1192" i="1"/>
  <c r="F1198" i="1"/>
  <c r="F1199" i="1"/>
  <c r="F1200" i="1"/>
  <c r="F1207" i="1"/>
  <c r="F1193" i="1"/>
  <c r="F1209" i="1"/>
  <c r="F1217" i="1"/>
  <c r="F1211" i="1"/>
  <c r="F1213" i="1"/>
  <c r="F1197" i="1"/>
  <c r="F1202" i="1"/>
  <c r="F1216" i="1"/>
  <c r="F1203" i="1"/>
  <c r="F1210" i="1"/>
  <c r="F1236" i="1"/>
  <c r="F1257" i="1"/>
  <c r="F1265" i="1"/>
  <c r="F1248" i="1"/>
  <c r="F1260" i="1"/>
  <c r="F1232" i="1"/>
  <c r="F1256" i="1"/>
  <c r="F1261" i="1"/>
  <c r="F1254" i="1"/>
  <c r="F1251" i="1"/>
  <c r="F1229" i="1"/>
  <c r="F1234" i="1"/>
  <c r="F1218" i="1"/>
  <c r="F1231" i="1"/>
  <c r="F1252" i="1"/>
  <c r="F1233" i="1"/>
  <c r="F1224" i="1"/>
  <c r="F1239" i="1"/>
  <c r="F1223" i="1"/>
  <c r="F1222" i="1"/>
  <c r="F1227" i="1"/>
  <c r="F1263" i="1"/>
  <c r="F1253" i="1"/>
  <c r="F1249" i="1"/>
  <c r="F1244" i="1"/>
  <c r="F1255" i="1"/>
  <c r="F1230" i="1"/>
  <c r="F1242" i="1"/>
  <c r="F1259" i="1"/>
  <c r="F1226" i="1"/>
  <c r="F1245" i="1"/>
  <c r="F1225" i="1"/>
  <c r="F1220" i="1"/>
  <c r="F1241" i="1"/>
  <c r="F1240" i="1"/>
  <c r="F1235" i="1"/>
  <c r="F1228" i="1"/>
  <c r="F1258" i="1"/>
  <c r="F1264" i="1"/>
  <c r="F1219" i="1"/>
  <c r="F1243" i="1"/>
  <c r="F1250" i="1"/>
  <c r="F1246" i="1"/>
  <c r="F1247" i="1"/>
  <c r="F1266" i="1"/>
  <c r="F1238" i="1"/>
  <c r="F1237" i="1"/>
  <c r="F1262" i="1"/>
  <c r="F1221" i="1"/>
  <c r="F1439" i="1"/>
  <c r="F1443" i="1"/>
  <c r="F1445" i="1"/>
  <c r="F1435" i="1"/>
  <c r="F1437" i="1"/>
  <c r="F1438" i="1"/>
  <c r="F1436" i="1"/>
  <c r="F1440" i="1"/>
  <c r="F1441" i="1"/>
  <c r="F1442" i="1"/>
  <c r="F1444" i="1"/>
  <c r="F1446" i="1"/>
  <c r="F1270" i="1"/>
  <c r="F1268" i="1"/>
  <c r="F1273" i="1"/>
  <c r="F1271" i="1"/>
  <c r="F1269" i="1"/>
  <c r="F1272" i="1"/>
  <c r="F1267" i="1"/>
  <c r="F552" i="1"/>
  <c r="F561" i="1"/>
  <c r="F564" i="1"/>
  <c r="F556" i="1"/>
  <c r="F565" i="1"/>
  <c r="F554" i="1"/>
  <c r="F557" i="1"/>
  <c r="F558" i="1"/>
  <c r="F535" i="1"/>
  <c r="F559" i="1"/>
  <c r="F568" i="1"/>
  <c r="F548" i="1"/>
  <c r="F549" i="1"/>
  <c r="F551" i="1"/>
  <c r="F536" i="1"/>
  <c r="F571" i="1"/>
  <c r="F541" i="1"/>
  <c r="F569" i="1"/>
  <c r="F538" i="1"/>
  <c r="F566" i="1"/>
  <c r="F542" i="1"/>
  <c r="F537" i="1"/>
  <c r="F567" i="1"/>
  <c r="F539" i="1"/>
  <c r="F540" i="1"/>
  <c r="F555" i="1"/>
  <c r="F562" i="1"/>
  <c r="F547" i="1"/>
  <c r="F563" i="1"/>
  <c r="F550" i="1"/>
  <c r="F553" i="1"/>
  <c r="F544" i="1"/>
  <c r="F560" i="1"/>
  <c r="F570" i="1"/>
  <c r="F546" i="1"/>
  <c r="F545" i="1"/>
  <c r="F534" i="1"/>
  <c r="F543" i="1"/>
  <c r="F573" i="1"/>
  <c r="F574" i="1"/>
  <c r="F572" i="1"/>
  <c r="F661" i="1"/>
  <c r="F639" i="1"/>
  <c r="F636" i="1"/>
  <c r="F650" i="1"/>
  <c r="F659" i="1"/>
  <c r="F643" i="1"/>
  <c r="F625" i="1"/>
  <c r="F662" i="1"/>
  <c r="F637" i="1"/>
  <c r="F626" i="1"/>
  <c r="F623" i="1"/>
  <c r="F635" i="1"/>
  <c r="F664" i="1"/>
  <c r="F671" i="1"/>
  <c r="F646" i="1"/>
  <c r="F624" i="1"/>
  <c r="F666" i="1"/>
  <c r="F641" i="1"/>
  <c r="F656" i="1"/>
  <c r="F634" i="1"/>
  <c r="F642" i="1"/>
  <c r="F672" i="1"/>
  <c r="F633" i="1"/>
  <c r="F629" i="1"/>
  <c r="F660" i="1"/>
  <c r="F627" i="1"/>
  <c r="F630" i="1"/>
  <c r="F649" i="1"/>
  <c r="F651" i="1"/>
  <c r="F628" i="1"/>
  <c r="F638" i="1"/>
  <c r="F670" i="1"/>
  <c r="F620" i="1"/>
  <c r="F631" i="1"/>
  <c r="F632" i="1"/>
  <c r="F644" i="1"/>
  <c r="F652" i="1"/>
  <c r="F665" i="1"/>
  <c r="F622" i="1"/>
  <c r="F653" i="1"/>
  <c r="F669" i="1"/>
  <c r="F640" i="1"/>
  <c r="F658" i="1"/>
  <c r="F667" i="1"/>
  <c r="F654" i="1"/>
  <c r="F663" i="1"/>
  <c r="F621" i="1"/>
  <c r="F647" i="1"/>
  <c r="F645" i="1"/>
  <c r="F648" i="1"/>
  <c r="F655" i="1"/>
  <c r="F668" i="1"/>
  <c r="F657" i="1"/>
  <c r="F749" i="1"/>
  <c r="F753" i="1"/>
  <c r="F739" i="1"/>
  <c r="F727" i="1"/>
  <c r="F723" i="1"/>
  <c r="F750" i="1"/>
  <c r="F745" i="1"/>
  <c r="F746" i="1"/>
  <c r="F748" i="1"/>
  <c r="F716" i="1"/>
  <c r="F732" i="1"/>
  <c r="F717" i="1"/>
  <c r="F751" i="1"/>
  <c r="F728" i="1"/>
  <c r="F725" i="1"/>
  <c r="F743" i="1"/>
  <c r="F733" i="1"/>
  <c r="F755" i="1"/>
  <c r="F721" i="1"/>
  <c r="F756" i="1"/>
  <c r="F735" i="1"/>
  <c r="F747" i="1"/>
  <c r="F726" i="1"/>
  <c r="F731" i="1"/>
  <c r="F752" i="1"/>
  <c r="F736" i="1"/>
  <c r="F724" i="1"/>
  <c r="F744" i="1"/>
  <c r="F729" i="1"/>
  <c r="F722" i="1"/>
  <c r="F740" i="1"/>
  <c r="F742" i="1"/>
  <c r="F754" i="1"/>
  <c r="F757" i="1"/>
  <c r="F730" i="1"/>
  <c r="F718" i="1"/>
  <c r="F719" i="1"/>
  <c r="F734" i="1"/>
  <c r="F737" i="1"/>
  <c r="F720" i="1"/>
  <c r="F738" i="1"/>
  <c r="F741" i="1"/>
  <c r="F764" i="1"/>
  <c r="F783" i="1"/>
  <c r="F786" i="1"/>
  <c r="F765" i="1"/>
  <c r="F770" i="1"/>
  <c r="F778" i="1"/>
  <c r="F771" i="1"/>
  <c r="F779" i="1"/>
  <c r="F772" i="1"/>
  <c r="F761" i="1"/>
  <c r="F768" i="1"/>
  <c r="F758" i="1"/>
  <c r="F780" i="1"/>
  <c r="F760" i="1"/>
  <c r="F766" i="1"/>
  <c r="F767" i="1"/>
  <c r="F781" i="1"/>
  <c r="F782" i="1"/>
  <c r="F776" i="1"/>
  <c r="F787" i="1"/>
  <c r="F777" i="1"/>
  <c r="F769" i="1"/>
  <c r="F762" i="1"/>
  <c r="F759" i="1"/>
  <c r="F784" i="1"/>
  <c r="F773" i="1"/>
  <c r="F785" i="1"/>
  <c r="F774" i="1"/>
  <c r="F763" i="1"/>
  <c r="F775" i="1"/>
  <c r="F1278" i="1"/>
  <c r="F1277" i="1"/>
  <c r="F1285" i="1"/>
  <c r="F1284" i="1"/>
  <c r="F1279" i="1"/>
  <c r="F1276" i="1"/>
  <c r="F1274" i="1"/>
  <c r="F1283" i="1"/>
  <c r="F1281" i="1"/>
  <c r="F1275" i="1"/>
  <c r="F1282" i="1"/>
  <c r="F1280" i="1"/>
  <c r="F876" i="1"/>
  <c r="F872" i="1"/>
  <c r="F877" i="1"/>
  <c r="F880" i="1"/>
  <c r="F845" i="1"/>
  <c r="F841" i="1"/>
  <c r="F867" i="1"/>
  <c r="F849" i="1"/>
  <c r="F871" i="1"/>
  <c r="F873" i="1"/>
  <c r="F857" i="1"/>
  <c r="F853" i="1"/>
  <c r="F870" i="1"/>
  <c r="F874" i="1"/>
  <c r="F850" i="1"/>
  <c r="F854" i="1"/>
  <c r="F861" i="1"/>
  <c r="F856" i="1"/>
  <c r="F869" i="1"/>
  <c r="F843" i="1"/>
  <c r="F881" i="1"/>
  <c r="F855" i="1"/>
  <c r="F847" i="1"/>
  <c r="F851" i="1"/>
  <c r="F858" i="1"/>
  <c r="F868" i="1"/>
  <c r="F842" i="1"/>
  <c r="F844" i="1"/>
  <c r="F859" i="1"/>
  <c r="F875" i="1"/>
  <c r="F864" i="1"/>
  <c r="F860" i="1"/>
  <c r="F839" i="1"/>
  <c r="F878" i="1"/>
  <c r="F848" i="1"/>
  <c r="F866" i="1"/>
  <c r="F863" i="1"/>
  <c r="F862" i="1"/>
  <c r="F846" i="1"/>
  <c r="F852" i="1"/>
  <c r="F840" i="1"/>
  <c r="F865" i="1"/>
  <c r="F879" i="1"/>
  <c r="F1311" i="1"/>
  <c r="F1299" i="1"/>
  <c r="F1290" i="1"/>
  <c r="F1305" i="1"/>
  <c r="F1319" i="1"/>
  <c r="F1288" i="1"/>
  <c r="F1315" i="1"/>
  <c r="F1293" i="1"/>
  <c r="F1312" i="1"/>
  <c r="F1294" i="1"/>
  <c r="F1296" i="1"/>
  <c r="F1301" i="1"/>
  <c r="F1291" i="1"/>
  <c r="F1286" i="1"/>
  <c r="F1316" i="1"/>
  <c r="F1287" i="1"/>
  <c r="F1310" i="1"/>
  <c r="F1302" i="1"/>
  <c r="F1325" i="1"/>
  <c r="F1304" i="1"/>
  <c r="F1322" i="1"/>
  <c r="F1320" i="1"/>
  <c r="F1323" i="1"/>
  <c r="F1300" i="1"/>
  <c r="F1297" i="1"/>
  <c r="F1307" i="1"/>
  <c r="F1313" i="1"/>
  <c r="F1324" i="1"/>
  <c r="F1321" i="1"/>
  <c r="F1298" i="1"/>
  <c r="F1306" i="1"/>
  <c r="F1292" i="1"/>
  <c r="F1317" i="1"/>
  <c r="F1308" i="1"/>
  <c r="F1318" i="1"/>
  <c r="F1303" i="1"/>
  <c r="F1314" i="1"/>
  <c r="F1295" i="1"/>
  <c r="F1289" i="1"/>
  <c r="F1309" i="1"/>
  <c r="F1341" i="1"/>
  <c r="F1343" i="1"/>
  <c r="F1326" i="1"/>
  <c r="F1349" i="1"/>
  <c r="F1333" i="1"/>
  <c r="F1347" i="1"/>
  <c r="F1340" i="1"/>
  <c r="F1342" i="1"/>
  <c r="F1328" i="1"/>
  <c r="F1348" i="1"/>
  <c r="F1327" i="1"/>
  <c r="F1329" i="1"/>
  <c r="F1330" i="1"/>
  <c r="F1346" i="1"/>
  <c r="F1337" i="1"/>
  <c r="F1344" i="1"/>
  <c r="F1332" i="1"/>
  <c r="F1336" i="1"/>
  <c r="F1331" i="1"/>
  <c r="F1334" i="1"/>
  <c r="F1339" i="1"/>
  <c r="F1345" i="1"/>
  <c r="F1335" i="1"/>
  <c r="F1338" i="1"/>
  <c r="F1354" i="1"/>
  <c r="F1358" i="1"/>
  <c r="F1359" i="1"/>
  <c r="F1351" i="1"/>
  <c r="F1355" i="1"/>
  <c r="F1360" i="1"/>
  <c r="F1352" i="1"/>
  <c r="F1353" i="1"/>
  <c r="F1357" i="1"/>
  <c r="F1356" i="1"/>
  <c r="F1350" i="1"/>
  <c r="F1361" i="1"/>
  <c r="F892" i="1"/>
  <c r="F894" i="1"/>
  <c r="F887" i="1"/>
  <c r="F899" i="1"/>
  <c r="F900" i="1"/>
  <c r="F895" i="1"/>
  <c r="F888" i="1"/>
  <c r="F884" i="1"/>
  <c r="F883" i="1"/>
  <c r="F901" i="1"/>
  <c r="F885" i="1"/>
  <c r="F902" i="1"/>
  <c r="F889" i="1"/>
  <c r="F882" i="1"/>
  <c r="F893" i="1"/>
  <c r="F891" i="1"/>
  <c r="F890" i="1"/>
  <c r="F896" i="1"/>
  <c r="F897" i="1"/>
  <c r="F898" i="1"/>
  <c r="F886" i="1"/>
  <c r="F903" i="1"/>
  <c r="F945" i="1"/>
  <c r="F934" i="1"/>
  <c r="F940" i="1"/>
  <c r="F938" i="1"/>
  <c r="F946" i="1"/>
  <c r="F944" i="1"/>
  <c r="F936" i="1"/>
  <c r="F943" i="1"/>
  <c r="F942" i="1"/>
  <c r="F933" i="1"/>
  <c r="F937" i="1"/>
  <c r="F932" i="1"/>
  <c r="F947" i="1"/>
  <c r="F941" i="1"/>
  <c r="F935" i="1"/>
  <c r="F939" i="1"/>
  <c r="F1071" i="1"/>
  <c r="F1056" i="1"/>
  <c r="F1061" i="1"/>
  <c r="F1052" i="1"/>
  <c r="F1062" i="1"/>
  <c r="F1065" i="1"/>
  <c r="F1060" i="1"/>
  <c r="F1072" i="1"/>
  <c r="F1059" i="1"/>
  <c r="F1069" i="1"/>
  <c r="F1054" i="1"/>
  <c r="F1058" i="1"/>
  <c r="F1053" i="1"/>
  <c r="F1055" i="1"/>
  <c r="F1064" i="1"/>
  <c r="F1066" i="1"/>
  <c r="F1070" i="1"/>
  <c r="F1068" i="1"/>
  <c r="F1063" i="1"/>
  <c r="F1057" i="1"/>
  <c r="F1067" i="1"/>
  <c r="F1384" i="1"/>
  <c r="F1382" i="1"/>
  <c r="F1380" i="1"/>
  <c r="F1365" i="1"/>
  <c r="F1386" i="1"/>
  <c r="F1373" i="1"/>
  <c r="F1385" i="1"/>
  <c r="F1390" i="1"/>
  <c r="F1362" i="1"/>
  <c r="F1366" i="1"/>
  <c r="F1364" i="1"/>
  <c r="F1388" i="1"/>
  <c r="F1381" i="1"/>
  <c r="F1383" i="1"/>
  <c r="F1367" i="1"/>
  <c r="F1374" i="1"/>
  <c r="F1389" i="1"/>
  <c r="F1372" i="1"/>
  <c r="F1368" i="1"/>
  <c r="F1376" i="1"/>
  <c r="F1375" i="1"/>
  <c r="F1363" i="1"/>
  <c r="F1391" i="1"/>
  <c r="F1387" i="1"/>
  <c r="F1371" i="1"/>
  <c r="F1379" i="1"/>
  <c r="F1392" i="1"/>
  <c r="F1393" i="1"/>
  <c r="F1378" i="1"/>
  <c r="F1369" i="1"/>
  <c r="F1377" i="1"/>
  <c r="F1370" i="1"/>
  <c r="F1644" i="1"/>
  <c r="F1655" i="1"/>
  <c r="F1657" i="1"/>
  <c r="F1658" i="1"/>
  <c r="F1648" i="1"/>
  <c r="F1651" i="1"/>
  <c r="F1642" i="1"/>
  <c r="F1638" i="1"/>
  <c r="F1669" i="1"/>
  <c r="F1662" i="1"/>
  <c r="F1634" i="1"/>
  <c r="F1645" i="1"/>
  <c r="F1622" i="1"/>
  <c r="F1670" i="1"/>
  <c r="F1672" i="1"/>
  <c r="F1627" i="1"/>
  <c r="F1643" i="1"/>
  <c r="F1630" i="1"/>
  <c r="F1646" i="1"/>
  <c r="F1632" i="1"/>
  <c r="F1654" i="1"/>
  <c r="F1652" i="1"/>
  <c r="F1639" i="1"/>
  <c r="F1663" i="1"/>
  <c r="F1633" i="1"/>
  <c r="F1667" i="1"/>
  <c r="F1625" i="1"/>
  <c r="F1629" i="1"/>
  <c r="F1626" i="1"/>
  <c r="F1650" i="1"/>
  <c r="F1659" i="1"/>
  <c r="F1640" i="1"/>
  <c r="F1631" i="1"/>
  <c r="F1665" i="1"/>
  <c r="F1641" i="1"/>
  <c r="F1649" i="1"/>
  <c r="F1623" i="1"/>
  <c r="F1660" i="1"/>
  <c r="F1668" i="1"/>
  <c r="F1647" i="1"/>
  <c r="F1666" i="1"/>
  <c r="F1628" i="1"/>
  <c r="F1671" i="1"/>
  <c r="F1635" i="1"/>
  <c r="F1664" i="1"/>
  <c r="F1636" i="1"/>
  <c r="F1653" i="1"/>
  <c r="F1637" i="1"/>
  <c r="F1661" i="1"/>
  <c r="F1624" i="1"/>
  <c r="F1656" i="1"/>
  <c r="F1698" i="1"/>
  <c r="F1715" i="1"/>
  <c r="F1712" i="1"/>
  <c r="F1701" i="1"/>
  <c r="F1716" i="1"/>
  <c r="F1691" i="1"/>
  <c r="F1688" i="1"/>
  <c r="F1695" i="1"/>
  <c r="F1684" i="1"/>
  <c r="F1710" i="1"/>
  <c r="F1706" i="1"/>
  <c r="F1689" i="1"/>
  <c r="F1685" i="1"/>
  <c r="F1675" i="1"/>
  <c r="F1702" i="1"/>
  <c r="F1707" i="1"/>
  <c r="F1673" i="1"/>
  <c r="F1711" i="1"/>
  <c r="F1708" i="1"/>
  <c r="F1676" i="1"/>
  <c r="F1686" i="1"/>
  <c r="F1696" i="1"/>
  <c r="F1677" i="1"/>
  <c r="F1678" i="1"/>
  <c r="F1692" i="1"/>
  <c r="F1714" i="1"/>
  <c r="F1690" i="1"/>
  <c r="F1679" i="1"/>
  <c r="F1682" i="1"/>
  <c r="F1680" i="1"/>
  <c r="F1700" i="1"/>
  <c r="F1674" i="1"/>
  <c r="F1713" i="1"/>
  <c r="F1703" i="1"/>
  <c r="F1683" i="1"/>
  <c r="F1693" i="1"/>
  <c r="F1705" i="1"/>
  <c r="F1681" i="1"/>
  <c r="F1709" i="1"/>
  <c r="F1687" i="1"/>
  <c r="F1697" i="1"/>
  <c r="F1699" i="1"/>
  <c r="F1704" i="1"/>
  <c r="F1694" i="1"/>
  <c r="F1820" i="1"/>
  <c r="F1814" i="1"/>
  <c r="F1819" i="1"/>
  <c r="F1815" i="1"/>
  <c r="F1818" i="1"/>
  <c r="F1821" i="1"/>
  <c r="F1816" i="1"/>
  <c r="F1817" i="1"/>
  <c r="F2117" i="1"/>
  <c r="F2113" i="1"/>
  <c r="F2106" i="1"/>
  <c r="F2108" i="1"/>
  <c r="F2107" i="1"/>
  <c r="F2115" i="1"/>
  <c r="F2114" i="1"/>
  <c r="F2100" i="1"/>
  <c r="F2109" i="1"/>
  <c r="F2103" i="1"/>
  <c r="F2102" i="1"/>
  <c r="F2099" i="1"/>
  <c r="F2105" i="1"/>
  <c r="F2116" i="1"/>
  <c r="F2110" i="1"/>
  <c r="F2101" i="1"/>
  <c r="F2104" i="1"/>
  <c r="F2112" i="1"/>
  <c r="F2111" i="1"/>
  <c r="F2141" i="1"/>
  <c r="F2144" i="1"/>
  <c r="F2142" i="1"/>
  <c r="F2140" i="1"/>
  <c r="F2123" i="1"/>
  <c r="F2125" i="1"/>
  <c r="F2129" i="1"/>
  <c r="F2132" i="1"/>
  <c r="F2130" i="1"/>
  <c r="F2131" i="1"/>
  <c r="F2119" i="1"/>
  <c r="F2143" i="1"/>
  <c r="F2120" i="1"/>
  <c r="F2136" i="1"/>
  <c r="F2128" i="1"/>
  <c r="F2147" i="1"/>
  <c r="F2121" i="1"/>
  <c r="F2133" i="1"/>
  <c r="F2118" i="1"/>
  <c r="F2148" i="1"/>
  <c r="F2137" i="1"/>
  <c r="F2146" i="1"/>
  <c r="F2138" i="1"/>
  <c r="F2134" i="1"/>
  <c r="F2135" i="1"/>
  <c r="F2126" i="1"/>
  <c r="F2124" i="1"/>
  <c r="F2127" i="1"/>
  <c r="F2122" i="1"/>
  <c r="F2145" i="1"/>
  <c r="F2139" i="1"/>
  <c r="F1899" i="1"/>
  <c r="F1903" i="1"/>
  <c r="F1896" i="1"/>
  <c r="F1898" i="1"/>
  <c r="F1891" i="1"/>
  <c r="F1894" i="1"/>
  <c r="F1889" i="1"/>
  <c r="F1897" i="1"/>
  <c r="F1901" i="1"/>
  <c r="F1887" i="1"/>
  <c r="F1888" i="1"/>
  <c r="F1904" i="1"/>
  <c r="F1902" i="1"/>
  <c r="F1892" i="1"/>
  <c r="F1886" i="1"/>
  <c r="F1900" i="1"/>
  <c r="F1893" i="1"/>
  <c r="F1890" i="1"/>
  <c r="F1895" i="1"/>
  <c r="F1905" i="1"/>
  <c r="F1959" i="1"/>
  <c r="F1977" i="1"/>
  <c r="F1956" i="1"/>
  <c r="F1967" i="1"/>
  <c r="F1964" i="1"/>
  <c r="F1983" i="1"/>
  <c r="F1984" i="1"/>
  <c r="F1960" i="1"/>
  <c r="F1965" i="1"/>
  <c r="F1958" i="1"/>
  <c r="F1979" i="1"/>
  <c r="F1968" i="1"/>
  <c r="F1961" i="1"/>
  <c r="F1971" i="1"/>
  <c r="F1962" i="1"/>
  <c r="F1966" i="1"/>
  <c r="F1975" i="1"/>
  <c r="F1985" i="1"/>
  <c r="F1978" i="1"/>
  <c r="F1972" i="1"/>
  <c r="F1969" i="1"/>
  <c r="F1963" i="1"/>
  <c r="F1970" i="1"/>
  <c r="F1981" i="1"/>
  <c r="F1955" i="1"/>
  <c r="F1976" i="1"/>
  <c r="F1974" i="1"/>
  <c r="F1973" i="1"/>
  <c r="F1957" i="1"/>
  <c r="F1982" i="1"/>
  <c r="F1980" i="1"/>
  <c r="F2046" i="1"/>
  <c r="F2049" i="1"/>
  <c r="F2065" i="1"/>
  <c r="F2066" i="1"/>
  <c r="F2055" i="1"/>
  <c r="F2047" i="1"/>
  <c r="F2042" i="1"/>
  <c r="F2039" i="1"/>
  <c r="F2059" i="1"/>
  <c r="F2060" i="1"/>
  <c r="F2062" i="1"/>
  <c r="F2035" i="1"/>
  <c r="F2056" i="1"/>
  <c r="F2032" i="1"/>
  <c r="F2043" i="1"/>
  <c r="F2040" i="1"/>
  <c r="F2044" i="1"/>
  <c r="F2054" i="1"/>
  <c r="F2033" i="1"/>
  <c r="F2036" i="1"/>
  <c r="F2069" i="1"/>
  <c r="F2050" i="1"/>
  <c r="F2041" i="1"/>
  <c r="F2045" i="1"/>
  <c r="F2068" i="1"/>
  <c r="F2063" i="1"/>
  <c r="F2051" i="1"/>
  <c r="F2061" i="1"/>
  <c r="F2034" i="1"/>
  <c r="F2067" i="1"/>
  <c r="F2048" i="1"/>
  <c r="F2053" i="1"/>
  <c r="F2037" i="1"/>
  <c r="F2052" i="1"/>
  <c r="F2064" i="1"/>
  <c r="F2057" i="1"/>
  <c r="F2038" i="1"/>
  <c r="F2058" i="1"/>
  <c r="F2243" i="1"/>
  <c r="F2237" i="1"/>
  <c r="F2232" i="1"/>
  <c r="F2240" i="1"/>
  <c r="F2235" i="1"/>
  <c r="F2231" i="1"/>
  <c r="F2233" i="1"/>
  <c r="F2242" i="1"/>
  <c r="F2234" i="1"/>
  <c r="F2236" i="1"/>
  <c r="F2241" i="1"/>
  <c r="F2238" i="1"/>
  <c r="F2239" i="1"/>
  <c r="F2272" i="1"/>
  <c r="F2265" i="1"/>
  <c r="F2261" i="1"/>
  <c r="F2273" i="1"/>
  <c r="F2262" i="1"/>
  <c r="F2264" i="1"/>
  <c r="F2271" i="1"/>
  <c r="F2269" i="1"/>
  <c r="F2259" i="1"/>
  <c r="F2263" i="1"/>
  <c r="F2260" i="1"/>
  <c r="F2266" i="1"/>
  <c r="F2267" i="1"/>
  <c r="F2268" i="1"/>
  <c r="F2270" i="1"/>
  <c r="F2299" i="1"/>
  <c r="F2302" i="1"/>
  <c r="F2296" i="1"/>
  <c r="F2285" i="1"/>
  <c r="F2290" i="1"/>
  <c r="F2291" i="1"/>
  <c r="F2289" i="1"/>
  <c r="F2303" i="1"/>
  <c r="F2293" i="1"/>
  <c r="F2294" i="1"/>
  <c r="F2286" i="1"/>
  <c r="F2301" i="1"/>
  <c r="F2292" i="1"/>
  <c r="F2287" i="1"/>
  <c r="F2295" i="1"/>
  <c r="F2297" i="1"/>
  <c r="F2300" i="1"/>
  <c r="F2288" i="1"/>
  <c r="F2298" i="1"/>
  <c r="F364" i="1"/>
  <c r="F369" i="1"/>
  <c r="F358" i="1"/>
  <c r="F359" i="1"/>
  <c r="F356" i="1"/>
  <c r="F354" i="1"/>
  <c r="F355" i="1"/>
  <c r="F357" i="1"/>
  <c r="F372" i="1"/>
  <c r="F366" i="1"/>
  <c r="F365" i="1"/>
  <c r="F370" i="1"/>
  <c r="F373" i="1"/>
  <c r="F374" i="1"/>
  <c r="F371" i="1"/>
  <c r="F353" i="1"/>
  <c r="F367" i="1"/>
  <c r="F352" i="1"/>
  <c r="F361" i="1"/>
  <c r="F363" i="1"/>
  <c r="F362" i="1"/>
  <c r="F360" i="1"/>
  <c r="F375" i="1"/>
  <c r="F368" i="1"/>
  <c r="F1501" i="1"/>
  <c r="F1512" i="1"/>
  <c r="F1511" i="1"/>
  <c r="F1500" i="1"/>
  <c r="F1503" i="1"/>
  <c r="F1505" i="1"/>
  <c r="F1510" i="1"/>
  <c r="F1502" i="1"/>
  <c r="F1498" i="1"/>
  <c r="F1509" i="1"/>
  <c r="F1499" i="1"/>
  <c r="F1507" i="1"/>
  <c r="F1504" i="1"/>
  <c r="F1513" i="1"/>
  <c r="F1508" i="1"/>
  <c r="F1506" i="1"/>
  <c r="F2173" i="1"/>
  <c r="F2151" i="1"/>
  <c r="F2164" i="1"/>
  <c r="F2149" i="1"/>
  <c r="F2168" i="1"/>
  <c r="F2162" i="1"/>
  <c r="F2165" i="1"/>
  <c r="F2163" i="1"/>
  <c r="F2152" i="1"/>
  <c r="F2154" i="1"/>
  <c r="F2155" i="1"/>
  <c r="F2156" i="1"/>
  <c r="F2174" i="1"/>
  <c r="F2170" i="1"/>
  <c r="F2169" i="1"/>
  <c r="F2158" i="1"/>
  <c r="F2171" i="1"/>
  <c r="F2153" i="1"/>
  <c r="F2161" i="1"/>
  <c r="F2157" i="1"/>
  <c r="F2172" i="1"/>
  <c r="F2150" i="1"/>
  <c r="F2167" i="1"/>
  <c r="F2166" i="1"/>
  <c r="F2159" i="1"/>
  <c r="F2160" i="1"/>
  <c r="F836" i="1"/>
  <c r="F832" i="1"/>
  <c r="F838" i="1"/>
  <c r="F831" i="1"/>
  <c r="F835" i="1"/>
  <c r="F833" i="1"/>
  <c r="F837" i="1"/>
  <c r="F834" i="1"/>
  <c r="F1007" i="1"/>
  <c r="F1006" i="1"/>
  <c r="F1008" i="1"/>
  <c r="F1002" i="1"/>
  <c r="F1001" i="1"/>
  <c r="F1004" i="1"/>
  <c r="F1003" i="1"/>
  <c r="F999" i="1"/>
  <c r="F1005" i="1"/>
  <c r="F1000" i="1"/>
  <c r="F351" i="1"/>
  <c r="F342" i="1"/>
  <c r="F347" i="1"/>
  <c r="F343" i="1"/>
  <c r="F346" i="1"/>
  <c r="F349" i="1"/>
  <c r="F348" i="1"/>
  <c r="F345" i="1"/>
  <c r="F344" i="1"/>
  <c r="F350" i="1"/>
  <c r="F1040" i="1"/>
  <c r="F1029" i="1"/>
  <c r="F1044" i="1"/>
  <c r="F1020" i="1"/>
  <c r="F1023" i="1"/>
  <c r="F1024" i="1"/>
  <c r="F1038" i="1"/>
  <c r="F1047" i="1"/>
  <c r="F1022" i="1"/>
  <c r="F1012" i="1"/>
  <c r="F1030" i="1"/>
  <c r="F1017" i="1"/>
  <c r="F1031" i="1"/>
  <c r="F1043" i="1"/>
  <c r="F1032" i="1"/>
  <c r="F1033" i="1"/>
  <c r="F1009" i="1"/>
  <c r="F1015" i="1"/>
  <c r="F1051" i="1"/>
  <c r="F1013" i="1"/>
  <c r="F1027" i="1"/>
  <c r="F1016" i="1"/>
  <c r="F1034" i="1"/>
  <c r="F1011" i="1"/>
  <c r="F1018" i="1"/>
  <c r="F1035" i="1"/>
  <c r="F1048" i="1"/>
  <c r="F1025" i="1"/>
  <c r="F1041" i="1"/>
  <c r="F1026" i="1"/>
  <c r="F1045" i="1"/>
  <c r="F1036" i="1"/>
  <c r="F1014" i="1"/>
  <c r="F1042" i="1"/>
  <c r="F1010" i="1"/>
  <c r="F1021" i="1"/>
  <c r="F1028" i="1"/>
  <c r="F1037" i="1"/>
  <c r="F1046" i="1"/>
  <c r="F1050" i="1"/>
  <c r="F1049" i="1"/>
  <c r="F1019" i="1"/>
  <c r="F1039" i="1"/>
  <c r="F520" i="1"/>
  <c r="F518" i="1"/>
  <c r="F522" i="1"/>
  <c r="F519" i="1"/>
  <c r="F523" i="1"/>
  <c r="F521" i="1"/>
  <c r="F526" i="1"/>
  <c r="F524" i="1"/>
  <c r="F514" i="1"/>
  <c r="F525" i="1"/>
  <c r="F517" i="1"/>
  <c r="F515" i="1"/>
  <c r="F516" i="1"/>
  <c r="F606" i="1"/>
  <c r="F616" i="1"/>
  <c r="F607" i="1"/>
  <c r="F608" i="1"/>
  <c r="F603" i="1"/>
  <c r="F612" i="1"/>
  <c r="F619" i="1"/>
  <c r="F615" i="1"/>
  <c r="F613" i="1"/>
  <c r="F618" i="1"/>
  <c r="F609" i="1"/>
  <c r="F617" i="1"/>
  <c r="F614" i="1"/>
  <c r="F610" i="1"/>
  <c r="F604" i="1"/>
  <c r="F611" i="1"/>
  <c r="F605" i="1"/>
  <c r="F1579" i="1"/>
  <c r="F1590" i="1"/>
  <c r="F1605" i="1"/>
  <c r="F1561" i="1"/>
  <c r="F1599" i="1"/>
  <c r="F1591" i="1"/>
  <c r="F1563" i="1"/>
  <c r="F1601" i="1"/>
  <c r="F1592" i="1"/>
  <c r="F1581" i="1"/>
  <c r="F1567" i="1"/>
  <c r="F1586" i="1"/>
  <c r="F1559" i="1"/>
  <c r="F1578" i="1"/>
  <c r="F1582" i="1"/>
  <c r="F1568" i="1"/>
  <c r="F1596" i="1"/>
  <c r="F1566" i="1"/>
  <c r="F1576" i="1"/>
  <c r="F1602" i="1"/>
  <c r="F1565" i="1"/>
  <c r="F1560" i="1"/>
  <c r="F1593" i="1"/>
  <c r="F1569" i="1"/>
  <c r="F1589" i="1"/>
  <c r="F1584" i="1"/>
  <c r="F1583" i="1"/>
  <c r="F1577" i="1"/>
  <c r="F1597" i="1"/>
  <c r="F1585" i="1"/>
  <c r="F1600" i="1"/>
  <c r="F1570" i="1"/>
  <c r="F1580" i="1"/>
  <c r="F1604" i="1"/>
  <c r="F1594" i="1"/>
  <c r="F1587" i="1"/>
  <c r="F1572" i="1"/>
  <c r="F1603" i="1"/>
  <c r="F1562" i="1"/>
  <c r="F1575" i="1"/>
  <c r="F1573" i="1"/>
  <c r="F1598" i="1"/>
  <c r="F1595" i="1"/>
  <c r="F1571" i="1"/>
  <c r="F1588" i="1"/>
  <c r="F1574" i="1"/>
  <c r="F1564" i="1"/>
  <c r="F7" i="1"/>
  <c r="F20" i="1"/>
  <c r="F17" i="1"/>
  <c r="F24" i="1"/>
  <c r="F15" i="1"/>
  <c r="F11" i="1"/>
  <c r="F3" i="1"/>
  <c r="F25" i="1"/>
  <c r="F26" i="1"/>
  <c r="F12" i="1"/>
  <c r="F6" i="1"/>
  <c r="F21" i="1"/>
  <c r="F23" i="1"/>
  <c r="F8" i="1"/>
  <c r="F18" i="1"/>
  <c r="F22" i="1"/>
  <c r="F19" i="1"/>
  <c r="F13" i="1"/>
  <c r="F2" i="1"/>
  <c r="F9" i="1"/>
  <c r="F16" i="1"/>
  <c r="F14" i="1"/>
  <c r="F4" i="1"/>
  <c r="F10" i="1"/>
  <c r="F5" i="1"/>
  <c r="F52" i="1"/>
  <c r="F44" i="1"/>
  <c r="F42" i="1"/>
  <c r="F41" i="1"/>
  <c r="F50" i="1"/>
  <c r="F48" i="1"/>
  <c r="F49" i="1"/>
  <c r="F27" i="1"/>
  <c r="F53" i="1"/>
  <c r="F45" i="1"/>
  <c r="F32" i="1"/>
  <c r="F37" i="1"/>
  <c r="F43" i="1"/>
  <c r="F33" i="1"/>
  <c r="F34" i="1"/>
  <c r="F30" i="1"/>
  <c r="F28" i="1"/>
  <c r="F40" i="1"/>
  <c r="F46" i="1"/>
  <c r="F29" i="1"/>
  <c r="F31" i="1"/>
  <c r="F38" i="1"/>
  <c r="F51" i="1"/>
  <c r="F47" i="1"/>
  <c r="F35" i="1"/>
  <c r="F39" i="1"/>
  <c r="F36" i="1"/>
  <c r="F2306" i="1"/>
  <c r="F2304" i="1"/>
  <c r="F2305" i="1"/>
  <c r="F2307" i="1"/>
  <c r="F584" i="1"/>
  <c r="F597" i="1"/>
  <c r="F593" i="1"/>
  <c r="F588" i="1"/>
  <c r="F585" i="1"/>
  <c r="F598" i="1"/>
  <c r="F586" i="1"/>
  <c r="F602" i="1"/>
  <c r="F590" i="1"/>
  <c r="F583" i="1"/>
  <c r="F601" i="1"/>
  <c r="F596" i="1"/>
  <c r="F589" i="1"/>
  <c r="F587" i="1"/>
  <c r="F594" i="1"/>
  <c r="F595" i="1"/>
  <c r="F591" i="1"/>
  <c r="F599" i="1"/>
  <c r="F600" i="1"/>
  <c r="F592" i="1"/>
  <c r="F458" i="1"/>
  <c r="F451" i="1"/>
  <c r="F435" i="1"/>
  <c r="F459" i="1"/>
  <c r="F440" i="1"/>
  <c r="F454" i="1"/>
  <c r="F457" i="1"/>
  <c r="F455" i="1"/>
  <c r="F445" i="1"/>
  <c r="F461" i="1"/>
  <c r="F446" i="1"/>
  <c r="F456" i="1"/>
  <c r="F464" i="1"/>
  <c r="F436" i="1"/>
  <c r="F447" i="1"/>
  <c r="F442" i="1"/>
  <c r="F443" i="1"/>
  <c r="F462" i="1"/>
  <c r="F448" i="1"/>
  <c r="F463" i="1"/>
  <c r="F452" i="1"/>
  <c r="F438" i="1"/>
  <c r="F441" i="1"/>
  <c r="F437" i="1"/>
  <c r="F465" i="1"/>
  <c r="F453" i="1"/>
  <c r="F449" i="1"/>
  <c r="F450" i="1"/>
  <c r="F439" i="1"/>
  <c r="F444" i="1"/>
  <c r="F460" i="1"/>
  <c r="F698" i="1"/>
  <c r="F689" i="1"/>
  <c r="F713" i="1"/>
  <c r="F681" i="1"/>
  <c r="F687" i="1"/>
  <c r="F683" i="1"/>
  <c r="F684" i="1"/>
  <c r="F693" i="1"/>
  <c r="F679" i="1"/>
  <c r="F680" i="1"/>
  <c r="F695" i="1"/>
  <c r="F676" i="1"/>
  <c r="F674" i="1"/>
  <c r="F678" i="1"/>
  <c r="F691" i="1"/>
  <c r="F696" i="1"/>
  <c r="F688" i="1"/>
  <c r="F710" i="1"/>
  <c r="F699" i="1"/>
  <c r="F677" i="1"/>
  <c r="F673" i="1"/>
  <c r="F712" i="1"/>
  <c r="F705" i="1"/>
  <c r="F702" i="1"/>
  <c r="F692" i="1"/>
  <c r="F703" i="1"/>
  <c r="F697" i="1"/>
  <c r="F706" i="1"/>
  <c r="F694" i="1"/>
  <c r="F704" i="1"/>
  <c r="F675" i="1"/>
  <c r="F690" i="1"/>
  <c r="F707" i="1"/>
  <c r="F685" i="1"/>
  <c r="F700" i="1"/>
  <c r="F708" i="1"/>
  <c r="F686" i="1"/>
  <c r="F682" i="1"/>
  <c r="F701" i="1"/>
  <c r="F714" i="1"/>
  <c r="F711" i="1"/>
  <c r="F709" i="1"/>
  <c r="F715" i="1"/>
  <c r="F804" i="1"/>
  <c r="F816" i="1"/>
  <c r="F800" i="1"/>
  <c r="F801" i="1"/>
  <c r="F797" i="1"/>
  <c r="F791" i="1"/>
  <c r="F815" i="1"/>
  <c r="F805" i="1"/>
  <c r="F829" i="1"/>
  <c r="F806" i="1"/>
  <c r="F813" i="1"/>
  <c r="F788" i="1"/>
  <c r="F822" i="1"/>
  <c r="F792" i="1"/>
  <c r="F793" i="1"/>
  <c r="F807" i="1"/>
  <c r="F790" i="1"/>
  <c r="F814" i="1"/>
  <c r="F789" i="1"/>
  <c r="F820" i="1"/>
  <c r="F817" i="1"/>
  <c r="F795" i="1"/>
  <c r="F830" i="1"/>
  <c r="F823" i="1"/>
  <c r="F802" i="1"/>
  <c r="F796" i="1"/>
  <c r="F825" i="1"/>
  <c r="F798" i="1"/>
  <c r="F809" i="1"/>
  <c r="F794" i="1"/>
  <c r="F810" i="1"/>
  <c r="F803" i="1"/>
  <c r="F818" i="1"/>
  <c r="F827" i="1"/>
  <c r="F799" i="1"/>
  <c r="F826" i="1"/>
  <c r="F819" i="1"/>
  <c r="F828" i="1"/>
  <c r="F808" i="1"/>
  <c r="F812" i="1"/>
  <c r="F824" i="1"/>
  <c r="F811" i="1"/>
  <c r="F821" i="1"/>
  <c r="F134" i="1"/>
  <c r="F120" i="1"/>
  <c r="F131" i="1"/>
  <c r="F128" i="1"/>
  <c r="F119" i="1"/>
  <c r="F126" i="1"/>
  <c r="F123" i="1"/>
  <c r="F137" i="1"/>
  <c r="F117" i="1"/>
  <c r="F130" i="1"/>
  <c r="F118" i="1"/>
  <c r="F132" i="1"/>
  <c r="F125" i="1"/>
  <c r="F135" i="1"/>
  <c r="F127" i="1"/>
  <c r="F133" i="1"/>
  <c r="F121" i="1"/>
  <c r="F136" i="1"/>
  <c r="F122" i="1"/>
  <c r="F124" i="1"/>
  <c r="F129" i="1"/>
  <c r="F487" i="1"/>
  <c r="F510" i="1"/>
  <c r="F490" i="1"/>
  <c r="F513" i="1"/>
  <c r="F494" i="1"/>
  <c r="F489" i="1"/>
  <c r="F505" i="1"/>
  <c r="F498" i="1"/>
  <c r="F507" i="1"/>
  <c r="F499" i="1"/>
  <c r="F493" i="1"/>
  <c r="F500" i="1"/>
  <c r="F506" i="1"/>
  <c r="F501" i="1"/>
  <c r="F491" i="1"/>
  <c r="F509" i="1"/>
  <c r="F495" i="1"/>
  <c r="F496" i="1"/>
  <c r="F508" i="1"/>
  <c r="F486" i="1"/>
  <c r="F492" i="1"/>
  <c r="F497" i="1"/>
  <c r="F511" i="1"/>
  <c r="F485" i="1"/>
  <c r="F512" i="1"/>
  <c r="F488" i="1"/>
  <c r="F503" i="1"/>
  <c r="F502" i="1"/>
  <c r="F504" i="1"/>
  <c r="F1085" i="1"/>
  <c r="F1079" i="1"/>
  <c r="F1088" i="1"/>
  <c r="F1081" i="1"/>
  <c r="F1075" i="1"/>
  <c r="F1076" i="1"/>
  <c r="F1086" i="1"/>
  <c r="F1077" i="1"/>
  <c r="F1080" i="1"/>
  <c r="F1082" i="1"/>
  <c r="F1090" i="1"/>
  <c r="F1089" i="1"/>
  <c r="F1087" i="1"/>
  <c r="F1084" i="1"/>
  <c r="F1083" i="1"/>
  <c r="F1073" i="1"/>
  <c r="F1074" i="1"/>
  <c r="F1078" i="1"/>
  <c r="F916" i="1"/>
  <c r="F920" i="1"/>
  <c r="F922" i="1"/>
  <c r="F923" i="1"/>
  <c r="F918" i="1"/>
  <c r="F908" i="1"/>
  <c r="F919" i="1"/>
  <c r="F905" i="1"/>
  <c r="F929" i="1"/>
  <c r="F906" i="1"/>
  <c r="F910" i="1"/>
  <c r="F931" i="1"/>
  <c r="F924" i="1"/>
  <c r="F909" i="1"/>
  <c r="F930" i="1"/>
  <c r="F915" i="1"/>
  <c r="F917" i="1"/>
  <c r="F914" i="1"/>
  <c r="F921" i="1"/>
  <c r="F913" i="1"/>
  <c r="F904" i="1"/>
  <c r="F928" i="1"/>
  <c r="F907" i="1"/>
  <c r="F925" i="1"/>
  <c r="F912" i="1"/>
  <c r="F926" i="1"/>
  <c r="F911" i="1"/>
  <c r="F927" i="1"/>
  <c r="F189" i="1"/>
  <c r="F190" i="1"/>
  <c r="F178" i="1"/>
  <c r="F182" i="1"/>
  <c r="F184" i="1"/>
  <c r="F179" i="1"/>
  <c r="F180" i="1"/>
  <c r="F183" i="1"/>
  <c r="F186" i="1"/>
  <c r="F191" i="1"/>
  <c r="F187" i="1"/>
  <c r="F181" i="1"/>
  <c r="F188" i="1"/>
  <c r="F185" i="1"/>
  <c r="F192" i="1"/>
  <c r="F177" i="1"/>
  <c r="F193" i="1"/>
  <c r="F64" i="1"/>
  <c r="F69" i="1"/>
  <c r="F66" i="1"/>
  <c r="F71" i="1"/>
  <c r="F73" i="1"/>
  <c r="F72" i="1"/>
  <c r="F70" i="1"/>
  <c r="F65" i="1"/>
  <c r="F67" i="1"/>
  <c r="F68" i="1"/>
  <c r="F162" i="1"/>
  <c r="F165" i="1"/>
  <c r="F168" i="1"/>
  <c r="F160" i="1"/>
  <c r="F173" i="1"/>
  <c r="F166" i="1"/>
  <c r="F169" i="1"/>
  <c r="F163" i="1"/>
  <c r="F170" i="1"/>
  <c r="F174" i="1"/>
  <c r="F164" i="1"/>
  <c r="F171" i="1"/>
  <c r="F176" i="1"/>
  <c r="F175" i="1"/>
  <c r="F172" i="1"/>
  <c r="F161" i="1"/>
  <c r="F167" i="1"/>
  <c r="F2088" i="1"/>
  <c r="F2073" i="1"/>
  <c r="F2081" i="1"/>
  <c r="F2083" i="1"/>
  <c r="F2082" i="1"/>
  <c r="F2084" i="1"/>
  <c r="F2094" i="1"/>
  <c r="F2077" i="1"/>
  <c r="F2086" i="1"/>
  <c r="F2095" i="1"/>
  <c r="F2078" i="1"/>
  <c r="F2080" i="1"/>
  <c r="F2091" i="1"/>
  <c r="F2072" i="1"/>
  <c r="F2074" i="1"/>
  <c r="F2092" i="1"/>
  <c r="F2089" i="1"/>
  <c r="F2075" i="1"/>
  <c r="F2093" i="1"/>
  <c r="F2071" i="1"/>
  <c r="F2079" i="1"/>
  <c r="F2097" i="1"/>
  <c r="F2087" i="1"/>
  <c r="F2098" i="1"/>
  <c r="F2096" i="1"/>
  <c r="F2085" i="1"/>
  <c r="F2090" i="1"/>
  <c r="F2076" i="1"/>
  <c r="F2070" i="1"/>
  <c r="F2248" i="1"/>
  <c r="F2249" i="1"/>
  <c r="F2254" i="1"/>
  <c r="F2256" i="1"/>
  <c r="F2245" i="1"/>
  <c r="F2246" i="1"/>
  <c r="F2250" i="1"/>
  <c r="F2257" i="1"/>
  <c r="F2251" i="1"/>
  <c r="F2252" i="1"/>
  <c r="F2253" i="1"/>
  <c r="F2244" i="1"/>
  <c r="F2255" i="1"/>
  <c r="F2258" i="1"/>
  <c r="F2247" i="1"/>
  <c r="F992" i="1"/>
  <c r="F962" i="1"/>
  <c r="F984" i="1"/>
  <c r="F968" i="1"/>
  <c r="F998" i="1"/>
  <c r="F954" i="1"/>
  <c r="F970" i="1"/>
  <c r="F994" i="1"/>
  <c r="F949" i="1"/>
  <c r="F977" i="1"/>
  <c r="F979" i="1"/>
  <c r="F972" i="1"/>
  <c r="F996" i="1"/>
  <c r="F957" i="1"/>
  <c r="F963" i="1"/>
  <c r="F973" i="1"/>
  <c r="F989" i="1"/>
  <c r="F950" i="1"/>
  <c r="F951" i="1"/>
  <c r="F985" i="1"/>
  <c r="F952" i="1"/>
  <c r="F976" i="1"/>
  <c r="F961" i="1"/>
  <c r="F953" i="1"/>
  <c r="F978" i="1"/>
  <c r="F997" i="1"/>
  <c r="F990" i="1"/>
  <c r="F958" i="1"/>
  <c r="F986" i="1"/>
  <c r="F974" i="1"/>
  <c r="F993" i="1"/>
  <c r="F991" i="1"/>
  <c r="F964" i="1"/>
  <c r="F987" i="1"/>
  <c r="F955" i="1"/>
  <c r="F980" i="1"/>
  <c r="F967" i="1"/>
  <c r="F959" i="1"/>
  <c r="F981" i="1"/>
  <c r="F995" i="1"/>
  <c r="F960" i="1"/>
  <c r="F975" i="1"/>
  <c r="F948" i="1"/>
  <c r="F965" i="1"/>
  <c r="F982" i="1"/>
  <c r="F966" i="1"/>
  <c r="F969" i="1"/>
  <c r="F956" i="1"/>
  <c r="F983" i="1"/>
  <c r="F988" i="1"/>
  <c r="F971" i="1"/>
  <c r="F421" i="1"/>
  <c r="F416" i="1"/>
  <c r="F414" i="1"/>
  <c r="F417" i="1"/>
  <c r="F407" i="1"/>
  <c r="F424" i="1"/>
  <c r="F415" i="1"/>
  <c r="F408" i="1"/>
  <c r="F404" i="1"/>
  <c r="F418" i="1"/>
  <c r="F411" i="1"/>
  <c r="F422" i="1"/>
  <c r="F405" i="1"/>
  <c r="F412" i="1"/>
  <c r="F423" i="1"/>
  <c r="F413" i="1"/>
  <c r="F409" i="1"/>
  <c r="F420" i="1"/>
  <c r="F410" i="1"/>
  <c r="F419" i="1"/>
  <c r="F406" i="1"/>
  <c r="F430" i="1"/>
  <c r="F433" i="1"/>
  <c r="F425" i="1"/>
  <c r="F428" i="1"/>
  <c r="F426" i="1"/>
  <c r="F427" i="1"/>
  <c r="F429" i="1"/>
  <c r="F434" i="1"/>
  <c r="F432" i="1"/>
  <c r="F431" i="1"/>
  <c r="F1432" i="1"/>
  <c r="F1421" i="1"/>
  <c r="F1430" i="1"/>
  <c r="F1426" i="1"/>
  <c r="F1434" i="1"/>
  <c r="F1427" i="1"/>
  <c r="F1433" i="1"/>
  <c r="F1422" i="1"/>
  <c r="F1428" i="1"/>
  <c r="F1425" i="1"/>
  <c r="F1431" i="1"/>
  <c r="F1429" i="1"/>
  <c r="F1424" i="1"/>
  <c r="F1423" i="1"/>
  <c r="F1409" i="1"/>
  <c r="F1405" i="1"/>
  <c r="F1412" i="1"/>
  <c r="F1403" i="1"/>
  <c r="F1400" i="1"/>
  <c r="F1399" i="1"/>
  <c r="F1401" i="1"/>
  <c r="F1413" i="1"/>
  <c r="F1394" i="1"/>
  <c r="F1395" i="1"/>
  <c r="F1402" i="1"/>
  <c r="F1396" i="1"/>
  <c r="F1411" i="1"/>
  <c r="F1407" i="1"/>
  <c r="F1410" i="1"/>
  <c r="F1397" i="1"/>
  <c r="F1414" i="1"/>
  <c r="F1398" i="1"/>
  <c r="F1404" i="1"/>
  <c r="F1408" i="1"/>
  <c r="F1406" i="1"/>
  <c r="F1737" i="1"/>
  <c r="F1729" i="1"/>
  <c r="F1744" i="1"/>
  <c r="F1723" i="1"/>
  <c r="F1742" i="1"/>
  <c r="F1727" i="1"/>
  <c r="F1738" i="1"/>
  <c r="F1740" i="1"/>
  <c r="F1734" i="1"/>
  <c r="F1745" i="1"/>
  <c r="F1726" i="1"/>
  <c r="F1732" i="1"/>
  <c r="F1725" i="1"/>
  <c r="F1735" i="1"/>
  <c r="F1728" i="1"/>
  <c r="F1736" i="1"/>
  <c r="F1743" i="1"/>
  <c r="F1731" i="1"/>
  <c r="F1739" i="1"/>
  <c r="F1730" i="1"/>
  <c r="F1733" i="1"/>
  <c r="F1724" i="1"/>
  <c r="F1741" i="1"/>
  <c r="F1746" i="1"/>
  <c r="F95" i="1"/>
  <c r="F84" i="1"/>
  <c r="F79" i="1"/>
  <c r="F92" i="1"/>
  <c r="F76" i="1"/>
  <c r="F96" i="1"/>
  <c r="F81" i="1"/>
  <c r="F77" i="1"/>
  <c r="F74" i="1"/>
  <c r="F86" i="1"/>
  <c r="F82" i="1"/>
  <c r="F90" i="1"/>
  <c r="F91" i="1"/>
  <c r="F93" i="1"/>
  <c r="F85" i="1"/>
  <c r="F75" i="1"/>
  <c r="F94" i="1"/>
  <c r="F80" i="1"/>
  <c r="F83" i="1"/>
  <c r="F87" i="1"/>
  <c r="F88" i="1"/>
  <c r="F78" i="1"/>
  <c r="F89" i="1"/>
  <c r="F579" i="1"/>
  <c r="F581" i="1"/>
  <c r="F580" i="1"/>
  <c r="F576" i="1"/>
  <c r="F577" i="1"/>
  <c r="F582" i="1"/>
  <c r="F578" i="1"/>
  <c r="F575" i="1"/>
  <c r="H1726" i="1" l="1"/>
  <c r="H1730" i="1"/>
  <c r="H1734" i="1"/>
  <c r="H1738" i="1"/>
  <c r="H1742" i="1"/>
  <c r="H1746" i="1"/>
  <c r="H1723" i="1"/>
  <c r="H1727" i="1"/>
  <c r="H1731" i="1"/>
  <c r="H1735" i="1"/>
  <c r="H1739" i="1"/>
  <c r="H1743" i="1"/>
  <c r="H1724" i="1"/>
  <c r="H1728" i="1"/>
  <c r="H1732" i="1"/>
  <c r="H1736" i="1"/>
  <c r="H1740" i="1"/>
  <c r="H1744" i="1"/>
  <c r="H1725" i="1"/>
  <c r="H1729" i="1"/>
  <c r="H1733" i="1"/>
  <c r="H1737" i="1"/>
  <c r="H1741" i="1"/>
  <c r="H1745" i="1"/>
  <c r="H1394" i="1"/>
  <c r="H1398" i="1"/>
  <c r="H1402" i="1"/>
  <c r="H1406" i="1"/>
  <c r="H1410" i="1"/>
  <c r="H1414" i="1"/>
  <c r="H1395" i="1"/>
  <c r="H1399" i="1"/>
  <c r="H1403" i="1"/>
  <c r="H1407" i="1"/>
  <c r="H1411" i="1"/>
  <c r="H1396" i="1"/>
  <c r="H1400" i="1"/>
  <c r="H1404" i="1"/>
  <c r="H1408" i="1"/>
  <c r="H1412" i="1"/>
  <c r="H1397" i="1"/>
  <c r="H1401" i="1"/>
  <c r="H1405" i="1"/>
  <c r="H1409" i="1"/>
  <c r="H1413" i="1"/>
  <c r="H2244" i="1"/>
  <c r="H2248" i="1"/>
  <c r="H2252" i="1"/>
  <c r="H2256" i="1"/>
  <c r="H2245" i="1"/>
  <c r="H2249" i="1"/>
  <c r="H2253" i="1"/>
  <c r="H2257" i="1"/>
  <c r="H2246" i="1"/>
  <c r="H2250" i="1"/>
  <c r="H2254" i="1"/>
  <c r="H2258" i="1"/>
  <c r="H2247" i="1"/>
  <c r="H2251" i="1"/>
  <c r="H2255" i="1"/>
  <c r="H2072" i="1"/>
  <c r="H2076" i="1"/>
  <c r="H2080" i="1"/>
  <c r="H2084" i="1"/>
  <c r="H2088" i="1"/>
  <c r="H2092" i="1"/>
  <c r="H2096" i="1"/>
  <c r="H2073" i="1"/>
  <c r="H2077" i="1"/>
  <c r="H2081" i="1"/>
  <c r="H2085" i="1"/>
  <c r="H2089" i="1"/>
  <c r="H2093" i="1"/>
  <c r="H2097" i="1"/>
  <c r="H2070" i="1"/>
  <c r="H2074" i="1"/>
  <c r="H2078" i="1"/>
  <c r="H2082" i="1"/>
  <c r="H2086" i="1"/>
  <c r="H2090" i="1"/>
  <c r="H2094" i="1"/>
  <c r="H2098" i="1"/>
  <c r="H2071" i="1"/>
  <c r="H2075" i="1"/>
  <c r="H2079" i="1"/>
  <c r="H2083" i="1"/>
  <c r="H2087" i="1"/>
  <c r="H2091" i="1"/>
  <c r="H2095" i="1"/>
  <c r="H904" i="1"/>
  <c r="H908" i="1"/>
  <c r="H912" i="1"/>
  <c r="H916" i="1"/>
  <c r="H920" i="1"/>
  <c r="H924" i="1"/>
  <c r="H928" i="1"/>
  <c r="H905" i="1"/>
  <c r="H909" i="1"/>
  <c r="H913" i="1"/>
  <c r="H917" i="1"/>
  <c r="H921" i="1"/>
  <c r="H925" i="1"/>
  <c r="H929" i="1"/>
  <c r="H906" i="1"/>
  <c r="H910" i="1"/>
  <c r="H914" i="1"/>
  <c r="H918" i="1"/>
  <c r="H922" i="1"/>
  <c r="H926" i="1"/>
  <c r="H930" i="1"/>
  <c r="H907" i="1"/>
  <c r="H911" i="1"/>
  <c r="H915" i="1"/>
  <c r="H919" i="1"/>
  <c r="H923" i="1"/>
  <c r="H927" i="1"/>
  <c r="H931" i="1"/>
  <c r="H487" i="1"/>
  <c r="H491" i="1"/>
  <c r="H495" i="1"/>
  <c r="H499" i="1"/>
  <c r="H503" i="1"/>
  <c r="H507" i="1"/>
  <c r="H511" i="1"/>
  <c r="H488" i="1"/>
  <c r="H492" i="1"/>
  <c r="H496" i="1"/>
  <c r="H500" i="1"/>
  <c r="H504" i="1"/>
  <c r="H508" i="1"/>
  <c r="H512" i="1"/>
  <c r="H485" i="1"/>
  <c r="H489" i="1"/>
  <c r="H493" i="1"/>
  <c r="H497" i="1"/>
  <c r="H501" i="1"/>
  <c r="H505" i="1"/>
  <c r="H509" i="1"/>
  <c r="H513" i="1"/>
  <c r="H486" i="1"/>
  <c r="H490" i="1"/>
  <c r="H494" i="1"/>
  <c r="H498" i="1"/>
  <c r="H502" i="1"/>
  <c r="H506" i="1"/>
  <c r="H510" i="1"/>
  <c r="H118" i="1"/>
  <c r="H122" i="1"/>
  <c r="H126" i="1"/>
  <c r="H130" i="1"/>
  <c r="H134" i="1"/>
  <c r="H119" i="1"/>
  <c r="H123" i="1"/>
  <c r="H127" i="1"/>
  <c r="H131" i="1"/>
  <c r="H135" i="1"/>
  <c r="H120" i="1"/>
  <c r="H124" i="1"/>
  <c r="H128" i="1"/>
  <c r="H132" i="1"/>
  <c r="H136" i="1"/>
  <c r="H117" i="1"/>
  <c r="H121" i="1"/>
  <c r="H125" i="1"/>
  <c r="H129" i="1"/>
  <c r="H133" i="1"/>
  <c r="H137" i="1"/>
  <c r="H788" i="1"/>
  <c r="H792" i="1"/>
  <c r="H796" i="1"/>
  <c r="H800" i="1"/>
  <c r="H804" i="1"/>
  <c r="H808" i="1"/>
  <c r="H812" i="1"/>
  <c r="H816" i="1"/>
  <c r="H820" i="1"/>
  <c r="H824" i="1"/>
  <c r="H828" i="1"/>
  <c r="H789" i="1"/>
  <c r="H793" i="1"/>
  <c r="H797" i="1"/>
  <c r="H801" i="1"/>
  <c r="H805" i="1"/>
  <c r="H809" i="1"/>
  <c r="H813" i="1"/>
  <c r="H817" i="1"/>
  <c r="H821" i="1"/>
  <c r="H825" i="1"/>
  <c r="H829" i="1"/>
  <c r="H790" i="1"/>
  <c r="H794" i="1"/>
  <c r="H798" i="1"/>
  <c r="H802" i="1"/>
  <c r="H806" i="1"/>
  <c r="H810" i="1"/>
  <c r="H814" i="1"/>
  <c r="H818" i="1"/>
  <c r="H822" i="1"/>
  <c r="H826" i="1"/>
  <c r="H830" i="1"/>
  <c r="H791" i="1"/>
  <c r="H795" i="1"/>
  <c r="H799" i="1"/>
  <c r="H803" i="1"/>
  <c r="H807" i="1"/>
  <c r="H811" i="1"/>
  <c r="H815" i="1"/>
  <c r="H819" i="1"/>
  <c r="H823" i="1"/>
  <c r="H827" i="1"/>
  <c r="H583" i="1"/>
  <c r="H587" i="1"/>
  <c r="H591" i="1"/>
  <c r="H595" i="1"/>
  <c r="H599" i="1"/>
  <c r="H584" i="1"/>
  <c r="H588" i="1"/>
  <c r="H592" i="1"/>
  <c r="H596" i="1"/>
  <c r="H600" i="1"/>
  <c r="H585" i="1"/>
  <c r="H589" i="1"/>
  <c r="H593" i="1"/>
  <c r="H597" i="1"/>
  <c r="H601" i="1"/>
  <c r="H586" i="1"/>
  <c r="H590" i="1"/>
  <c r="H594" i="1"/>
  <c r="H598" i="1"/>
  <c r="H602" i="1"/>
  <c r="H2304" i="1"/>
  <c r="H2305" i="1"/>
  <c r="H2306" i="1"/>
  <c r="H2307" i="1"/>
  <c r="H1562" i="1"/>
  <c r="H1566" i="1"/>
  <c r="H1570" i="1"/>
  <c r="H1574" i="1"/>
  <c r="H1578" i="1"/>
  <c r="H1582" i="1"/>
  <c r="H1586" i="1"/>
  <c r="H1590" i="1"/>
  <c r="H1594" i="1"/>
  <c r="H1598" i="1"/>
  <c r="H1602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560" i="1"/>
  <c r="H1564" i="1"/>
  <c r="H1568" i="1"/>
  <c r="H1572" i="1"/>
  <c r="H1576" i="1"/>
  <c r="H1580" i="1"/>
  <c r="H1584" i="1"/>
  <c r="H1588" i="1"/>
  <c r="H1592" i="1"/>
  <c r="H1596" i="1"/>
  <c r="H1600" i="1"/>
  <c r="H1604" i="1"/>
  <c r="H1561" i="1"/>
  <c r="H1565" i="1"/>
  <c r="H1569" i="1"/>
  <c r="H1573" i="1"/>
  <c r="H1577" i="1"/>
  <c r="H1581" i="1"/>
  <c r="H1585" i="1"/>
  <c r="H1589" i="1"/>
  <c r="H1593" i="1"/>
  <c r="H1597" i="1"/>
  <c r="H1601" i="1"/>
  <c r="H1605" i="1"/>
  <c r="H2152" i="1"/>
  <c r="H2156" i="1"/>
  <c r="H2160" i="1"/>
  <c r="H2164" i="1"/>
  <c r="H2168" i="1"/>
  <c r="H2172" i="1"/>
  <c r="H2149" i="1"/>
  <c r="H2153" i="1"/>
  <c r="H2157" i="1"/>
  <c r="H2161" i="1"/>
  <c r="H2165" i="1"/>
  <c r="H2169" i="1"/>
  <c r="H2173" i="1"/>
  <c r="H2150" i="1"/>
  <c r="H2154" i="1"/>
  <c r="H2158" i="1"/>
  <c r="H2162" i="1"/>
  <c r="H2166" i="1"/>
  <c r="H2170" i="1"/>
  <c r="H2174" i="1"/>
  <c r="H2151" i="1"/>
  <c r="H2155" i="1"/>
  <c r="H2159" i="1"/>
  <c r="H2163" i="1"/>
  <c r="H2167" i="1"/>
  <c r="H2171" i="1"/>
  <c r="H2120" i="1"/>
  <c r="H2124" i="1"/>
  <c r="H2128" i="1"/>
  <c r="H2132" i="1"/>
  <c r="H2136" i="1"/>
  <c r="H2140" i="1"/>
  <c r="H2144" i="1"/>
  <c r="H2148" i="1"/>
  <c r="H2121" i="1"/>
  <c r="H2125" i="1"/>
  <c r="H2129" i="1"/>
  <c r="H2133" i="1"/>
  <c r="H2137" i="1"/>
  <c r="H2141" i="1"/>
  <c r="H2145" i="1"/>
  <c r="H2118" i="1"/>
  <c r="H2122" i="1"/>
  <c r="H2126" i="1"/>
  <c r="H2130" i="1"/>
  <c r="H2134" i="1"/>
  <c r="H2138" i="1"/>
  <c r="H2142" i="1"/>
  <c r="H2146" i="1"/>
  <c r="H2119" i="1"/>
  <c r="H2123" i="1"/>
  <c r="H2127" i="1"/>
  <c r="H2131" i="1"/>
  <c r="H2135" i="1"/>
  <c r="H2139" i="1"/>
  <c r="H2143" i="1"/>
  <c r="H2147" i="1"/>
  <c r="H1814" i="1"/>
  <c r="H1818" i="1"/>
  <c r="H1815" i="1"/>
  <c r="H1819" i="1"/>
  <c r="H1816" i="1"/>
  <c r="H1820" i="1"/>
  <c r="H1817" i="1"/>
  <c r="H1821" i="1"/>
  <c r="H1622" i="1"/>
  <c r="H1626" i="1"/>
  <c r="H1630" i="1"/>
  <c r="H1634" i="1"/>
  <c r="H1638" i="1"/>
  <c r="H1642" i="1"/>
  <c r="H1646" i="1"/>
  <c r="H1650" i="1"/>
  <c r="H1654" i="1"/>
  <c r="H1658" i="1"/>
  <c r="H1662" i="1"/>
  <c r="H1666" i="1"/>
  <c r="H1670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24" i="1"/>
  <c r="H1628" i="1"/>
  <c r="H1632" i="1"/>
  <c r="H1636" i="1"/>
  <c r="H1640" i="1"/>
  <c r="H1644" i="1"/>
  <c r="H1648" i="1"/>
  <c r="H1652" i="1"/>
  <c r="H1656" i="1"/>
  <c r="H1660" i="1"/>
  <c r="H1664" i="1"/>
  <c r="H1668" i="1"/>
  <c r="H1672" i="1"/>
  <c r="H1625" i="1"/>
  <c r="H1629" i="1"/>
  <c r="H1633" i="1"/>
  <c r="H1637" i="1"/>
  <c r="H1641" i="1"/>
  <c r="H1645" i="1"/>
  <c r="H1649" i="1"/>
  <c r="H1653" i="1"/>
  <c r="H1657" i="1"/>
  <c r="H1661" i="1"/>
  <c r="H1665" i="1"/>
  <c r="H1669" i="1"/>
  <c r="H1364" i="1"/>
  <c r="H1365" i="1"/>
  <c r="H1362" i="1"/>
  <c r="H1366" i="1"/>
  <c r="H1363" i="1"/>
  <c r="H1370" i="1"/>
  <c r="H1374" i="1"/>
  <c r="H1378" i="1"/>
  <c r="H1382" i="1"/>
  <c r="H1386" i="1"/>
  <c r="H1390" i="1"/>
  <c r="H1367" i="1"/>
  <c r="H1371" i="1"/>
  <c r="H1375" i="1"/>
  <c r="H1379" i="1"/>
  <c r="H1383" i="1"/>
  <c r="H1387" i="1"/>
  <c r="H1391" i="1"/>
  <c r="H1368" i="1"/>
  <c r="H1372" i="1"/>
  <c r="H1376" i="1"/>
  <c r="H1380" i="1"/>
  <c r="H1384" i="1"/>
  <c r="H1388" i="1"/>
  <c r="H1392" i="1"/>
  <c r="H1369" i="1"/>
  <c r="H1373" i="1"/>
  <c r="H1377" i="1"/>
  <c r="H1381" i="1"/>
  <c r="H1385" i="1"/>
  <c r="H1389" i="1"/>
  <c r="H1393" i="1"/>
  <c r="H1276" i="1"/>
  <c r="H1280" i="1"/>
  <c r="H1284" i="1"/>
  <c r="H1277" i="1"/>
  <c r="H1281" i="1"/>
  <c r="H1285" i="1"/>
  <c r="H1274" i="1"/>
  <c r="H1278" i="1"/>
  <c r="H1282" i="1"/>
  <c r="H1275" i="1"/>
  <c r="H1279" i="1"/>
  <c r="H1283" i="1"/>
  <c r="H535" i="1"/>
  <c r="H539" i="1"/>
  <c r="H543" i="1"/>
  <c r="H547" i="1"/>
  <c r="H551" i="1"/>
  <c r="H555" i="1"/>
  <c r="H559" i="1"/>
  <c r="H563" i="1"/>
  <c r="H567" i="1"/>
  <c r="H571" i="1"/>
  <c r="H536" i="1"/>
  <c r="H540" i="1"/>
  <c r="H544" i="1"/>
  <c r="H548" i="1"/>
  <c r="H552" i="1"/>
  <c r="H556" i="1"/>
  <c r="H560" i="1"/>
  <c r="H564" i="1"/>
  <c r="H568" i="1"/>
  <c r="H572" i="1"/>
  <c r="H537" i="1"/>
  <c r="H541" i="1"/>
  <c r="H545" i="1"/>
  <c r="H549" i="1"/>
  <c r="H553" i="1"/>
  <c r="H557" i="1"/>
  <c r="H561" i="1"/>
  <c r="H565" i="1"/>
  <c r="H569" i="1"/>
  <c r="H573" i="1"/>
  <c r="H534" i="1"/>
  <c r="H538" i="1"/>
  <c r="H542" i="1"/>
  <c r="H546" i="1"/>
  <c r="H550" i="1"/>
  <c r="H554" i="1"/>
  <c r="H558" i="1"/>
  <c r="H562" i="1"/>
  <c r="H566" i="1"/>
  <c r="H570" i="1"/>
  <c r="H574" i="1"/>
  <c r="H1438" i="1"/>
  <c r="H1442" i="1"/>
  <c r="H1446" i="1"/>
  <c r="H1435" i="1"/>
  <c r="H1439" i="1"/>
  <c r="H1443" i="1"/>
  <c r="H1436" i="1"/>
  <c r="H1440" i="1"/>
  <c r="H1444" i="1"/>
  <c r="H1437" i="1"/>
  <c r="H1441" i="1"/>
  <c r="H1445" i="1"/>
  <c r="H1220" i="1"/>
  <c r="H1224" i="1"/>
  <c r="H1228" i="1"/>
  <c r="H1232" i="1"/>
  <c r="H1236" i="1"/>
  <c r="H1240" i="1"/>
  <c r="H1244" i="1"/>
  <c r="H1248" i="1"/>
  <c r="H1252" i="1"/>
  <c r="H1256" i="1"/>
  <c r="H1260" i="1"/>
  <c r="H1264" i="1"/>
  <c r="H1221" i="1"/>
  <c r="H1225" i="1"/>
  <c r="H1229" i="1"/>
  <c r="H1233" i="1"/>
  <c r="H1237" i="1"/>
  <c r="H1241" i="1"/>
  <c r="H1245" i="1"/>
  <c r="H1249" i="1"/>
  <c r="H1253" i="1"/>
  <c r="H1257" i="1"/>
  <c r="H1261" i="1"/>
  <c r="H1265" i="1"/>
  <c r="H1218" i="1"/>
  <c r="H1222" i="1"/>
  <c r="H1226" i="1"/>
  <c r="H1230" i="1"/>
  <c r="H1234" i="1"/>
  <c r="H1238" i="1"/>
  <c r="H1242" i="1"/>
  <c r="H1246" i="1"/>
  <c r="H1250" i="1"/>
  <c r="H1254" i="1"/>
  <c r="H1258" i="1"/>
  <c r="H1262" i="1"/>
  <c r="H1266" i="1"/>
  <c r="H1219" i="1"/>
  <c r="H1223" i="1"/>
  <c r="H1227" i="1"/>
  <c r="H1231" i="1"/>
  <c r="H1235" i="1"/>
  <c r="H1239" i="1"/>
  <c r="H1243" i="1"/>
  <c r="H1247" i="1"/>
  <c r="H1251" i="1"/>
  <c r="H1255" i="1"/>
  <c r="H1259" i="1"/>
  <c r="H1263" i="1"/>
  <c r="H1156" i="1"/>
  <c r="H1160" i="1"/>
  <c r="H1164" i="1"/>
  <c r="H1168" i="1"/>
  <c r="H1172" i="1"/>
  <c r="H1176" i="1"/>
  <c r="H1180" i="1"/>
  <c r="H1184" i="1"/>
  <c r="H1188" i="1"/>
  <c r="H1157" i="1"/>
  <c r="H1161" i="1"/>
  <c r="H1165" i="1"/>
  <c r="H1169" i="1"/>
  <c r="H1173" i="1"/>
  <c r="H1177" i="1"/>
  <c r="H1181" i="1"/>
  <c r="H1185" i="1"/>
  <c r="H1189" i="1"/>
  <c r="H1158" i="1"/>
  <c r="H1162" i="1"/>
  <c r="H1166" i="1"/>
  <c r="H1170" i="1"/>
  <c r="H1174" i="1"/>
  <c r="H1178" i="1"/>
  <c r="H1182" i="1"/>
  <c r="H1186" i="1"/>
  <c r="H1190" i="1"/>
  <c r="H1155" i="1"/>
  <c r="H1159" i="1"/>
  <c r="H1163" i="1"/>
  <c r="H1167" i="1"/>
  <c r="H1171" i="1"/>
  <c r="H1175" i="1"/>
  <c r="H1179" i="1"/>
  <c r="H1183" i="1"/>
  <c r="H1187" i="1"/>
  <c r="H1191" i="1"/>
  <c r="H1497" i="1"/>
  <c r="H1481" i="1"/>
  <c r="H1488" i="1"/>
  <c r="H1495" i="1"/>
  <c r="H1479" i="1"/>
  <c r="H1486" i="1"/>
  <c r="H575" i="1"/>
  <c r="H579" i="1"/>
  <c r="H576" i="1"/>
  <c r="H580" i="1"/>
  <c r="H577" i="1"/>
  <c r="H581" i="1"/>
  <c r="H578" i="1"/>
  <c r="H582" i="1"/>
  <c r="H1422" i="1"/>
  <c r="H1426" i="1"/>
  <c r="H1430" i="1"/>
  <c r="H1434" i="1"/>
  <c r="H1423" i="1"/>
  <c r="H1427" i="1"/>
  <c r="H1431" i="1"/>
  <c r="H1424" i="1"/>
  <c r="H1428" i="1"/>
  <c r="H1432" i="1"/>
  <c r="H1421" i="1"/>
  <c r="H1425" i="1"/>
  <c r="H1429" i="1"/>
  <c r="H1433" i="1"/>
  <c r="H407" i="1"/>
  <c r="H411" i="1"/>
  <c r="H415" i="1"/>
  <c r="H419" i="1"/>
  <c r="H423" i="1"/>
  <c r="H404" i="1"/>
  <c r="H408" i="1"/>
  <c r="H412" i="1"/>
  <c r="H416" i="1"/>
  <c r="H420" i="1"/>
  <c r="H424" i="1"/>
  <c r="H405" i="1"/>
  <c r="H409" i="1"/>
  <c r="H413" i="1"/>
  <c r="H417" i="1"/>
  <c r="H421" i="1"/>
  <c r="H406" i="1"/>
  <c r="H410" i="1"/>
  <c r="H414" i="1"/>
  <c r="H418" i="1"/>
  <c r="H422" i="1"/>
  <c r="H178" i="1"/>
  <c r="H182" i="1"/>
  <c r="H186" i="1"/>
  <c r="H190" i="1"/>
  <c r="H179" i="1"/>
  <c r="H183" i="1"/>
  <c r="H187" i="1"/>
  <c r="H191" i="1"/>
  <c r="H180" i="1"/>
  <c r="H184" i="1"/>
  <c r="H188" i="1"/>
  <c r="H192" i="1"/>
  <c r="H177" i="1"/>
  <c r="H181" i="1"/>
  <c r="H185" i="1"/>
  <c r="H189" i="1"/>
  <c r="H193" i="1"/>
  <c r="H30" i="1"/>
  <c r="H34" i="1"/>
  <c r="H38" i="1"/>
  <c r="H42" i="1"/>
  <c r="H46" i="1"/>
  <c r="H50" i="1"/>
  <c r="H27" i="1"/>
  <c r="H31" i="1"/>
  <c r="H35" i="1"/>
  <c r="H39" i="1"/>
  <c r="H43" i="1"/>
  <c r="H47" i="1"/>
  <c r="H51" i="1"/>
  <c r="H28" i="1"/>
  <c r="H32" i="1"/>
  <c r="H36" i="1"/>
  <c r="H40" i="1"/>
  <c r="H44" i="1"/>
  <c r="H48" i="1"/>
  <c r="H52" i="1"/>
  <c r="H29" i="1"/>
  <c r="H33" i="1"/>
  <c r="H37" i="1"/>
  <c r="H41" i="1"/>
  <c r="H45" i="1"/>
  <c r="H49" i="1"/>
  <c r="H53" i="1"/>
  <c r="H603" i="1"/>
  <c r="H607" i="1"/>
  <c r="H611" i="1"/>
  <c r="H615" i="1"/>
  <c r="H619" i="1"/>
  <c r="H604" i="1"/>
  <c r="H608" i="1"/>
  <c r="H612" i="1"/>
  <c r="H616" i="1"/>
  <c r="H605" i="1"/>
  <c r="H609" i="1"/>
  <c r="H613" i="1"/>
  <c r="H617" i="1"/>
  <c r="H606" i="1"/>
  <c r="H610" i="1"/>
  <c r="H614" i="1"/>
  <c r="H618" i="1"/>
  <c r="H1012" i="1"/>
  <c r="H1016" i="1"/>
  <c r="H1020" i="1"/>
  <c r="H1009" i="1"/>
  <c r="H1013" i="1"/>
  <c r="H1017" i="1"/>
  <c r="H1021" i="1"/>
  <c r="H1010" i="1"/>
  <c r="H1014" i="1"/>
  <c r="H1018" i="1"/>
  <c r="H1011" i="1"/>
  <c r="H1015" i="1"/>
  <c r="H1024" i="1"/>
  <c r="H1028" i="1"/>
  <c r="H1032" i="1"/>
  <c r="H1036" i="1"/>
  <c r="H1040" i="1"/>
  <c r="H1044" i="1"/>
  <c r="H1048" i="1"/>
  <c r="H1019" i="1"/>
  <c r="H1025" i="1"/>
  <c r="H1029" i="1"/>
  <c r="H1033" i="1"/>
  <c r="H1037" i="1"/>
  <c r="H1041" i="1"/>
  <c r="H1045" i="1"/>
  <c r="H1049" i="1"/>
  <c r="H1022" i="1"/>
  <c r="H1026" i="1"/>
  <c r="H1030" i="1"/>
  <c r="H1034" i="1"/>
  <c r="H1038" i="1"/>
  <c r="H1042" i="1"/>
  <c r="H1046" i="1"/>
  <c r="H1050" i="1"/>
  <c r="H1023" i="1"/>
  <c r="H1027" i="1"/>
  <c r="H1031" i="1"/>
  <c r="H1035" i="1"/>
  <c r="H1039" i="1"/>
  <c r="H1043" i="1"/>
  <c r="H1047" i="1"/>
  <c r="H1051" i="1"/>
  <c r="H2260" i="1"/>
  <c r="H2264" i="1"/>
  <c r="H2268" i="1"/>
  <c r="H2272" i="1"/>
  <c r="H2261" i="1"/>
  <c r="H2265" i="1"/>
  <c r="H2269" i="1"/>
  <c r="H2273" i="1"/>
  <c r="H2262" i="1"/>
  <c r="H2266" i="1"/>
  <c r="H2270" i="1"/>
  <c r="H2259" i="1"/>
  <c r="H2263" i="1"/>
  <c r="H2267" i="1"/>
  <c r="H2271" i="1"/>
  <c r="H2232" i="1"/>
  <c r="H2236" i="1"/>
  <c r="H2240" i="1"/>
  <c r="H2233" i="1"/>
  <c r="H2237" i="1"/>
  <c r="H2241" i="1"/>
  <c r="H2234" i="1"/>
  <c r="H2238" i="1"/>
  <c r="H2242" i="1"/>
  <c r="H2231" i="1"/>
  <c r="H2235" i="1"/>
  <c r="H2239" i="1"/>
  <c r="H2243" i="1"/>
  <c r="H1886" i="1"/>
  <c r="H1890" i="1"/>
  <c r="H1894" i="1"/>
  <c r="H1898" i="1"/>
  <c r="H1902" i="1"/>
  <c r="H1887" i="1"/>
  <c r="H1891" i="1"/>
  <c r="H1895" i="1"/>
  <c r="H1899" i="1"/>
  <c r="H1903" i="1"/>
  <c r="H1888" i="1"/>
  <c r="H1892" i="1"/>
  <c r="H1896" i="1"/>
  <c r="H1900" i="1"/>
  <c r="H1904" i="1"/>
  <c r="H1889" i="1"/>
  <c r="H1893" i="1"/>
  <c r="H1897" i="1"/>
  <c r="H1901" i="1"/>
  <c r="H1905" i="1"/>
  <c r="H1674" i="1"/>
  <c r="H1678" i="1"/>
  <c r="H1682" i="1"/>
  <c r="H1686" i="1"/>
  <c r="H1690" i="1"/>
  <c r="H1694" i="1"/>
  <c r="H1698" i="1"/>
  <c r="H1702" i="1"/>
  <c r="H1706" i="1"/>
  <c r="H1710" i="1"/>
  <c r="H1714" i="1"/>
  <c r="H1675" i="1"/>
  <c r="H1679" i="1"/>
  <c r="H1683" i="1"/>
  <c r="H1687" i="1"/>
  <c r="H1691" i="1"/>
  <c r="H1695" i="1"/>
  <c r="H1699" i="1"/>
  <c r="H1703" i="1"/>
  <c r="H1707" i="1"/>
  <c r="H1711" i="1"/>
  <c r="H1715" i="1"/>
  <c r="H1676" i="1"/>
  <c r="H1680" i="1"/>
  <c r="H1684" i="1"/>
  <c r="H1688" i="1"/>
  <c r="H1692" i="1"/>
  <c r="H1696" i="1"/>
  <c r="H1700" i="1"/>
  <c r="H1704" i="1"/>
  <c r="H1708" i="1"/>
  <c r="H1712" i="1"/>
  <c r="H1716" i="1"/>
  <c r="H1673" i="1"/>
  <c r="H1677" i="1"/>
  <c r="H1681" i="1"/>
  <c r="H1685" i="1"/>
  <c r="H1689" i="1"/>
  <c r="H1693" i="1"/>
  <c r="H1697" i="1"/>
  <c r="H1701" i="1"/>
  <c r="H1705" i="1"/>
  <c r="H1709" i="1"/>
  <c r="H1713" i="1"/>
  <c r="H1352" i="1"/>
  <c r="H1356" i="1"/>
  <c r="H1360" i="1"/>
  <c r="H1353" i="1"/>
  <c r="H1357" i="1"/>
  <c r="H1361" i="1"/>
  <c r="H1350" i="1"/>
  <c r="H1354" i="1"/>
  <c r="H1358" i="1"/>
  <c r="H1351" i="1"/>
  <c r="H1355" i="1"/>
  <c r="H1359" i="1"/>
  <c r="H1328" i="1"/>
  <c r="H1332" i="1"/>
  <c r="H1336" i="1"/>
  <c r="H1340" i="1"/>
  <c r="H1344" i="1"/>
  <c r="H1348" i="1"/>
  <c r="H1329" i="1"/>
  <c r="H1333" i="1"/>
  <c r="H1337" i="1"/>
  <c r="H1341" i="1"/>
  <c r="H1345" i="1"/>
  <c r="H1349" i="1"/>
  <c r="H1326" i="1"/>
  <c r="H1330" i="1"/>
  <c r="H1334" i="1"/>
  <c r="H1338" i="1"/>
  <c r="H1342" i="1"/>
  <c r="H1346" i="1"/>
  <c r="H1327" i="1"/>
  <c r="H1331" i="1"/>
  <c r="H1335" i="1"/>
  <c r="H1339" i="1"/>
  <c r="H1343" i="1"/>
  <c r="H1347" i="1"/>
  <c r="H760" i="1"/>
  <c r="H764" i="1"/>
  <c r="H768" i="1"/>
  <c r="H772" i="1"/>
  <c r="H776" i="1"/>
  <c r="H780" i="1"/>
  <c r="H784" i="1"/>
  <c r="H761" i="1"/>
  <c r="H765" i="1"/>
  <c r="H769" i="1"/>
  <c r="H773" i="1"/>
  <c r="H777" i="1"/>
  <c r="H781" i="1"/>
  <c r="H785" i="1"/>
  <c r="H758" i="1"/>
  <c r="H762" i="1"/>
  <c r="H766" i="1"/>
  <c r="H770" i="1"/>
  <c r="H774" i="1"/>
  <c r="H778" i="1"/>
  <c r="H782" i="1"/>
  <c r="H786" i="1"/>
  <c r="H759" i="1"/>
  <c r="H763" i="1"/>
  <c r="H767" i="1"/>
  <c r="H771" i="1"/>
  <c r="H775" i="1"/>
  <c r="H779" i="1"/>
  <c r="H783" i="1"/>
  <c r="H787" i="1"/>
  <c r="H716" i="1"/>
  <c r="H720" i="1"/>
  <c r="H724" i="1"/>
  <c r="H728" i="1"/>
  <c r="H732" i="1"/>
  <c r="H736" i="1"/>
  <c r="H740" i="1"/>
  <c r="H744" i="1"/>
  <c r="H748" i="1"/>
  <c r="H752" i="1"/>
  <c r="H756" i="1"/>
  <c r="H717" i="1"/>
  <c r="H721" i="1"/>
  <c r="H725" i="1"/>
  <c r="H729" i="1"/>
  <c r="H733" i="1"/>
  <c r="H737" i="1"/>
  <c r="H741" i="1"/>
  <c r="H745" i="1"/>
  <c r="H749" i="1"/>
  <c r="H753" i="1"/>
  <c r="H757" i="1"/>
  <c r="H718" i="1"/>
  <c r="H722" i="1"/>
  <c r="H726" i="1"/>
  <c r="H730" i="1"/>
  <c r="H734" i="1"/>
  <c r="H738" i="1"/>
  <c r="H742" i="1"/>
  <c r="H746" i="1"/>
  <c r="H750" i="1"/>
  <c r="H754" i="1"/>
  <c r="H719" i="1"/>
  <c r="H723" i="1"/>
  <c r="H727" i="1"/>
  <c r="H731" i="1"/>
  <c r="H735" i="1"/>
  <c r="H739" i="1"/>
  <c r="H743" i="1"/>
  <c r="H747" i="1"/>
  <c r="H751" i="1"/>
  <c r="H755" i="1"/>
  <c r="H1268" i="1"/>
  <c r="H1272" i="1"/>
  <c r="H1269" i="1"/>
  <c r="H1273" i="1"/>
  <c r="H1270" i="1"/>
  <c r="H1267" i="1"/>
  <c r="H1271" i="1"/>
  <c r="H222" i="1"/>
  <c r="H226" i="1"/>
  <c r="H230" i="1"/>
  <c r="H234" i="1"/>
  <c r="H238" i="1"/>
  <c r="H242" i="1"/>
  <c r="H246" i="1"/>
  <c r="H250" i="1"/>
  <c r="H223" i="1"/>
  <c r="H227" i="1"/>
  <c r="H231" i="1"/>
  <c r="H235" i="1"/>
  <c r="H239" i="1"/>
  <c r="H243" i="1"/>
  <c r="H247" i="1"/>
  <c r="H251" i="1"/>
  <c r="H220" i="1"/>
  <c r="H224" i="1"/>
  <c r="H228" i="1"/>
  <c r="H232" i="1"/>
  <c r="H236" i="1"/>
  <c r="H240" i="1"/>
  <c r="H244" i="1"/>
  <c r="H248" i="1"/>
  <c r="H221" i="1"/>
  <c r="H225" i="1"/>
  <c r="H229" i="1"/>
  <c r="H233" i="1"/>
  <c r="H237" i="1"/>
  <c r="H241" i="1"/>
  <c r="H245" i="1"/>
  <c r="H249" i="1"/>
  <c r="H1493" i="1"/>
  <c r="H1477" i="1"/>
  <c r="H1484" i="1"/>
  <c r="H1491" i="1"/>
  <c r="H1475" i="1"/>
  <c r="H1482" i="1"/>
  <c r="H74" i="1"/>
  <c r="H78" i="1"/>
  <c r="H82" i="1"/>
  <c r="H86" i="1"/>
  <c r="H90" i="1"/>
  <c r="H94" i="1"/>
  <c r="H75" i="1"/>
  <c r="H79" i="1"/>
  <c r="H83" i="1"/>
  <c r="H87" i="1"/>
  <c r="H91" i="1"/>
  <c r="H95" i="1"/>
  <c r="H76" i="1"/>
  <c r="H80" i="1"/>
  <c r="H84" i="1"/>
  <c r="H88" i="1"/>
  <c r="H92" i="1"/>
  <c r="H96" i="1"/>
  <c r="H77" i="1"/>
  <c r="H81" i="1"/>
  <c r="H85" i="1"/>
  <c r="H89" i="1"/>
  <c r="H93" i="1"/>
  <c r="H427" i="1"/>
  <c r="H431" i="1"/>
  <c r="H428" i="1"/>
  <c r="H432" i="1"/>
  <c r="H425" i="1"/>
  <c r="H429" i="1"/>
  <c r="H433" i="1"/>
  <c r="H426" i="1"/>
  <c r="H430" i="1"/>
  <c r="H43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162" i="1"/>
  <c r="H166" i="1"/>
  <c r="H170" i="1"/>
  <c r="H174" i="1"/>
  <c r="H163" i="1"/>
  <c r="H167" i="1"/>
  <c r="H171" i="1"/>
  <c r="H175" i="1"/>
  <c r="H160" i="1"/>
  <c r="H164" i="1"/>
  <c r="H168" i="1"/>
  <c r="H172" i="1"/>
  <c r="H176" i="1"/>
  <c r="H161" i="1"/>
  <c r="H165" i="1"/>
  <c r="H169" i="1"/>
  <c r="H173" i="1"/>
  <c r="H675" i="1"/>
  <c r="H679" i="1"/>
  <c r="H676" i="1"/>
  <c r="H673" i="1"/>
  <c r="H677" i="1"/>
  <c r="H674" i="1"/>
  <c r="H678" i="1"/>
  <c r="H680" i="1"/>
  <c r="H684" i="1"/>
  <c r="H688" i="1"/>
  <c r="H692" i="1"/>
  <c r="H696" i="1"/>
  <c r="H700" i="1"/>
  <c r="H704" i="1"/>
  <c r="H708" i="1"/>
  <c r="H712" i="1"/>
  <c r="H681" i="1"/>
  <c r="H685" i="1"/>
  <c r="H689" i="1"/>
  <c r="H693" i="1"/>
  <c r="H697" i="1"/>
  <c r="H701" i="1"/>
  <c r="H705" i="1"/>
  <c r="H709" i="1"/>
  <c r="H713" i="1"/>
  <c r="H682" i="1"/>
  <c r="H686" i="1"/>
  <c r="H690" i="1"/>
  <c r="H694" i="1"/>
  <c r="H698" i="1"/>
  <c r="H702" i="1"/>
  <c r="H706" i="1"/>
  <c r="H710" i="1"/>
  <c r="H714" i="1"/>
  <c r="H683" i="1"/>
  <c r="H687" i="1"/>
  <c r="H691" i="1"/>
  <c r="H695" i="1"/>
  <c r="H699" i="1"/>
  <c r="H703" i="1"/>
  <c r="H707" i="1"/>
  <c r="H711" i="1"/>
  <c r="H715" i="1"/>
  <c r="H515" i="1"/>
  <c r="H519" i="1"/>
  <c r="H523" i="1"/>
  <c r="H516" i="1"/>
  <c r="H520" i="1"/>
  <c r="H524" i="1"/>
  <c r="H517" i="1"/>
  <c r="H521" i="1"/>
  <c r="H525" i="1"/>
  <c r="H514" i="1"/>
  <c r="H518" i="1"/>
  <c r="H522" i="1"/>
  <c r="H526" i="1"/>
  <c r="H343" i="1"/>
  <c r="H347" i="1"/>
  <c r="H351" i="1"/>
  <c r="H344" i="1"/>
  <c r="H348" i="1"/>
  <c r="H345" i="1"/>
  <c r="H349" i="1"/>
  <c r="H342" i="1"/>
  <c r="H346" i="1"/>
  <c r="H350" i="1"/>
  <c r="H1000" i="1"/>
  <c r="H1004" i="1"/>
  <c r="H1008" i="1"/>
  <c r="H1001" i="1"/>
  <c r="H1005" i="1"/>
  <c r="H1002" i="1"/>
  <c r="H1006" i="1"/>
  <c r="H999" i="1"/>
  <c r="H1003" i="1"/>
  <c r="H1007" i="1"/>
  <c r="H832" i="1"/>
  <c r="H836" i="1"/>
  <c r="H833" i="1"/>
  <c r="H837" i="1"/>
  <c r="H834" i="1"/>
  <c r="H838" i="1"/>
  <c r="H831" i="1"/>
  <c r="H835" i="1"/>
  <c r="H355" i="1"/>
  <c r="H359" i="1"/>
  <c r="H363" i="1"/>
  <c r="H367" i="1"/>
  <c r="H371" i="1"/>
  <c r="H375" i="1"/>
  <c r="H352" i="1"/>
  <c r="H356" i="1"/>
  <c r="H360" i="1"/>
  <c r="H364" i="1"/>
  <c r="H368" i="1"/>
  <c r="H372" i="1"/>
  <c r="H353" i="1"/>
  <c r="H357" i="1"/>
  <c r="H361" i="1"/>
  <c r="H365" i="1"/>
  <c r="H369" i="1"/>
  <c r="H373" i="1"/>
  <c r="H354" i="1"/>
  <c r="H358" i="1"/>
  <c r="H362" i="1"/>
  <c r="H366" i="1"/>
  <c r="H370" i="1"/>
  <c r="H374" i="1"/>
  <c r="H2100" i="1"/>
  <c r="H2104" i="1"/>
  <c r="H2108" i="1"/>
  <c r="H2112" i="1"/>
  <c r="H2116" i="1"/>
  <c r="H2101" i="1"/>
  <c r="H2105" i="1"/>
  <c r="H2109" i="1"/>
  <c r="H2113" i="1"/>
  <c r="H2117" i="1"/>
  <c r="H2102" i="1"/>
  <c r="H2106" i="1"/>
  <c r="H2110" i="1"/>
  <c r="H2114" i="1"/>
  <c r="H2099" i="1"/>
  <c r="H2103" i="1"/>
  <c r="H2107" i="1"/>
  <c r="H2111" i="1"/>
  <c r="H2115" i="1"/>
  <c r="H1052" i="1"/>
  <c r="H1056" i="1"/>
  <c r="H1060" i="1"/>
  <c r="H1064" i="1"/>
  <c r="H1068" i="1"/>
  <c r="H1072" i="1"/>
  <c r="H1053" i="1"/>
  <c r="H1057" i="1"/>
  <c r="H1061" i="1"/>
  <c r="H1065" i="1"/>
  <c r="H1069" i="1"/>
  <c r="H1054" i="1"/>
  <c r="H1058" i="1"/>
  <c r="H1062" i="1"/>
  <c r="H1066" i="1"/>
  <c r="H1070" i="1"/>
  <c r="H1055" i="1"/>
  <c r="H1059" i="1"/>
  <c r="H1063" i="1"/>
  <c r="H1067" i="1"/>
  <c r="H1071" i="1"/>
  <c r="H932" i="1"/>
  <c r="H936" i="1"/>
  <c r="H940" i="1"/>
  <c r="H944" i="1"/>
  <c r="H933" i="1"/>
  <c r="H937" i="1"/>
  <c r="H941" i="1"/>
  <c r="H945" i="1"/>
  <c r="H934" i="1"/>
  <c r="H938" i="1"/>
  <c r="H942" i="1"/>
  <c r="H946" i="1"/>
  <c r="H935" i="1"/>
  <c r="H939" i="1"/>
  <c r="H943" i="1"/>
  <c r="H947" i="1"/>
  <c r="H884" i="1"/>
  <c r="H888" i="1"/>
  <c r="H892" i="1"/>
  <c r="H896" i="1"/>
  <c r="H900" i="1"/>
  <c r="H885" i="1"/>
  <c r="H889" i="1"/>
  <c r="H893" i="1"/>
  <c r="H897" i="1"/>
  <c r="H901" i="1"/>
  <c r="H882" i="1"/>
  <c r="H886" i="1"/>
  <c r="H890" i="1"/>
  <c r="H894" i="1"/>
  <c r="H898" i="1"/>
  <c r="H902" i="1"/>
  <c r="H883" i="1"/>
  <c r="H887" i="1"/>
  <c r="H891" i="1"/>
  <c r="H895" i="1"/>
  <c r="H899" i="1"/>
  <c r="H903" i="1"/>
  <c r="H1288" i="1"/>
  <c r="H1292" i="1"/>
  <c r="H1296" i="1"/>
  <c r="H1300" i="1"/>
  <c r="H1304" i="1"/>
  <c r="H1308" i="1"/>
  <c r="H1312" i="1"/>
  <c r="H1316" i="1"/>
  <c r="H1320" i="1"/>
  <c r="H1324" i="1"/>
  <c r="H1289" i="1"/>
  <c r="H1293" i="1"/>
  <c r="H1297" i="1"/>
  <c r="H1301" i="1"/>
  <c r="H1305" i="1"/>
  <c r="H1309" i="1"/>
  <c r="H1313" i="1"/>
  <c r="H1317" i="1"/>
  <c r="H1321" i="1"/>
  <c r="H1325" i="1"/>
  <c r="H1286" i="1"/>
  <c r="H1290" i="1"/>
  <c r="H1294" i="1"/>
  <c r="H1298" i="1"/>
  <c r="H1302" i="1"/>
  <c r="H1306" i="1"/>
  <c r="H1310" i="1"/>
  <c r="H1314" i="1"/>
  <c r="H1318" i="1"/>
  <c r="H1322" i="1"/>
  <c r="H1287" i="1"/>
  <c r="H1291" i="1"/>
  <c r="H1295" i="1"/>
  <c r="H1299" i="1"/>
  <c r="H1303" i="1"/>
  <c r="H1307" i="1"/>
  <c r="H1311" i="1"/>
  <c r="H1315" i="1"/>
  <c r="H1319" i="1"/>
  <c r="H1323" i="1"/>
  <c r="H840" i="1"/>
  <c r="H844" i="1"/>
  <c r="H848" i="1"/>
  <c r="H852" i="1"/>
  <c r="H856" i="1"/>
  <c r="H860" i="1"/>
  <c r="H864" i="1"/>
  <c r="H868" i="1"/>
  <c r="H872" i="1"/>
  <c r="H876" i="1"/>
  <c r="H880" i="1"/>
  <c r="H841" i="1"/>
  <c r="H845" i="1"/>
  <c r="H849" i="1"/>
  <c r="H853" i="1"/>
  <c r="H857" i="1"/>
  <c r="H861" i="1"/>
  <c r="H865" i="1"/>
  <c r="H869" i="1"/>
  <c r="H873" i="1"/>
  <c r="H877" i="1"/>
  <c r="H881" i="1"/>
  <c r="H842" i="1"/>
  <c r="H846" i="1"/>
  <c r="H850" i="1"/>
  <c r="H854" i="1"/>
  <c r="H858" i="1"/>
  <c r="H862" i="1"/>
  <c r="H866" i="1"/>
  <c r="H870" i="1"/>
  <c r="H874" i="1"/>
  <c r="H878" i="1"/>
  <c r="H839" i="1"/>
  <c r="H843" i="1"/>
  <c r="H847" i="1"/>
  <c r="H851" i="1"/>
  <c r="H855" i="1"/>
  <c r="H859" i="1"/>
  <c r="H863" i="1"/>
  <c r="H867" i="1"/>
  <c r="H871" i="1"/>
  <c r="H875" i="1"/>
  <c r="H879" i="1"/>
  <c r="H138" i="1"/>
  <c r="H142" i="1"/>
  <c r="H146" i="1"/>
  <c r="H150" i="1"/>
  <c r="H154" i="1"/>
  <c r="H158" i="1"/>
  <c r="H139" i="1"/>
  <c r="H143" i="1"/>
  <c r="H147" i="1"/>
  <c r="H151" i="1"/>
  <c r="H155" i="1"/>
  <c r="H159" i="1"/>
  <c r="H140" i="1"/>
  <c r="H144" i="1"/>
  <c r="H148" i="1"/>
  <c r="H152" i="1"/>
  <c r="H156" i="1"/>
  <c r="H141" i="1"/>
  <c r="H145" i="1"/>
  <c r="H149" i="1"/>
  <c r="H153" i="1"/>
  <c r="H157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489" i="1"/>
  <c r="H1496" i="1"/>
  <c r="H1480" i="1"/>
  <c r="H1487" i="1"/>
  <c r="H1494" i="1"/>
  <c r="H1478" i="1"/>
  <c r="H66" i="1"/>
  <c r="H70" i="1"/>
  <c r="H67" i="1"/>
  <c r="H71" i="1"/>
  <c r="H64" i="1"/>
  <c r="H68" i="1"/>
  <c r="H72" i="1"/>
  <c r="H65" i="1"/>
  <c r="H69" i="1"/>
  <c r="H73" i="1"/>
  <c r="H1076" i="1"/>
  <c r="H1080" i="1"/>
  <c r="H1084" i="1"/>
  <c r="H1088" i="1"/>
  <c r="H1073" i="1"/>
  <c r="H1077" i="1"/>
  <c r="H1081" i="1"/>
  <c r="H1085" i="1"/>
  <c r="H1089" i="1"/>
  <c r="H1074" i="1"/>
  <c r="H1078" i="1"/>
  <c r="H1082" i="1"/>
  <c r="H1086" i="1"/>
  <c r="H1090" i="1"/>
  <c r="H1075" i="1"/>
  <c r="H1079" i="1"/>
  <c r="H1083" i="1"/>
  <c r="H1087" i="1"/>
  <c r="H435" i="1"/>
  <c r="H439" i="1"/>
  <c r="H443" i="1"/>
  <c r="H447" i="1"/>
  <c r="H451" i="1"/>
  <c r="H455" i="1"/>
  <c r="H459" i="1"/>
  <c r="H463" i="1"/>
  <c r="H436" i="1"/>
  <c r="H440" i="1"/>
  <c r="H444" i="1"/>
  <c r="H448" i="1"/>
  <c r="H452" i="1"/>
  <c r="H456" i="1"/>
  <c r="H460" i="1"/>
  <c r="H464" i="1"/>
  <c r="H437" i="1"/>
  <c r="H441" i="1"/>
  <c r="H445" i="1"/>
  <c r="H449" i="1"/>
  <c r="H453" i="1"/>
  <c r="H457" i="1"/>
  <c r="H461" i="1"/>
  <c r="H465" i="1"/>
  <c r="H438" i="1"/>
  <c r="H442" i="1"/>
  <c r="H446" i="1"/>
  <c r="H450" i="1"/>
  <c r="H454" i="1"/>
  <c r="H458" i="1"/>
  <c r="H462" i="1"/>
  <c r="H2" i="1"/>
  <c r="H6" i="1"/>
  <c r="H10" i="1"/>
  <c r="H14" i="1"/>
  <c r="H18" i="1"/>
  <c r="H22" i="1"/>
  <c r="H26" i="1"/>
  <c r="H3" i="1"/>
  <c r="H7" i="1"/>
  <c r="H11" i="1"/>
  <c r="H15" i="1"/>
  <c r="H19" i="1"/>
  <c r="H23" i="1"/>
  <c r="H4" i="1"/>
  <c r="H8" i="1"/>
  <c r="H12" i="1"/>
  <c r="H16" i="1"/>
  <c r="H20" i="1"/>
  <c r="H24" i="1"/>
  <c r="H5" i="1"/>
  <c r="H9" i="1"/>
  <c r="H13" i="1"/>
  <c r="H17" i="1"/>
  <c r="H21" i="1"/>
  <c r="H25" i="1"/>
  <c r="H1498" i="1"/>
  <c r="H1502" i="1"/>
  <c r="H1506" i="1"/>
  <c r="H1510" i="1"/>
  <c r="H1499" i="1"/>
  <c r="H1503" i="1"/>
  <c r="H1507" i="1"/>
  <c r="H1511" i="1"/>
  <c r="H1500" i="1"/>
  <c r="H1504" i="1"/>
  <c r="H1508" i="1"/>
  <c r="H1512" i="1"/>
  <c r="H1501" i="1"/>
  <c r="H1505" i="1"/>
  <c r="H1509" i="1"/>
  <c r="H1513" i="1"/>
  <c r="H2288" i="1"/>
  <c r="H2292" i="1"/>
  <c r="H2296" i="1"/>
  <c r="H2300" i="1"/>
  <c r="H2285" i="1"/>
  <c r="H2289" i="1"/>
  <c r="H2293" i="1"/>
  <c r="H2297" i="1"/>
  <c r="H2301" i="1"/>
  <c r="H2286" i="1"/>
  <c r="H2290" i="1"/>
  <c r="H2294" i="1"/>
  <c r="H2298" i="1"/>
  <c r="H2302" i="1"/>
  <c r="H2287" i="1"/>
  <c r="H2291" i="1"/>
  <c r="H2295" i="1"/>
  <c r="H2299" i="1"/>
  <c r="H2303" i="1"/>
  <c r="H2035" i="1"/>
  <c r="H2039" i="1"/>
  <c r="H2043" i="1"/>
  <c r="H2033" i="1"/>
  <c r="H2037" i="1"/>
  <c r="H2041" i="1"/>
  <c r="H2036" i="1"/>
  <c r="H2044" i="1"/>
  <c r="H2048" i="1"/>
  <c r="H2052" i="1"/>
  <c r="H2056" i="1"/>
  <c r="H2060" i="1"/>
  <c r="H2064" i="1"/>
  <c r="H2068" i="1"/>
  <c r="H2038" i="1"/>
  <c r="H2045" i="1"/>
  <c r="H2049" i="1"/>
  <c r="H2053" i="1"/>
  <c r="H2057" i="1"/>
  <c r="H2061" i="1"/>
  <c r="H2065" i="1"/>
  <c r="H2069" i="1"/>
  <c r="H2032" i="1"/>
  <c r="H2040" i="1"/>
  <c r="H2046" i="1"/>
  <c r="H2050" i="1"/>
  <c r="H2054" i="1"/>
  <c r="H2058" i="1"/>
  <c r="H2062" i="1"/>
  <c r="H2066" i="1"/>
  <c r="H2034" i="1"/>
  <c r="H2042" i="1"/>
  <c r="H2047" i="1"/>
  <c r="H2051" i="1"/>
  <c r="H2055" i="1"/>
  <c r="H2059" i="1"/>
  <c r="H2063" i="1"/>
  <c r="H2067" i="1"/>
  <c r="H1958" i="1"/>
  <c r="H1962" i="1"/>
  <c r="H1966" i="1"/>
  <c r="H1970" i="1"/>
  <c r="H1974" i="1"/>
  <c r="H1978" i="1"/>
  <c r="H1982" i="1"/>
  <c r="H1955" i="1"/>
  <c r="H1959" i="1"/>
  <c r="H1963" i="1"/>
  <c r="H1967" i="1"/>
  <c r="H1971" i="1"/>
  <c r="H1975" i="1"/>
  <c r="H1979" i="1"/>
  <c r="H1983" i="1"/>
  <c r="H1956" i="1"/>
  <c r="H1960" i="1"/>
  <c r="H1964" i="1"/>
  <c r="H1968" i="1"/>
  <c r="H1972" i="1"/>
  <c r="H1976" i="1"/>
  <c r="H1980" i="1"/>
  <c r="H1984" i="1"/>
  <c r="H1957" i="1"/>
  <c r="H1961" i="1"/>
  <c r="H1965" i="1"/>
  <c r="H1969" i="1"/>
  <c r="H1973" i="1"/>
  <c r="H1977" i="1"/>
  <c r="H1981" i="1"/>
  <c r="H1985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1192" i="1"/>
  <c r="H1196" i="1"/>
  <c r="H1200" i="1"/>
  <c r="H1204" i="1"/>
  <c r="H1208" i="1"/>
  <c r="H1212" i="1"/>
  <c r="H1216" i="1"/>
  <c r="H1193" i="1"/>
  <c r="H1197" i="1"/>
  <c r="H1201" i="1"/>
  <c r="H1205" i="1"/>
  <c r="H1209" i="1"/>
  <c r="H1213" i="1"/>
  <c r="H1217" i="1"/>
  <c r="H1194" i="1"/>
  <c r="H1198" i="1"/>
  <c r="H1202" i="1"/>
  <c r="H1206" i="1"/>
  <c r="H1210" i="1"/>
  <c r="H1214" i="1"/>
  <c r="H1195" i="1"/>
  <c r="H1199" i="1"/>
  <c r="H1203" i="1"/>
  <c r="H1207" i="1"/>
  <c r="H1211" i="1"/>
  <c r="H1215" i="1"/>
  <c r="H467" i="1"/>
  <c r="H471" i="1"/>
  <c r="H475" i="1"/>
  <c r="H479" i="1"/>
  <c r="H483" i="1"/>
  <c r="H468" i="1"/>
  <c r="H472" i="1"/>
  <c r="H476" i="1"/>
  <c r="H480" i="1"/>
  <c r="H484" i="1"/>
  <c r="H469" i="1"/>
  <c r="H473" i="1"/>
  <c r="H477" i="1"/>
  <c r="H481" i="1"/>
  <c r="H466" i="1"/>
  <c r="H470" i="1"/>
  <c r="H474" i="1"/>
  <c r="H478" i="1"/>
  <c r="H482" i="1"/>
  <c r="H330" i="1"/>
  <c r="H334" i="1"/>
  <c r="H338" i="1"/>
  <c r="H327" i="1"/>
  <c r="H328" i="1"/>
  <c r="H332" i="1"/>
  <c r="H336" i="1"/>
  <c r="H340" i="1"/>
  <c r="H329" i="1"/>
  <c r="H333" i="1"/>
  <c r="H337" i="1"/>
  <c r="H341" i="1"/>
  <c r="H331" i="1"/>
  <c r="H335" i="1"/>
  <c r="H339" i="1"/>
  <c r="H194" i="1"/>
  <c r="H198" i="1"/>
  <c r="H202" i="1"/>
  <c r="H206" i="1"/>
  <c r="H210" i="1"/>
  <c r="H214" i="1"/>
  <c r="H218" i="1"/>
  <c r="H195" i="1"/>
  <c r="H199" i="1"/>
  <c r="H203" i="1"/>
  <c r="H207" i="1"/>
  <c r="H211" i="1"/>
  <c r="H215" i="1"/>
  <c r="H219" i="1"/>
  <c r="H196" i="1"/>
  <c r="H200" i="1"/>
  <c r="H204" i="1"/>
  <c r="H208" i="1"/>
  <c r="H212" i="1"/>
  <c r="H216" i="1"/>
  <c r="H197" i="1"/>
  <c r="H201" i="1"/>
  <c r="H205" i="1"/>
  <c r="H209" i="1"/>
  <c r="H213" i="1"/>
  <c r="H217" i="1"/>
  <c r="H106" i="1"/>
  <c r="H110" i="1"/>
  <c r="H114" i="1"/>
  <c r="H107" i="1"/>
  <c r="H111" i="1"/>
  <c r="H115" i="1"/>
  <c r="H108" i="1"/>
  <c r="H112" i="1"/>
  <c r="H116" i="1"/>
  <c r="H105" i="1"/>
  <c r="H109" i="1"/>
  <c r="H113" i="1"/>
  <c r="H98" i="1"/>
  <c r="H102" i="1"/>
  <c r="H99" i="1"/>
  <c r="H103" i="1"/>
  <c r="H100" i="1"/>
  <c r="H104" i="1"/>
  <c r="H97" i="1"/>
  <c r="H101" i="1"/>
  <c r="H54" i="1"/>
  <c r="H58" i="1"/>
  <c r="H62" i="1"/>
  <c r="H55" i="1"/>
  <c r="H59" i="1"/>
  <c r="H63" i="1"/>
  <c r="H56" i="1"/>
  <c r="H60" i="1"/>
  <c r="H57" i="1"/>
  <c r="H61" i="1"/>
  <c r="H1485" i="1"/>
  <c r="H1492" i="1"/>
  <c r="H1476" i="1"/>
  <c r="H1483" i="1"/>
  <c r="H1490" i="1"/>
  <c r="J1096" i="1"/>
  <c r="J1104" i="1"/>
  <c r="J1099" i="1"/>
  <c r="J1098" i="1"/>
  <c r="J1102" i="1"/>
  <c r="J1093" i="1"/>
  <c r="J1094" i="1"/>
  <c r="J1091" i="1"/>
  <c r="J1103" i="1"/>
  <c r="J1092" i="1"/>
  <c r="J1101" i="1"/>
  <c r="J1095" i="1"/>
  <c r="J1100" i="1"/>
  <c r="I1497" i="1"/>
  <c r="I1482" i="1"/>
  <c r="I1478" i="1"/>
  <c r="I1487" i="1"/>
  <c r="I1488" i="1"/>
  <c r="I1475" i="1"/>
  <c r="I1481" i="1"/>
  <c r="I1494" i="1"/>
  <c r="I1490" i="1"/>
  <c r="I1479" i="1"/>
  <c r="I1484" i="1"/>
  <c r="I1485" i="1"/>
  <c r="I1486" i="1"/>
  <c r="I1476" i="1"/>
  <c r="I1480" i="1"/>
  <c r="I1483" i="1"/>
  <c r="I1496" i="1"/>
  <c r="I1477" i="1"/>
  <c r="I1493" i="1"/>
  <c r="I1495" i="1"/>
  <c r="I1474" i="1"/>
  <c r="I1489" i="1"/>
  <c r="I1492" i="1"/>
  <c r="I1491" i="1"/>
  <c r="K575" i="1"/>
  <c r="L575" i="1" s="1"/>
  <c r="G575" i="1"/>
  <c r="K578" i="1"/>
  <c r="L578" i="1" s="1"/>
  <c r="G578" i="1"/>
  <c r="K582" i="1"/>
  <c r="L582" i="1" s="1"/>
  <c r="G582" i="1"/>
  <c r="K577" i="1"/>
  <c r="L577" i="1" s="1"/>
  <c r="G577" i="1"/>
  <c r="K576" i="1"/>
  <c r="L576" i="1" s="1"/>
  <c r="G576" i="1"/>
  <c r="K580" i="1"/>
  <c r="L580" i="1" s="1"/>
  <c r="G580" i="1"/>
  <c r="K581" i="1"/>
  <c r="L581" i="1" s="1"/>
  <c r="G581" i="1"/>
  <c r="K579" i="1"/>
  <c r="L579" i="1" s="1"/>
  <c r="G579" i="1"/>
  <c r="J1491" i="1" l="1"/>
  <c r="J1478" i="1"/>
  <c r="J1497" i="1"/>
  <c r="J1484" i="1"/>
  <c r="J1488" i="1"/>
  <c r="J1490" i="1"/>
  <c r="J1482" i="1"/>
  <c r="J1487" i="1"/>
  <c r="J1475" i="1"/>
  <c r="J1481" i="1"/>
  <c r="J1494" i="1"/>
  <c r="J1485" i="1"/>
  <c r="J1479" i="1"/>
  <c r="J1496" i="1"/>
  <c r="J1480" i="1"/>
  <c r="J1486" i="1"/>
  <c r="J1495" i="1"/>
  <c r="J1477" i="1"/>
  <c r="J1476" i="1"/>
  <c r="J1483" i="1"/>
  <c r="J1493" i="1"/>
  <c r="J1474" i="1"/>
  <c r="J1492" i="1"/>
  <c r="J1489" i="1"/>
  <c r="I577" i="1"/>
  <c r="I576" i="1"/>
  <c r="I575" i="1"/>
  <c r="J575" i="1" s="1"/>
  <c r="I580" i="1"/>
  <c r="I578" i="1"/>
  <c r="I581" i="1"/>
  <c r="I582" i="1"/>
  <c r="I579" i="1"/>
  <c r="K1146" i="1"/>
  <c r="L1146" i="1" s="1"/>
  <c r="K1138" i="1"/>
  <c r="L1138" i="1" s="1"/>
  <c r="K1149" i="1"/>
  <c r="L1149" i="1" s="1"/>
  <c r="K1115" i="1"/>
  <c r="L1115" i="1" s="1"/>
  <c r="K1143" i="1"/>
  <c r="L1143" i="1" s="1"/>
  <c r="K1123" i="1"/>
  <c r="L1123" i="1" s="1"/>
  <c r="K1139" i="1"/>
  <c r="L1139" i="1" s="1"/>
  <c r="K1144" i="1"/>
  <c r="L1144" i="1" s="1"/>
  <c r="K1153" i="1"/>
  <c r="L1153" i="1" s="1"/>
  <c r="K1150" i="1"/>
  <c r="L1150" i="1" s="1"/>
  <c r="K1145" i="1"/>
  <c r="L1145" i="1" s="1"/>
  <c r="K1105" i="1"/>
  <c r="L1105" i="1" s="1"/>
  <c r="K1127" i="1"/>
  <c r="L1127" i="1" s="1"/>
  <c r="K1120" i="1"/>
  <c r="L1120" i="1" s="1"/>
  <c r="K1124" i="1"/>
  <c r="L1124" i="1" s="1"/>
  <c r="K1111" i="1"/>
  <c r="L1111" i="1" s="1"/>
  <c r="K1116" i="1"/>
  <c r="L1116" i="1" s="1"/>
  <c r="K1129" i="1"/>
  <c r="L1129" i="1" s="1"/>
  <c r="K1133" i="1"/>
  <c r="L1133" i="1" s="1"/>
  <c r="K1117" i="1"/>
  <c r="L1117" i="1" s="1"/>
  <c r="K1134" i="1"/>
  <c r="L1134" i="1" s="1"/>
  <c r="K1128" i="1"/>
  <c r="L1128" i="1" s="1"/>
  <c r="K1140" i="1"/>
  <c r="L1140" i="1" s="1"/>
  <c r="K1106" i="1"/>
  <c r="L1106" i="1" s="1"/>
  <c r="K1109" i="1"/>
  <c r="L1109" i="1" s="1"/>
  <c r="K1112" i="1"/>
  <c r="L1112" i="1" s="1"/>
  <c r="K1132" i="1"/>
  <c r="L1132" i="1" s="1"/>
  <c r="K1125" i="1"/>
  <c r="L1125" i="1" s="1"/>
  <c r="K1154" i="1"/>
  <c r="L1154" i="1" s="1"/>
  <c r="K1147" i="1"/>
  <c r="L1147" i="1" s="1"/>
  <c r="K1107" i="1"/>
  <c r="L1107" i="1" s="1"/>
  <c r="K1151" i="1"/>
  <c r="L1151" i="1" s="1"/>
  <c r="K1113" i="1"/>
  <c r="L1113" i="1" s="1"/>
  <c r="K1118" i="1"/>
  <c r="L1118" i="1" s="1"/>
  <c r="K1135" i="1"/>
  <c r="L1135" i="1" s="1"/>
  <c r="K1114" i="1"/>
  <c r="L1114" i="1" s="1"/>
  <c r="K1108" i="1"/>
  <c r="L1108" i="1" s="1"/>
  <c r="K1148" i="1"/>
  <c r="L1148" i="1" s="1"/>
  <c r="K1121" i="1"/>
  <c r="L1121" i="1" s="1"/>
  <c r="K1119" i="1"/>
  <c r="L1119" i="1" s="1"/>
  <c r="K1136" i="1"/>
  <c r="L1136" i="1" s="1"/>
  <c r="K1131" i="1"/>
  <c r="L1131" i="1" s="1"/>
  <c r="K1137" i="1"/>
  <c r="L1137" i="1" s="1"/>
  <c r="K1141" i="1"/>
  <c r="L1141" i="1" s="1"/>
  <c r="K1142" i="1"/>
  <c r="L1142" i="1" s="1"/>
  <c r="K1110" i="1"/>
  <c r="L1110" i="1" s="1"/>
  <c r="K1126" i="1"/>
  <c r="L1126" i="1" s="1"/>
  <c r="K1152" i="1"/>
  <c r="L1152" i="1" s="1"/>
  <c r="K1122" i="1"/>
  <c r="L1122" i="1" s="1"/>
  <c r="K1130" i="1"/>
  <c r="L1130" i="1" s="1"/>
  <c r="K54" i="1"/>
  <c r="L54" i="1" s="1"/>
  <c r="K56" i="1"/>
  <c r="L56" i="1" s="1"/>
  <c r="K57" i="1"/>
  <c r="L57" i="1" s="1"/>
  <c r="K63" i="1"/>
  <c r="L63" i="1" s="1"/>
  <c r="K58" i="1"/>
  <c r="L58" i="1" s="1"/>
  <c r="K60" i="1"/>
  <c r="L60" i="1" s="1"/>
  <c r="K55" i="1"/>
  <c r="L55" i="1" s="1"/>
  <c r="K59" i="1"/>
  <c r="L59" i="1" s="1"/>
  <c r="K62" i="1"/>
  <c r="L62" i="1" s="1"/>
  <c r="K61" i="1"/>
  <c r="L61" i="1" s="1"/>
  <c r="K99" i="1"/>
  <c r="L99" i="1" s="1"/>
  <c r="K98" i="1"/>
  <c r="L98" i="1" s="1"/>
  <c r="K104" i="1"/>
  <c r="L104" i="1" s="1"/>
  <c r="K100" i="1"/>
  <c r="L100" i="1" s="1"/>
  <c r="K103" i="1"/>
  <c r="L103" i="1" s="1"/>
  <c r="K102" i="1"/>
  <c r="L102" i="1" s="1"/>
  <c r="K97" i="1"/>
  <c r="L97" i="1" s="1"/>
  <c r="K101" i="1"/>
  <c r="L101" i="1" s="1"/>
  <c r="K110" i="1"/>
  <c r="L110" i="1" s="1"/>
  <c r="K113" i="1"/>
  <c r="L113" i="1" s="1"/>
  <c r="K105" i="1"/>
  <c r="L105" i="1" s="1"/>
  <c r="K112" i="1"/>
  <c r="L112" i="1" s="1"/>
  <c r="K108" i="1"/>
  <c r="L108" i="1" s="1"/>
  <c r="K116" i="1"/>
  <c r="L116" i="1" s="1"/>
  <c r="K106" i="1"/>
  <c r="L106" i="1" s="1"/>
  <c r="K114" i="1"/>
  <c r="L114" i="1" s="1"/>
  <c r="K111" i="1"/>
  <c r="L111" i="1" s="1"/>
  <c r="K115" i="1"/>
  <c r="L115" i="1" s="1"/>
  <c r="K107" i="1"/>
  <c r="L107" i="1" s="1"/>
  <c r="K109" i="1"/>
  <c r="L109" i="1" s="1"/>
  <c r="K150" i="1"/>
  <c r="L150" i="1" s="1"/>
  <c r="K146" i="1"/>
  <c r="L146" i="1" s="1"/>
  <c r="K155" i="1"/>
  <c r="L155" i="1" s="1"/>
  <c r="K154" i="1"/>
  <c r="L154" i="1" s="1"/>
  <c r="K142" i="1"/>
  <c r="L142" i="1" s="1"/>
  <c r="K152" i="1"/>
  <c r="L152" i="1" s="1"/>
  <c r="K151" i="1"/>
  <c r="L151" i="1" s="1"/>
  <c r="K149" i="1"/>
  <c r="L149" i="1" s="1"/>
  <c r="K159" i="1"/>
  <c r="L159" i="1" s="1"/>
  <c r="K145" i="1"/>
  <c r="L145" i="1" s="1"/>
  <c r="K147" i="1"/>
  <c r="L147" i="1" s="1"/>
  <c r="K138" i="1"/>
  <c r="L138" i="1" s="1"/>
  <c r="K143" i="1"/>
  <c r="L143" i="1" s="1"/>
  <c r="K140" i="1"/>
  <c r="L140" i="1" s="1"/>
  <c r="K148" i="1"/>
  <c r="L148" i="1" s="1"/>
  <c r="K153" i="1"/>
  <c r="L153" i="1" s="1"/>
  <c r="K141" i="1"/>
  <c r="L141" i="1" s="1"/>
  <c r="K158" i="1"/>
  <c r="L158" i="1" s="1"/>
  <c r="K144" i="1"/>
  <c r="L144" i="1" s="1"/>
  <c r="K139" i="1"/>
  <c r="L139" i="1" s="1"/>
  <c r="K157" i="1"/>
  <c r="L157" i="1" s="1"/>
  <c r="K156" i="1"/>
  <c r="L156" i="1" s="1"/>
  <c r="K208" i="1"/>
  <c r="L208" i="1" s="1"/>
  <c r="K216" i="1"/>
  <c r="L216" i="1" s="1"/>
  <c r="K197" i="1"/>
  <c r="L197" i="1" s="1"/>
  <c r="K218" i="1"/>
  <c r="L218" i="1" s="1"/>
  <c r="K204" i="1"/>
  <c r="L204" i="1" s="1"/>
  <c r="K214" i="1"/>
  <c r="L214" i="1" s="1"/>
  <c r="K219" i="1"/>
  <c r="L219" i="1" s="1"/>
  <c r="K207" i="1"/>
  <c r="L207" i="1" s="1"/>
  <c r="K217" i="1"/>
  <c r="L217" i="1" s="1"/>
  <c r="K203" i="1"/>
  <c r="L203" i="1" s="1"/>
  <c r="K195" i="1"/>
  <c r="L195" i="1" s="1"/>
  <c r="K206" i="1"/>
  <c r="L206" i="1" s="1"/>
  <c r="K194" i="1"/>
  <c r="L194" i="1" s="1"/>
  <c r="K198" i="1"/>
  <c r="L198" i="1" s="1"/>
  <c r="K202" i="1"/>
  <c r="L202" i="1" s="1"/>
  <c r="K211" i="1"/>
  <c r="L211" i="1" s="1"/>
  <c r="K199" i="1"/>
  <c r="L199" i="1" s="1"/>
  <c r="K196" i="1"/>
  <c r="L196" i="1" s="1"/>
  <c r="K210" i="1"/>
  <c r="L210" i="1" s="1"/>
  <c r="K201" i="1"/>
  <c r="L201" i="1" s="1"/>
  <c r="K200" i="1"/>
  <c r="L200" i="1" s="1"/>
  <c r="K215" i="1"/>
  <c r="L215" i="1" s="1"/>
  <c r="K209" i="1"/>
  <c r="L209" i="1" s="1"/>
  <c r="K212" i="1"/>
  <c r="L212" i="1" s="1"/>
  <c r="K213" i="1"/>
  <c r="L213" i="1" s="1"/>
  <c r="K205" i="1"/>
  <c r="L205" i="1" s="1"/>
  <c r="K246" i="1"/>
  <c r="L246" i="1" s="1"/>
  <c r="K236" i="1"/>
  <c r="L236" i="1" s="1"/>
  <c r="K231" i="1"/>
  <c r="L231" i="1" s="1"/>
  <c r="K245" i="1"/>
  <c r="L245" i="1" s="1"/>
  <c r="K229" i="1"/>
  <c r="L229" i="1" s="1"/>
  <c r="K238" i="1"/>
  <c r="L238" i="1" s="1"/>
  <c r="K251" i="1"/>
  <c r="L251" i="1" s="1"/>
  <c r="K225" i="1"/>
  <c r="L225" i="1" s="1"/>
  <c r="K226" i="1"/>
  <c r="L226" i="1" s="1"/>
  <c r="K235" i="1"/>
  <c r="L235" i="1" s="1"/>
  <c r="K221" i="1"/>
  <c r="L221" i="1" s="1"/>
  <c r="K250" i="1"/>
  <c r="L250" i="1" s="1"/>
  <c r="K243" i="1"/>
  <c r="L243" i="1" s="1"/>
  <c r="K249" i="1"/>
  <c r="L249" i="1" s="1"/>
  <c r="K242" i="1"/>
  <c r="L242" i="1" s="1"/>
  <c r="K241" i="1"/>
  <c r="L241" i="1" s="1"/>
  <c r="K220" i="1"/>
  <c r="L220" i="1" s="1"/>
  <c r="K230" i="1"/>
  <c r="L230" i="1" s="1"/>
  <c r="K240" i="1"/>
  <c r="L240" i="1" s="1"/>
  <c r="K227" i="1"/>
  <c r="L227" i="1" s="1"/>
  <c r="K232" i="1"/>
  <c r="L232" i="1" s="1"/>
  <c r="K222" i="1"/>
  <c r="L222" i="1" s="1"/>
  <c r="K228" i="1"/>
  <c r="L228" i="1" s="1"/>
  <c r="K239" i="1"/>
  <c r="L239" i="1" s="1"/>
  <c r="K237" i="1"/>
  <c r="L237" i="1" s="1"/>
  <c r="K233" i="1"/>
  <c r="L233" i="1" s="1"/>
  <c r="K223" i="1"/>
  <c r="L223" i="1" s="1"/>
  <c r="K234" i="1"/>
  <c r="L234" i="1" s="1"/>
  <c r="K247" i="1"/>
  <c r="L247" i="1" s="1"/>
  <c r="K248" i="1"/>
  <c r="L248" i="1" s="1"/>
  <c r="K244" i="1"/>
  <c r="L244" i="1" s="1"/>
  <c r="K224" i="1"/>
  <c r="L224" i="1" s="1"/>
  <c r="K337" i="1"/>
  <c r="L337" i="1" s="1"/>
  <c r="K328" i="1"/>
  <c r="L328" i="1" s="1"/>
  <c r="K332" i="1"/>
  <c r="L332" i="1" s="1"/>
  <c r="K340" i="1"/>
  <c r="L340" i="1" s="1"/>
  <c r="K333" i="1"/>
  <c r="L333" i="1" s="1"/>
  <c r="K338" i="1"/>
  <c r="L338" i="1" s="1"/>
  <c r="K334" i="1"/>
  <c r="L334" i="1" s="1"/>
  <c r="K341" i="1"/>
  <c r="L341" i="1" s="1"/>
  <c r="K329" i="1"/>
  <c r="L329" i="1" s="1"/>
  <c r="K339" i="1"/>
  <c r="L339" i="1" s="1"/>
  <c r="K336" i="1"/>
  <c r="L336" i="1" s="1"/>
  <c r="K330" i="1"/>
  <c r="L330" i="1" s="1"/>
  <c r="K335" i="1"/>
  <c r="L335" i="1" s="1"/>
  <c r="K331" i="1"/>
  <c r="L331" i="1" s="1"/>
  <c r="K327" i="1"/>
  <c r="L327" i="1" s="1"/>
  <c r="K1170" i="1"/>
  <c r="L1170" i="1" s="1"/>
  <c r="K1168" i="1"/>
  <c r="L1168" i="1" s="1"/>
  <c r="K1191" i="1"/>
  <c r="L1191" i="1" s="1"/>
  <c r="K1188" i="1"/>
  <c r="L1188" i="1" s="1"/>
  <c r="K1161" i="1"/>
  <c r="L1161" i="1" s="1"/>
  <c r="K1180" i="1"/>
  <c r="L1180" i="1" s="1"/>
  <c r="K1189" i="1"/>
  <c r="L1189" i="1" s="1"/>
  <c r="K1183" i="1"/>
  <c r="L1183" i="1" s="1"/>
  <c r="K1171" i="1"/>
  <c r="L1171" i="1" s="1"/>
  <c r="K1165" i="1"/>
  <c r="L1165" i="1" s="1"/>
  <c r="K1155" i="1"/>
  <c r="L1155" i="1" s="1"/>
  <c r="K1184" i="1"/>
  <c r="L1184" i="1" s="1"/>
  <c r="K1175" i="1"/>
  <c r="L1175" i="1" s="1"/>
  <c r="K1172" i="1"/>
  <c r="L1172" i="1" s="1"/>
  <c r="K1159" i="1"/>
  <c r="L1159" i="1" s="1"/>
  <c r="K1162" i="1"/>
  <c r="L1162" i="1" s="1"/>
  <c r="K1167" i="1"/>
  <c r="L1167" i="1" s="1"/>
  <c r="K1186" i="1"/>
  <c r="L1186" i="1" s="1"/>
  <c r="K1158" i="1"/>
  <c r="L1158" i="1" s="1"/>
  <c r="K1190" i="1"/>
  <c r="L1190" i="1" s="1"/>
  <c r="K1163" i="1"/>
  <c r="L1163" i="1" s="1"/>
  <c r="K1185" i="1"/>
  <c r="L1185" i="1" s="1"/>
  <c r="K1166" i="1"/>
  <c r="L1166" i="1" s="1"/>
  <c r="K1179" i="1"/>
  <c r="L1179" i="1" s="1"/>
  <c r="K1181" i="1"/>
  <c r="L1181" i="1" s="1"/>
  <c r="K1157" i="1"/>
  <c r="L1157" i="1" s="1"/>
  <c r="K1160" i="1"/>
  <c r="L1160" i="1" s="1"/>
  <c r="K1164" i="1"/>
  <c r="L1164" i="1" s="1"/>
  <c r="K1182" i="1"/>
  <c r="L1182" i="1" s="1"/>
  <c r="K1173" i="1"/>
  <c r="L1173" i="1" s="1"/>
  <c r="K1174" i="1"/>
  <c r="L1174" i="1" s="1"/>
  <c r="K1169" i="1"/>
  <c r="L1169" i="1" s="1"/>
  <c r="K1176" i="1"/>
  <c r="L1176" i="1" s="1"/>
  <c r="K1187" i="1"/>
  <c r="L1187" i="1" s="1"/>
  <c r="K1156" i="1"/>
  <c r="L1156" i="1" s="1"/>
  <c r="K1177" i="1"/>
  <c r="L1177" i="1" s="1"/>
  <c r="K1178" i="1"/>
  <c r="L1178" i="1" s="1"/>
  <c r="K482" i="1"/>
  <c r="L482" i="1" s="1"/>
  <c r="K483" i="1"/>
  <c r="L483" i="1" s="1"/>
  <c r="K477" i="1"/>
  <c r="L477" i="1" s="1"/>
  <c r="K481" i="1"/>
  <c r="L481" i="1" s="1"/>
  <c r="K471" i="1"/>
  <c r="L471" i="1" s="1"/>
  <c r="K475" i="1"/>
  <c r="L475" i="1" s="1"/>
  <c r="K480" i="1"/>
  <c r="L480" i="1" s="1"/>
  <c r="K473" i="1"/>
  <c r="L473" i="1" s="1"/>
  <c r="K484" i="1"/>
  <c r="L484" i="1" s="1"/>
  <c r="K470" i="1"/>
  <c r="L470" i="1" s="1"/>
  <c r="K466" i="1"/>
  <c r="L466" i="1" s="1"/>
  <c r="K476" i="1"/>
  <c r="L476" i="1" s="1"/>
  <c r="K479" i="1"/>
  <c r="L479" i="1" s="1"/>
  <c r="K468" i="1"/>
  <c r="L468" i="1" s="1"/>
  <c r="K467" i="1"/>
  <c r="L467" i="1" s="1"/>
  <c r="K472" i="1"/>
  <c r="L472" i="1" s="1"/>
  <c r="K474" i="1"/>
  <c r="L474" i="1" s="1"/>
  <c r="K478" i="1"/>
  <c r="L478" i="1" s="1"/>
  <c r="K469" i="1"/>
  <c r="L469" i="1" s="1"/>
  <c r="K1201" i="1"/>
  <c r="L1201" i="1" s="1"/>
  <c r="K1204" i="1"/>
  <c r="L1204" i="1" s="1"/>
  <c r="K1212" i="1"/>
  <c r="L1212" i="1" s="1"/>
  <c r="K1205" i="1"/>
  <c r="L1205" i="1" s="1"/>
  <c r="K1214" i="1"/>
  <c r="L1214" i="1" s="1"/>
  <c r="K1195" i="1"/>
  <c r="L1195" i="1" s="1"/>
  <c r="K1215" i="1"/>
  <c r="L1215" i="1" s="1"/>
  <c r="K1194" i="1"/>
  <c r="L1194" i="1" s="1"/>
  <c r="K1196" i="1"/>
  <c r="L1196" i="1" s="1"/>
  <c r="K1208" i="1"/>
  <c r="L1208" i="1" s="1"/>
  <c r="K1206" i="1"/>
  <c r="L1206" i="1" s="1"/>
  <c r="K1192" i="1"/>
  <c r="L1192" i="1" s="1"/>
  <c r="K1198" i="1"/>
  <c r="L1198" i="1" s="1"/>
  <c r="K1199" i="1"/>
  <c r="L1199" i="1" s="1"/>
  <c r="K1200" i="1"/>
  <c r="L1200" i="1" s="1"/>
  <c r="K1207" i="1"/>
  <c r="L1207" i="1" s="1"/>
  <c r="K1193" i="1"/>
  <c r="L1193" i="1" s="1"/>
  <c r="K1209" i="1"/>
  <c r="L1209" i="1" s="1"/>
  <c r="K1217" i="1"/>
  <c r="L1217" i="1" s="1"/>
  <c r="K1211" i="1"/>
  <c r="L1211" i="1" s="1"/>
  <c r="K1213" i="1"/>
  <c r="L1213" i="1" s="1"/>
  <c r="K1197" i="1"/>
  <c r="L1197" i="1" s="1"/>
  <c r="K1202" i="1"/>
  <c r="L1202" i="1" s="1"/>
  <c r="K1216" i="1"/>
  <c r="L1216" i="1" s="1"/>
  <c r="K1203" i="1"/>
  <c r="L1203" i="1" s="1"/>
  <c r="K1210" i="1"/>
  <c r="L1210" i="1" s="1"/>
  <c r="K1236" i="1"/>
  <c r="L1236" i="1" s="1"/>
  <c r="K1257" i="1"/>
  <c r="L1257" i="1" s="1"/>
  <c r="K1265" i="1"/>
  <c r="L1265" i="1" s="1"/>
  <c r="K1248" i="1"/>
  <c r="L1248" i="1" s="1"/>
  <c r="K1260" i="1"/>
  <c r="L1260" i="1" s="1"/>
  <c r="K1232" i="1"/>
  <c r="L1232" i="1" s="1"/>
  <c r="K1256" i="1"/>
  <c r="L1256" i="1" s="1"/>
  <c r="K1261" i="1"/>
  <c r="L1261" i="1" s="1"/>
  <c r="K1254" i="1"/>
  <c r="L1254" i="1" s="1"/>
  <c r="K1251" i="1"/>
  <c r="L1251" i="1" s="1"/>
  <c r="K1229" i="1"/>
  <c r="L1229" i="1" s="1"/>
  <c r="K1234" i="1"/>
  <c r="L1234" i="1" s="1"/>
  <c r="K1218" i="1"/>
  <c r="L1218" i="1" s="1"/>
  <c r="K1231" i="1"/>
  <c r="L1231" i="1" s="1"/>
  <c r="K1252" i="1"/>
  <c r="L1252" i="1" s="1"/>
  <c r="K1233" i="1"/>
  <c r="L1233" i="1" s="1"/>
  <c r="K1224" i="1"/>
  <c r="L1224" i="1" s="1"/>
  <c r="K1239" i="1"/>
  <c r="L1239" i="1" s="1"/>
  <c r="K1223" i="1"/>
  <c r="L1223" i="1" s="1"/>
  <c r="K1222" i="1"/>
  <c r="L1222" i="1" s="1"/>
  <c r="K1227" i="1"/>
  <c r="L1227" i="1" s="1"/>
  <c r="K1263" i="1"/>
  <c r="L1263" i="1" s="1"/>
  <c r="K1253" i="1"/>
  <c r="L1253" i="1" s="1"/>
  <c r="K1249" i="1"/>
  <c r="L1249" i="1" s="1"/>
  <c r="K1244" i="1"/>
  <c r="L1244" i="1" s="1"/>
  <c r="K1255" i="1"/>
  <c r="L1255" i="1" s="1"/>
  <c r="K1230" i="1"/>
  <c r="L1230" i="1" s="1"/>
  <c r="K1242" i="1"/>
  <c r="L1242" i="1" s="1"/>
  <c r="K1259" i="1"/>
  <c r="L1259" i="1" s="1"/>
  <c r="K1226" i="1"/>
  <c r="L1226" i="1" s="1"/>
  <c r="K1245" i="1"/>
  <c r="L1245" i="1" s="1"/>
  <c r="K1225" i="1"/>
  <c r="L1225" i="1" s="1"/>
  <c r="K1220" i="1"/>
  <c r="L1220" i="1" s="1"/>
  <c r="K1241" i="1"/>
  <c r="L1241" i="1" s="1"/>
  <c r="K1240" i="1"/>
  <c r="L1240" i="1" s="1"/>
  <c r="K1235" i="1"/>
  <c r="L1235" i="1" s="1"/>
  <c r="K1228" i="1"/>
  <c r="L1228" i="1" s="1"/>
  <c r="K1258" i="1"/>
  <c r="L1258" i="1" s="1"/>
  <c r="K1264" i="1"/>
  <c r="L1264" i="1" s="1"/>
  <c r="K1219" i="1"/>
  <c r="L1219" i="1" s="1"/>
  <c r="K1243" i="1"/>
  <c r="L1243" i="1" s="1"/>
  <c r="K1250" i="1"/>
  <c r="L1250" i="1" s="1"/>
  <c r="K1246" i="1"/>
  <c r="L1246" i="1" s="1"/>
  <c r="K1247" i="1"/>
  <c r="L1247" i="1" s="1"/>
  <c r="K1266" i="1"/>
  <c r="L1266" i="1" s="1"/>
  <c r="K1238" i="1"/>
  <c r="L1238" i="1" s="1"/>
  <c r="K1237" i="1"/>
  <c r="L1237" i="1" s="1"/>
  <c r="K1262" i="1"/>
  <c r="L1262" i="1" s="1"/>
  <c r="K1221" i="1"/>
  <c r="L1221" i="1" s="1"/>
  <c r="K1439" i="1"/>
  <c r="L1439" i="1" s="1"/>
  <c r="K1443" i="1"/>
  <c r="L1443" i="1" s="1"/>
  <c r="K1445" i="1"/>
  <c r="L1445" i="1" s="1"/>
  <c r="K1435" i="1"/>
  <c r="L1435" i="1" s="1"/>
  <c r="K1437" i="1"/>
  <c r="L1437" i="1" s="1"/>
  <c r="K1438" i="1"/>
  <c r="L1438" i="1" s="1"/>
  <c r="K1436" i="1"/>
  <c r="L1436" i="1" s="1"/>
  <c r="K1440" i="1"/>
  <c r="L1440" i="1" s="1"/>
  <c r="K1441" i="1"/>
  <c r="L1441" i="1" s="1"/>
  <c r="K1442" i="1"/>
  <c r="L1442" i="1" s="1"/>
  <c r="K1444" i="1"/>
  <c r="L1444" i="1" s="1"/>
  <c r="K1446" i="1"/>
  <c r="L1446" i="1" s="1"/>
  <c r="K1270" i="1"/>
  <c r="L1270" i="1" s="1"/>
  <c r="K1268" i="1"/>
  <c r="L1268" i="1" s="1"/>
  <c r="K1273" i="1"/>
  <c r="L1273" i="1" s="1"/>
  <c r="K1271" i="1"/>
  <c r="L1271" i="1" s="1"/>
  <c r="K1269" i="1"/>
  <c r="L1269" i="1" s="1"/>
  <c r="K1272" i="1"/>
  <c r="L1272" i="1" s="1"/>
  <c r="K1267" i="1"/>
  <c r="L1267" i="1" s="1"/>
  <c r="K552" i="1"/>
  <c r="L552" i="1" s="1"/>
  <c r="K561" i="1"/>
  <c r="L561" i="1" s="1"/>
  <c r="K564" i="1"/>
  <c r="L564" i="1" s="1"/>
  <c r="K556" i="1"/>
  <c r="L556" i="1" s="1"/>
  <c r="K565" i="1"/>
  <c r="L565" i="1" s="1"/>
  <c r="K554" i="1"/>
  <c r="L554" i="1" s="1"/>
  <c r="K557" i="1"/>
  <c r="L557" i="1" s="1"/>
  <c r="K558" i="1"/>
  <c r="L558" i="1" s="1"/>
  <c r="K535" i="1"/>
  <c r="L535" i="1" s="1"/>
  <c r="K559" i="1"/>
  <c r="L559" i="1" s="1"/>
  <c r="K568" i="1"/>
  <c r="L568" i="1" s="1"/>
  <c r="K548" i="1"/>
  <c r="L548" i="1" s="1"/>
  <c r="K549" i="1"/>
  <c r="L549" i="1" s="1"/>
  <c r="K551" i="1"/>
  <c r="L551" i="1" s="1"/>
  <c r="K536" i="1"/>
  <c r="L536" i="1" s="1"/>
  <c r="K571" i="1"/>
  <c r="L571" i="1" s="1"/>
  <c r="K541" i="1"/>
  <c r="L541" i="1" s="1"/>
  <c r="K569" i="1"/>
  <c r="L569" i="1" s="1"/>
  <c r="K538" i="1"/>
  <c r="L538" i="1" s="1"/>
  <c r="K566" i="1"/>
  <c r="L566" i="1" s="1"/>
  <c r="K542" i="1"/>
  <c r="L542" i="1" s="1"/>
  <c r="K537" i="1"/>
  <c r="L537" i="1" s="1"/>
  <c r="K567" i="1"/>
  <c r="L567" i="1" s="1"/>
  <c r="K539" i="1"/>
  <c r="L539" i="1" s="1"/>
  <c r="K540" i="1"/>
  <c r="L540" i="1" s="1"/>
  <c r="K555" i="1"/>
  <c r="L555" i="1" s="1"/>
  <c r="K562" i="1"/>
  <c r="L562" i="1" s="1"/>
  <c r="K547" i="1"/>
  <c r="L547" i="1" s="1"/>
  <c r="K563" i="1"/>
  <c r="L563" i="1" s="1"/>
  <c r="K550" i="1"/>
  <c r="L550" i="1" s="1"/>
  <c r="K553" i="1"/>
  <c r="L553" i="1" s="1"/>
  <c r="K544" i="1"/>
  <c r="L544" i="1" s="1"/>
  <c r="K560" i="1"/>
  <c r="L560" i="1" s="1"/>
  <c r="K570" i="1"/>
  <c r="L570" i="1" s="1"/>
  <c r="K546" i="1"/>
  <c r="L546" i="1" s="1"/>
  <c r="K545" i="1"/>
  <c r="L545" i="1" s="1"/>
  <c r="K534" i="1"/>
  <c r="L534" i="1" s="1"/>
  <c r="K543" i="1"/>
  <c r="L543" i="1" s="1"/>
  <c r="K573" i="1"/>
  <c r="L573" i="1" s="1"/>
  <c r="K574" i="1"/>
  <c r="L574" i="1" s="1"/>
  <c r="K572" i="1"/>
  <c r="L572" i="1" s="1"/>
  <c r="K661" i="1"/>
  <c r="L661" i="1" s="1"/>
  <c r="K639" i="1"/>
  <c r="L639" i="1" s="1"/>
  <c r="K636" i="1"/>
  <c r="L636" i="1" s="1"/>
  <c r="K650" i="1"/>
  <c r="L650" i="1" s="1"/>
  <c r="K659" i="1"/>
  <c r="L659" i="1" s="1"/>
  <c r="K643" i="1"/>
  <c r="L643" i="1" s="1"/>
  <c r="K625" i="1"/>
  <c r="L625" i="1" s="1"/>
  <c r="K662" i="1"/>
  <c r="L662" i="1" s="1"/>
  <c r="K637" i="1"/>
  <c r="L637" i="1" s="1"/>
  <c r="K626" i="1"/>
  <c r="L626" i="1" s="1"/>
  <c r="K623" i="1"/>
  <c r="L623" i="1" s="1"/>
  <c r="K635" i="1"/>
  <c r="L635" i="1" s="1"/>
  <c r="K664" i="1"/>
  <c r="L664" i="1" s="1"/>
  <c r="K671" i="1"/>
  <c r="L671" i="1" s="1"/>
  <c r="K646" i="1"/>
  <c r="L646" i="1" s="1"/>
  <c r="K624" i="1"/>
  <c r="L624" i="1" s="1"/>
  <c r="K666" i="1"/>
  <c r="L666" i="1" s="1"/>
  <c r="K641" i="1"/>
  <c r="L641" i="1" s="1"/>
  <c r="K656" i="1"/>
  <c r="L656" i="1" s="1"/>
  <c r="K634" i="1"/>
  <c r="L634" i="1" s="1"/>
  <c r="K642" i="1"/>
  <c r="L642" i="1" s="1"/>
  <c r="K672" i="1"/>
  <c r="L672" i="1" s="1"/>
  <c r="K633" i="1"/>
  <c r="L633" i="1" s="1"/>
  <c r="K629" i="1"/>
  <c r="L629" i="1" s="1"/>
  <c r="K660" i="1"/>
  <c r="L660" i="1" s="1"/>
  <c r="K627" i="1"/>
  <c r="L627" i="1" s="1"/>
  <c r="K630" i="1"/>
  <c r="L630" i="1" s="1"/>
  <c r="K649" i="1"/>
  <c r="L649" i="1" s="1"/>
  <c r="K651" i="1"/>
  <c r="L651" i="1" s="1"/>
  <c r="K628" i="1"/>
  <c r="L628" i="1" s="1"/>
  <c r="K638" i="1"/>
  <c r="L638" i="1" s="1"/>
  <c r="K670" i="1"/>
  <c r="L670" i="1" s="1"/>
  <c r="K620" i="1"/>
  <c r="L620" i="1" s="1"/>
  <c r="K631" i="1"/>
  <c r="L631" i="1" s="1"/>
  <c r="K632" i="1"/>
  <c r="L632" i="1" s="1"/>
  <c r="K644" i="1"/>
  <c r="L644" i="1" s="1"/>
  <c r="K652" i="1"/>
  <c r="L652" i="1" s="1"/>
  <c r="K665" i="1"/>
  <c r="L665" i="1" s="1"/>
  <c r="K622" i="1"/>
  <c r="L622" i="1" s="1"/>
  <c r="K653" i="1"/>
  <c r="L653" i="1" s="1"/>
  <c r="K669" i="1"/>
  <c r="L669" i="1" s="1"/>
  <c r="K640" i="1"/>
  <c r="L640" i="1" s="1"/>
  <c r="K658" i="1"/>
  <c r="L658" i="1" s="1"/>
  <c r="K667" i="1"/>
  <c r="L667" i="1" s="1"/>
  <c r="K654" i="1"/>
  <c r="L654" i="1" s="1"/>
  <c r="K663" i="1"/>
  <c r="L663" i="1" s="1"/>
  <c r="K621" i="1"/>
  <c r="L621" i="1" s="1"/>
  <c r="K647" i="1"/>
  <c r="L647" i="1" s="1"/>
  <c r="K645" i="1"/>
  <c r="L645" i="1" s="1"/>
  <c r="K648" i="1"/>
  <c r="L648" i="1" s="1"/>
  <c r="K655" i="1"/>
  <c r="L655" i="1" s="1"/>
  <c r="K668" i="1"/>
  <c r="L668" i="1" s="1"/>
  <c r="K657" i="1"/>
  <c r="L657" i="1" s="1"/>
  <c r="K749" i="1"/>
  <c r="L749" i="1" s="1"/>
  <c r="K753" i="1"/>
  <c r="L753" i="1" s="1"/>
  <c r="K739" i="1"/>
  <c r="L739" i="1" s="1"/>
  <c r="K727" i="1"/>
  <c r="L727" i="1" s="1"/>
  <c r="K723" i="1"/>
  <c r="L723" i="1" s="1"/>
  <c r="K750" i="1"/>
  <c r="L750" i="1" s="1"/>
  <c r="K745" i="1"/>
  <c r="L745" i="1" s="1"/>
  <c r="K746" i="1"/>
  <c r="L746" i="1" s="1"/>
  <c r="K748" i="1"/>
  <c r="L748" i="1" s="1"/>
  <c r="K716" i="1"/>
  <c r="L716" i="1" s="1"/>
  <c r="K732" i="1"/>
  <c r="L732" i="1" s="1"/>
  <c r="K717" i="1"/>
  <c r="L717" i="1" s="1"/>
  <c r="K751" i="1"/>
  <c r="L751" i="1" s="1"/>
  <c r="K728" i="1"/>
  <c r="L728" i="1" s="1"/>
  <c r="K725" i="1"/>
  <c r="L725" i="1" s="1"/>
  <c r="K743" i="1"/>
  <c r="L743" i="1" s="1"/>
  <c r="K733" i="1"/>
  <c r="L733" i="1" s="1"/>
  <c r="K755" i="1"/>
  <c r="L755" i="1" s="1"/>
  <c r="K721" i="1"/>
  <c r="L721" i="1" s="1"/>
  <c r="K756" i="1"/>
  <c r="L756" i="1" s="1"/>
  <c r="K735" i="1"/>
  <c r="L735" i="1" s="1"/>
  <c r="K747" i="1"/>
  <c r="L747" i="1" s="1"/>
  <c r="K726" i="1"/>
  <c r="L726" i="1" s="1"/>
  <c r="K731" i="1"/>
  <c r="L731" i="1" s="1"/>
  <c r="K752" i="1"/>
  <c r="L752" i="1" s="1"/>
  <c r="K736" i="1"/>
  <c r="L736" i="1" s="1"/>
  <c r="K724" i="1"/>
  <c r="L724" i="1" s="1"/>
  <c r="K744" i="1"/>
  <c r="L744" i="1" s="1"/>
  <c r="K729" i="1"/>
  <c r="L729" i="1" s="1"/>
  <c r="K722" i="1"/>
  <c r="L722" i="1" s="1"/>
  <c r="K740" i="1"/>
  <c r="L740" i="1" s="1"/>
  <c r="K742" i="1"/>
  <c r="L742" i="1" s="1"/>
  <c r="K754" i="1"/>
  <c r="L754" i="1" s="1"/>
  <c r="K757" i="1"/>
  <c r="L757" i="1" s="1"/>
  <c r="K730" i="1"/>
  <c r="L730" i="1" s="1"/>
  <c r="K718" i="1"/>
  <c r="L718" i="1" s="1"/>
  <c r="K719" i="1"/>
  <c r="L719" i="1" s="1"/>
  <c r="K734" i="1"/>
  <c r="L734" i="1" s="1"/>
  <c r="K737" i="1"/>
  <c r="L737" i="1" s="1"/>
  <c r="K720" i="1"/>
  <c r="L720" i="1" s="1"/>
  <c r="K738" i="1"/>
  <c r="L738" i="1" s="1"/>
  <c r="K741" i="1"/>
  <c r="L741" i="1" s="1"/>
  <c r="K764" i="1"/>
  <c r="L764" i="1" s="1"/>
  <c r="K783" i="1"/>
  <c r="L783" i="1" s="1"/>
  <c r="K786" i="1"/>
  <c r="L786" i="1" s="1"/>
  <c r="K765" i="1"/>
  <c r="L765" i="1" s="1"/>
  <c r="K770" i="1"/>
  <c r="L770" i="1" s="1"/>
  <c r="K778" i="1"/>
  <c r="L778" i="1" s="1"/>
  <c r="K771" i="1"/>
  <c r="L771" i="1" s="1"/>
  <c r="K779" i="1"/>
  <c r="L779" i="1" s="1"/>
  <c r="K772" i="1"/>
  <c r="L772" i="1" s="1"/>
  <c r="K761" i="1"/>
  <c r="L761" i="1" s="1"/>
  <c r="K768" i="1"/>
  <c r="L768" i="1" s="1"/>
  <c r="K758" i="1"/>
  <c r="L758" i="1" s="1"/>
  <c r="K780" i="1"/>
  <c r="L780" i="1" s="1"/>
  <c r="K760" i="1"/>
  <c r="L760" i="1" s="1"/>
  <c r="K766" i="1"/>
  <c r="L766" i="1" s="1"/>
  <c r="K767" i="1"/>
  <c r="L767" i="1" s="1"/>
  <c r="K781" i="1"/>
  <c r="L781" i="1" s="1"/>
  <c r="K782" i="1"/>
  <c r="L782" i="1" s="1"/>
  <c r="K776" i="1"/>
  <c r="L776" i="1" s="1"/>
  <c r="K787" i="1"/>
  <c r="L787" i="1" s="1"/>
  <c r="K777" i="1"/>
  <c r="L777" i="1" s="1"/>
  <c r="K769" i="1"/>
  <c r="L769" i="1" s="1"/>
  <c r="K762" i="1"/>
  <c r="L762" i="1" s="1"/>
  <c r="K759" i="1"/>
  <c r="L759" i="1" s="1"/>
  <c r="K784" i="1"/>
  <c r="L784" i="1" s="1"/>
  <c r="K773" i="1"/>
  <c r="L773" i="1" s="1"/>
  <c r="K785" i="1"/>
  <c r="L785" i="1" s="1"/>
  <c r="K774" i="1"/>
  <c r="L774" i="1" s="1"/>
  <c r="K763" i="1"/>
  <c r="L763" i="1" s="1"/>
  <c r="K775" i="1"/>
  <c r="L775" i="1" s="1"/>
  <c r="K1278" i="1"/>
  <c r="L1278" i="1" s="1"/>
  <c r="K1277" i="1"/>
  <c r="L1277" i="1" s="1"/>
  <c r="K1285" i="1"/>
  <c r="L1285" i="1" s="1"/>
  <c r="K1284" i="1"/>
  <c r="L1284" i="1" s="1"/>
  <c r="K1279" i="1"/>
  <c r="L1279" i="1" s="1"/>
  <c r="K1276" i="1"/>
  <c r="L1276" i="1" s="1"/>
  <c r="K1274" i="1"/>
  <c r="L1274" i="1" s="1"/>
  <c r="K1283" i="1"/>
  <c r="L1283" i="1" s="1"/>
  <c r="K1281" i="1"/>
  <c r="L1281" i="1" s="1"/>
  <c r="K1275" i="1"/>
  <c r="L1275" i="1" s="1"/>
  <c r="K1282" i="1"/>
  <c r="L1282" i="1" s="1"/>
  <c r="K1280" i="1"/>
  <c r="L1280" i="1" s="1"/>
  <c r="K876" i="1"/>
  <c r="L876" i="1" s="1"/>
  <c r="K872" i="1"/>
  <c r="L872" i="1" s="1"/>
  <c r="K877" i="1"/>
  <c r="L877" i="1" s="1"/>
  <c r="K880" i="1"/>
  <c r="L880" i="1" s="1"/>
  <c r="K845" i="1"/>
  <c r="L845" i="1" s="1"/>
  <c r="K841" i="1"/>
  <c r="L841" i="1" s="1"/>
  <c r="K867" i="1"/>
  <c r="L867" i="1" s="1"/>
  <c r="K849" i="1"/>
  <c r="L849" i="1" s="1"/>
  <c r="K871" i="1"/>
  <c r="L871" i="1" s="1"/>
  <c r="K873" i="1"/>
  <c r="L873" i="1" s="1"/>
  <c r="K857" i="1"/>
  <c r="L857" i="1" s="1"/>
  <c r="K853" i="1"/>
  <c r="L853" i="1" s="1"/>
  <c r="K870" i="1"/>
  <c r="L870" i="1" s="1"/>
  <c r="K874" i="1"/>
  <c r="L874" i="1" s="1"/>
  <c r="K850" i="1"/>
  <c r="L850" i="1" s="1"/>
  <c r="K854" i="1"/>
  <c r="L854" i="1" s="1"/>
  <c r="K861" i="1"/>
  <c r="L861" i="1" s="1"/>
  <c r="K856" i="1"/>
  <c r="L856" i="1" s="1"/>
  <c r="K869" i="1"/>
  <c r="L869" i="1" s="1"/>
  <c r="K843" i="1"/>
  <c r="L843" i="1" s="1"/>
  <c r="K881" i="1"/>
  <c r="L881" i="1" s="1"/>
  <c r="K855" i="1"/>
  <c r="L855" i="1" s="1"/>
  <c r="K847" i="1"/>
  <c r="L847" i="1" s="1"/>
  <c r="K851" i="1"/>
  <c r="L851" i="1" s="1"/>
  <c r="K858" i="1"/>
  <c r="L858" i="1" s="1"/>
  <c r="K868" i="1"/>
  <c r="L868" i="1" s="1"/>
  <c r="K842" i="1"/>
  <c r="L842" i="1" s="1"/>
  <c r="K844" i="1"/>
  <c r="L844" i="1" s="1"/>
  <c r="K859" i="1"/>
  <c r="L859" i="1" s="1"/>
  <c r="K875" i="1"/>
  <c r="L875" i="1" s="1"/>
  <c r="K864" i="1"/>
  <c r="L864" i="1" s="1"/>
  <c r="K860" i="1"/>
  <c r="L860" i="1" s="1"/>
  <c r="K839" i="1"/>
  <c r="L839" i="1" s="1"/>
  <c r="K878" i="1"/>
  <c r="L878" i="1" s="1"/>
  <c r="K848" i="1"/>
  <c r="L848" i="1" s="1"/>
  <c r="K866" i="1"/>
  <c r="L866" i="1" s="1"/>
  <c r="K863" i="1"/>
  <c r="L863" i="1" s="1"/>
  <c r="K862" i="1"/>
  <c r="L862" i="1" s="1"/>
  <c r="K846" i="1"/>
  <c r="L846" i="1" s="1"/>
  <c r="K852" i="1"/>
  <c r="L852" i="1" s="1"/>
  <c r="K840" i="1"/>
  <c r="L840" i="1" s="1"/>
  <c r="K865" i="1"/>
  <c r="L865" i="1" s="1"/>
  <c r="K879" i="1"/>
  <c r="L879" i="1" s="1"/>
  <c r="K1311" i="1"/>
  <c r="L1311" i="1" s="1"/>
  <c r="K1299" i="1"/>
  <c r="L1299" i="1" s="1"/>
  <c r="K1290" i="1"/>
  <c r="L1290" i="1" s="1"/>
  <c r="K1305" i="1"/>
  <c r="L1305" i="1" s="1"/>
  <c r="K1319" i="1"/>
  <c r="L1319" i="1" s="1"/>
  <c r="K1288" i="1"/>
  <c r="L1288" i="1" s="1"/>
  <c r="K1315" i="1"/>
  <c r="L1315" i="1" s="1"/>
  <c r="K1293" i="1"/>
  <c r="L1293" i="1" s="1"/>
  <c r="K1312" i="1"/>
  <c r="L1312" i="1" s="1"/>
  <c r="K1294" i="1"/>
  <c r="L1294" i="1" s="1"/>
  <c r="K1296" i="1"/>
  <c r="L1296" i="1" s="1"/>
  <c r="K1301" i="1"/>
  <c r="L1301" i="1" s="1"/>
  <c r="K1291" i="1"/>
  <c r="L1291" i="1" s="1"/>
  <c r="K1286" i="1"/>
  <c r="L1286" i="1" s="1"/>
  <c r="K1316" i="1"/>
  <c r="L1316" i="1" s="1"/>
  <c r="K1287" i="1"/>
  <c r="L1287" i="1" s="1"/>
  <c r="K1310" i="1"/>
  <c r="L1310" i="1" s="1"/>
  <c r="K1302" i="1"/>
  <c r="L1302" i="1" s="1"/>
  <c r="K1325" i="1"/>
  <c r="L1325" i="1" s="1"/>
  <c r="K1304" i="1"/>
  <c r="L1304" i="1" s="1"/>
  <c r="K1322" i="1"/>
  <c r="L1322" i="1" s="1"/>
  <c r="K1320" i="1"/>
  <c r="L1320" i="1" s="1"/>
  <c r="K1323" i="1"/>
  <c r="L1323" i="1" s="1"/>
  <c r="K1300" i="1"/>
  <c r="L1300" i="1" s="1"/>
  <c r="K1297" i="1"/>
  <c r="L1297" i="1" s="1"/>
  <c r="K1307" i="1"/>
  <c r="L1307" i="1" s="1"/>
  <c r="K1313" i="1"/>
  <c r="L1313" i="1" s="1"/>
  <c r="K1324" i="1"/>
  <c r="L1324" i="1" s="1"/>
  <c r="K1321" i="1"/>
  <c r="L1321" i="1" s="1"/>
  <c r="K1298" i="1"/>
  <c r="L1298" i="1" s="1"/>
  <c r="K1306" i="1"/>
  <c r="L1306" i="1" s="1"/>
  <c r="K1292" i="1"/>
  <c r="L1292" i="1" s="1"/>
  <c r="K1317" i="1"/>
  <c r="L1317" i="1" s="1"/>
  <c r="K1308" i="1"/>
  <c r="L1308" i="1" s="1"/>
  <c r="K1318" i="1"/>
  <c r="L1318" i="1" s="1"/>
  <c r="K1303" i="1"/>
  <c r="L1303" i="1" s="1"/>
  <c r="K1314" i="1"/>
  <c r="L1314" i="1" s="1"/>
  <c r="K1295" i="1"/>
  <c r="L1295" i="1" s="1"/>
  <c r="K1289" i="1"/>
  <c r="L1289" i="1" s="1"/>
  <c r="K1309" i="1"/>
  <c r="L1309" i="1" s="1"/>
  <c r="K1341" i="1"/>
  <c r="L1341" i="1" s="1"/>
  <c r="K1343" i="1"/>
  <c r="L1343" i="1" s="1"/>
  <c r="K1326" i="1"/>
  <c r="L1326" i="1" s="1"/>
  <c r="K1349" i="1"/>
  <c r="L1349" i="1" s="1"/>
  <c r="K1333" i="1"/>
  <c r="L1333" i="1" s="1"/>
  <c r="K1347" i="1"/>
  <c r="L1347" i="1" s="1"/>
  <c r="K1340" i="1"/>
  <c r="L1340" i="1" s="1"/>
  <c r="K1342" i="1"/>
  <c r="L1342" i="1" s="1"/>
  <c r="K1328" i="1"/>
  <c r="L1328" i="1" s="1"/>
  <c r="K1348" i="1"/>
  <c r="L1348" i="1" s="1"/>
  <c r="K1327" i="1"/>
  <c r="L1327" i="1" s="1"/>
  <c r="K1329" i="1"/>
  <c r="L1329" i="1" s="1"/>
  <c r="K1330" i="1"/>
  <c r="L1330" i="1" s="1"/>
  <c r="K1346" i="1"/>
  <c r="L1346" i="1" s="1"/>
  <c r="K1337" i="1"/>
  <c r="L1337" i="1" s="1"/>
  <c r="K1344" i="1"/>
  <c r="L1344" i="1" s="1"/>
  <c r="K1332" i="1"/>
  <c r="L1332" i="1" s="1"/>
  <c r="K1336" i="1"/>
  <c r="L1336" i="1" s="1"/>
  <c r="K1331" i="1"/>
  <c r="L1331" i="1" s="1"/>
  <c r="K1334" i="1"/>
  <c r="L1334" i="1" s="1"/>
  <c r="K1339" i="1"/>
  <c r="L1339" i="1" s="1"/>
  <c r="K1345" i="1"/>
  <c r="L1345" i="1" s="1"/>
  <c r="K1335" i="1"/>
  <c r="L1335" i="1" s="1"/>
  <c r="K1338" i="1"/>
  <c r="L1338" i="1" s="1"/>
  <c r="K1354" i="1"/>
  <c r="L1354" i="1" s="1"/>
  <c r="K1358" i="1"/>
  <c r="L1358" i="1" s="1"/>
  <c r="K1359" i="1"/>
  <c r="L1359" i="1" s="1"/>
  <c r="K1351" i="1"/>
  <c r="L1351" i="1" s="1"/>
  <c r="K1355" i="1"/>
  <c r="L1355" i="1" s="1"/>
  <c r="K1360" i="1"/>
  <c r="L1360" i="1" s="1"/>
  <c r="K1352" i="1"/>
  <c r="L1352" i="1" s="1"/>
  <c r="K1353" i="1"/>
  <c r="L1353" i="1" s="1"/>
  <c r="K1357" i="1"/>
  <c r="L1357" i="1" s="1"/>
  <c r="K1356" i="1"/>
  <c r="L1356" i="1" s="1"/>
  <c r="K1350" i="1"/>
  <c r="L1350" i="1" s="1"/>
  <c r="K1361" i="1"/>
  <c r="L1361" i="1" s="1"/>
  <c r="K892" i="1"/>
  <c r="L892" i="1" s="1"/>
  <c r="K894" i="1"/>
  <c r="L894" i="1" s="1"/>
  <c r="K887" i="1"/>
  <c r="L887" i="1" s="1"/>
  <c r="K899" i="1"/>
  <c r="L899" i="1" s="1"/>
  <c r="K900" i="1"/>
  <c r="L900" i="1" s="1"/>
  <c r="K895" i="1"/>
  <c r="L895" i="1" s="1"/>
  <c r="K888" i="1"/>
  <c r="L888" i="1" s="1"/>
  <c r="K884" i="1"/>
  <c r="L884" i="1" s="1"/>
  <c r="K883" i="1"/>
  <c r="L883" i="1" s="1"/>
  <c r="K901" i="1"/>
  <c r="L901" i="1" s="1"/>
  <c r="K885" i="1"/>
  <c r="L885" i="1" s="1"/>
  <c r="K902" i="1"/>
  <c r="L902" i="1" s="1"/>
  <c r="K889" i="1"/>
  <c r="L889" i="1" s="1"/>
  <c r="K882" i="1"/>
  <c r="L882" i="1" s="1"/>
  <c r="K893" i="1"/>
  <c r="L893" i="1" s="1"/>
  <c r="K891" i="1"/>
  <c r="L891" i="1" s="1"/>
  <c r="K890" i="1"/>
  <c r="L890" i="1" s="1"/>
  <c r="K896" i="1"/>
  <c r="L896" i="1" s="1"/>
  <c r="K897" i="1"/>
  <c r="L897" i="1" s="1"/>
  <c r="K898" i="1"/>
  <c r="L898" i="1" s="1"/>
  <c r="K886" i="1"/>
  <c r="L886" i="1" s="1"/>
  <c r="K903" i="1"/>
  <c r="L903" i="1" s="1"/>
  <c r="K945" i="1"/>
  <c r="L945" i="1" s="1"/>
  <c r="K934" i="1"/>
  <c r="L934" i="1" s="1"/>
  <c r="K940" i="1"/>
  <c r="L940" i="1" s="1"/>
  <c r="K938" i="1"/>
  <c r="L938" i="1" s="1"/>
  <c r="K946" i="1"/>
  <c r="L946" i="1" s="1"/>
  <c r="K944" i="1"/>
  <c r="L944" i="1" s="1"/>
  <c r="K936" i="1"/>
  <c r="L936" i="1" s="1"/>
  <c r="K943" i="1"/>
  <c r="L943" i="1" s="1"/>
  <c r="K942" i="1"/>
  <c r="L942" i="1" s="1"/>
  <c r="K933" i="1"/>
  <c r="L933" i="1" s="1"/>
  <c r="K937" i="1"/>
  <c r="L937" i="1" s="1"/>
  <c r="K932" i="1"/>
  <c r="L932" i="1" s="1"/>
  <c r="K947" i="1"/>
  <c r="L947" i="1" s="1"/>
  <c r="K941" i="1"/>
  <c r="L941" i="1" s="1"/>
  <c r="K935" i="1"/>
  <c r="L935" i="1" s="1"/>
  <c r="K939" i="1"/>
  <c r="L939" i="1" s="1"/>
  <c r="K1071" i="1"/>
  <c r="L1071" i="1" s="1"/>
  <c r="K1056" i="1"/>
  <c r="L1056" i="1" s="1"/>
  <c r="K1061" i="1"/>
  <c r="L1061" i="1" s="1"/>
  <c r="K1052" i="1"/>
  <c r="L1052" i="1" s="1"/>
  <c r="K1062" i="1"/>
  <c r="L1062" i="1" s="1"/>
  <c r="K1065" i="1"/>
  <c r="L1065" i="1" s="1"/>
  <c r="K1060" i="1"/>
  <c r="L1060" i="1" s="1"/>
  <c r="K1072" i="1"/>
  <c r="L1072" i="1" s="1"/>
  <c r="K1059" i="1"/>
  <c r="L1059" i="1" s="1"/>
  <c r="K1069" i="1"/>
  <c r="L1069" i="1" s="1"/>
  <c r="K1054" i="1"/>
  <c r="L1054" i="1" s="1"/>
  <c r="K1058" i="1"/>
  <c r="L1058" i="1" s="1"/>
  <c r="K1053" i="1"/>
  <c r="L1053" i="1" s="1"/>
  <c r="K1055" i="1"/>
  <c r="L1055" i="1" s="1"/>
  <c r="K1064" i="1"/>
  <c r="L1064" i="1" s="1"/>
  <c r="K1066" i="1"/>
  <c r="L1066" i="1" s="1"/>
  <c r="K1070" i="1"/>
  <c r="L1070" i="1" s="1"/>
  <c r="K1068" i="1"/>
  <c r="L1068" i="1" s="1"/>
  <c r="K1063" i="1"/>
  <c r="L1063" i="1" s="1"/>
  <c r="K1057" i="1"/>
  <c r="L1057" i="1" s="1"/>
  <c r="K1067" i="1"/>
  <c r="L1067" i="1" s="1"/>
  <c r="K1384" i="1"/>
  <c r="L1384" i="1" s="1"/>
  <c r="K1382" i="1"/>
  <c r="L1382" i="1" s="1"/>
  <c r="K1380" i="1"/>
  <c r="L1380" i="1" s="1"/>
  <c r="K1365" i="1"/>
  <c r="L1365" i="1" s="1"/>
  <c r="K1386" i="1"/>
  <c r="L1386" i="1" s="1"/>
  <c r="K1373" i="1"/>
  <c r="L1373" i="1" s="1"/>
  <c r="K1385" i="1"/>
  <c r="L1385" i="1" s="1"/>
  <c r="K1390" i="1"/>
  <c r="L1390" i="1" s="1"/>
  <c r="K1362" i="1"/>
  <c r="L1362" i="1" s="1"/>
  <c r="K1366" i="1"/>
  <c r="L1366" i="1" s="1"/>
  <c r="K1364" i="1"/>
  <c r="L1364" i="1" s="1"/>
  <c r="K1388" i="1"/>
  <c r="L1388" i="1" s="1"/>
  <c r="K1381" i="1"/>
  <c r="L1381" i="1" s="1"/>
  <c r="K1383" i="1"/>
  <c r="L1383" i="1" s="1"/>
  <c r="K1367" i="1"/>
  <c r="L1367" i="1" s="1"/>
  <c r="K1374" i="1"/>
  <c r="L1374" i="1" s="1"/>
  <c r="K1389" i="1"/>
  <c r="L1389" i="1" s="1"/>
  <c r="K1372" i="1"/>
  <c r="L1372" i="1" s="1"/>
  <c r="K1368" i="1"/>
  <c r="L1368" i="1" s="1"/>
  <c r="K1376" i="1"/>
  <c r="L1376" i="1" s="1"/>
  <c r="K1375" i="1"/>
  <c r="L1375" i="1" s="1"/>
  <c r="K1363" i="1"/>
  <c r="L1363" i="1" s="1"/>
  <c r="K1391" i="1"/>
  <c r="L1391" i="1" s="1"/>
  <c r="K1387" i="1"/>
  <c r="L1387" i="1" s="1"/>
  <c r="K1371" i="1"/>
  <c r="L1371" i="1" s="1"/>
  <c r="K1379" i="1"/>
  <c r="L1379" i="1" s="1"/>
  <c r="K1392" i="1"/>
  <c r="L1392" i="1" s="1"/>
  <c r="K1393" i="1"/>
  <c r="L1393" i="1" s="1"/>
  <c r="K1378" i="1"/>
  <c r="L1378" i="1" s="1"/>
  <c r="K1369" i="1"/>
  <c r="L1369" i="1" s="1"/>
  <c r="K1377" i="1"/>
  <c r="L1377" i="1" s="1"/>
  <c r="K1370" i="1"/>
  <c r="L1370" i="1" s="1"/>
  <c r="K1644" i="1"/>
  <c r="L1644" i="1" s="1"/>
  <c r="K1655" i="1"/>
  <c r="L1655" i="1" s="1"/>
  <c r="K1657" i="1"/>
  <c r="L1657" i="1" s="1"/>
  <c r="K1658" i="1"/>
  <c r="L1658" i="1" s="1"/>
  <c r="K1648" i="1"/>
  <c r="L1648" i="1" s="1"/>
  <c r="K1651" i="1"/>
  <c r="L1651" i="1" s="1"/>
  <c r="K1642" i="1"/>
  <c r="L1642" i="1" s="1"/>
  <c r="K1638" i="1"/>
  <c r="L1638" i="1" s="1"/>
  <c r="K1669" i="1"/>
  <c r="L1669" i="1" s="1"/>
  <c r="K1662" i="1"/>
  <c r="L1662" i="1" s="1"/>
  <c r="K1634" i="1"/>
  <c r="L1634" i="1" s="1"/>
  <c r="K1645" i="1"/>
  <c r="L1645" i="1" s="1"/>
  <c r="K1622" i="1"/>
  <c r="L1622" i="1" s="1"/>
  <c r="K1670" i="1"/>
  <c r="L1670" i="1" s="1"/>
  <c r="K1672" i="1"/>
  <c r="L1672" i="1" s="1"/>
  <c r="K1627" i="1"/>
  <c r="L1627" i="1" s="1"/>
  <c r="K1643" i="1"/>
  <c r="L1643" i="1" s="1"/>
  <c r="K1630" i="1"/>
  <c r="L1630" i="1" s="1"/>
  <c r="K1646" i="1"/>
  <c r="L1646" i="1" s="1"/>
  <c r="K1632" i="1"/>
  <c r="L1632" i="1" s="1"/>
  <c r="K1654" i="1"/>
  <c r="L1654" i="1" s="1"/>
  <c r="K1652" i="1"/>
  <c r="L1652" i="1" s="1"/>
  <c r="K1639" i="1"/>
  <c r="L1639" i="1" s="1"/>
  <c r="K1663" i="1"/>
  <c r="L1663" i="1" s="1"/>
  <c r="K1633" i="1"/>
  <c r="L1633" i="1" s="1"/>
  <c r="K1667" i="1"/>
  <c r="L1667" i="1" s="1"/>
  <c r="K1625" i="1"/>
  <c r="L1625" i="1" s="1"/>
  <c r="K1629" i="1"/>
  <c r="L1629" i="1" s="1"/>
  <c r="K1626" i="1"/>
  <c r="L1626" i="1" s="1"/>
  <c r="K1650" i="1"/>
  <c r="L1650" i="1" s="1"/>
  <c r="K1659" i="1"/>
  <c r="L1659" i="1" s="1"/>
  <c r="K1640" i="1"/>
  <c r="L1640" i="1" s="1"/>
  <c r="K1631" i="1"/>
  <c r="L1631" i="1" s="1"/>
  <c r="K1665" i="1"/>
  <c r="L1665" i="1" s="1"/>
  <c r="K1641" i="1"/>
  <c r="L1641" i="1" s="1"/>
  <c r="K1649" i="1"/>
  <c r="L1649" i="1" s="1"/>
  <c r="K1623" i="1"/>
  <c r="L1623" i="1" s="1"/>
  <c r="K1660" i="1"/>
  <c r="L1660" i="1" s="1"/>
  <c r="K1668" i="1"/>
  <c r="L1668" i="1" s="1"/>
  <c r="K1647" i="1"/>
  <c r="L1647" i="1" s="1"/>
  <c r="K1666" i="1"/>
  <c r="L1666" i="1" s="1"/>
  <c r="K1628" i="1"/>
  <c r="L1628" i="1" s="1"/>
  <c r="K1671" i="1"/>
  <c r="L1671" i="1" s="1"/>
  <c r="K1635" i="1"/>
  <c r="L1635" i="1" s="1"/>
  <c r="K1664" i="1"/>
  <c r="L1664" i="1" s="1"/>
  <c r="K1636" i="1"/>
  <c r="L1636" i="1" s="1"/>
  <c r="K1653" i="1"/>
  <c r="L1653" i="1" s="1"/>
  <c r="K1637" i="1"/>
  <c r="L1637" i="1" s="1"/>
  <c r="K1661" i="1"/>
  <c r="L1661" i="1" s="1"/>
  <c r="K1624" i="1"/>
  <c r="L1624" i="1" s="1"/>
  <c r="K1656" i="1"/>
  <c r="L1656" i="1" s="1"/>
  <c r="K1698" i="1"/>
  <c r="L1698" i="1" s="1"/>
  <c r="K1715" i="1"/>
  <c r="L1715" i="1" s="1"/>
  <c r="K1712" i="1"/>
  <c r="L1712" i="1" s="1"/>
  <c r="K1701" i="1"/>
  <c r="L1701" i="1" s="1"/>
  <c r="K1716" i="1"/>
  <c r="L1716" i="1" s="1"/>
  <c r="K1691" i="1"/>
  <c r="L1691" i="1" s="1"/>
  <c r="K1688" i="1"/>
  <c r="L1688" i="1" s="1"/>
  <c r="K1695" i="1"/>
  <c r="L1695" i="1" s="1"/>
  <c r="K1684" i="1"/>
  <c r="L1684" i="1" s="1"/>
  <c r="K1710" i="1"/>
  <c r="L1710" i="1" s="1"/>
  <c r="K1706" i="1"/>
  <c r="L1706" i="1" s="1"/>
  <c r="K1689" i="1"/>
  <c r="L1689" i="1" s="1"/>
  <c r="K1685" i="1"/>
  <c r="L1685" i="1" s="1"/>
  <c r="K1675" i="1"/>
  <c r="L1675" i="1" s="1"/>
  <c r="K1702" i="1"/>
  <c r="L1702" i="1" s="1"/>
  <c r="K1707" i="1"/>
  <c r="L1707" i="1" s="1"/>
  <c r="K1673" i="1"/>
  <c r="L1673" i="1" s="1"/>
  <c r="K1711" i="1"/>
  <c r="L1711" i="1" s="1"/>
  <c r="K1708" i="1"/>
  <c r="L1708" i="1" s="1"/>
  <c r="K1676" i="1"/>
  <c r="L1676" i="1" s="1"/>
  <c r="K1686" i="1"/>
  <c r="L1686" i="1" s="1"/>
  <c r="K1696" i="1"/>
  <c r="L1696" i="1" s="1"/>
  <c r="K1677" i="1"/>
  <c r="L1677" i="1" s="1"/>
  <c r="K1678" i="1"/>
  <c r="L1678" i="1" s="1"/>
  <c r="K1692" i="1"/>
  <c r="L1692" i="1" s="1"/>
  <c r="K1714" i="1"/>
  <c r="L1714" i="1" s="1"/>
  <c r="K1690" i="1"/>
  <c r="L1690" i="1" s="1"/>
  <c r="K1679" i="1"/>
  <c r="L1679" i="1" s="1"/>
  <c r="K1682" i="1"/>
  <c r="L1682" i="1" s="1"/>
  <c r="K1680" i="1"/>
  <c r="L1680" i="1" s="1"/>
  <c r="K1700" i="1"/>
  <c r="L1700" i="1" s="1"/>
  <c r="K1674" i="1"/>
  <c r="L1674" i="1" s="1"/>
  <c r="K1713" i="1"/>
  <c r="L1713" i="1" s="1"/>
  <c r="K1703" i="1"/>
  <c r="L1703" i="1" s="1"/>
  <c r="K1683" i="1"/>
  <c r="L1683" i="1" s="1"/>
  <c r="K1693" i="1"/>
  <c r="L1693" i="1" s="1"/>
  <c r="K1705" i="1"/>
  <c r="L1705" i="1" s="1"/>
  <c r="K1681" i="1"/>
  <c r="L1681" i="1" s="1"/>
  <c r="K1709" i="1"/>
  <c r="L1709" i="1" s="1"/>
  <c r="K1687" i="1"/>
  <c r="L1687" i="1" s="1"/>
  <c r="K1697" i="1"/>
  <c r="L1697" i="1" s="1"/>
  <c r="K1699" i="1"/>
  <c r="L1699" i="1" s="1"/>
  <c r="K1704" i="1"/>
  <c r="L1704" i="1" s="1"/>
  <c r="K1694" i="1"/>
  <c r="L1694" i="1" s="1"/>
  <c r="K1820" i="1"/>
  <c r="L1820" i="1" s="1"/>
  <c r="K1814" i="1"/>
  <c r="L1814" i="1" s="1"/>
  <c r="K1819" i="1"/>
  <c r="L1819" i="1" s="1"/>
  <c r="K1815" i="1"/>
  <c r="L1815" i="1" s="1"/>
  <c r="K1818" i="1"/>
  <c r="L1818" i="1" s="1"/>
  <c r="K1821" i="1"/>
  <c r="L1821" i="1" s="1"/>
  <c r="K1816" i="1"/>
  <c r="L1816" i="1" s="1"/>
  <c r="K1817" i="1"/>
  <c r="L1817" i="1" s="1"/>
  <c r="K2117" i="1"/>
  <c r="L2117" i="1" s="1"/>
  <c r="K2113" i="1"/>
  <c r="L2113" i="1" s="1"/>
  <c r="K2106" i="1"/>
  <c r="L2106" i="1" s="1"/>
  <c r="K2108" i="1"/>
  <c r="L2108" i="1" s="1"/>
  <c r="K2107" i="1"/>
  <c r="L2107" i="1" s="1"/>
  <c r="K2115" i="1"/>
  <c r="L2115" i="1" s="1"/>
  <c r="K2114" i="1"/>
  <c r="L2114" i="1" s="1"/>
  <c r="K2100" i="1"/>
  <c r="L2100" i="1" s="1"/>
  <c r="K2109" i="1"/>
  <c r="L2109" i="1" s="1"/>
  <c r="K2103" i="1"/>
  <c r="L2103" i="1" s="1"/>
  <c r="K2102" i="1"/>
  <c r="L2102" i="1" s="1"/>
  <c r="K2099" i="1"/>
  <c r="L2099" i="1" s="1"/>
  <c r="K2105" i="1"/>
  <c r="L2105" i="1" s="1"/>
  <c r="K2116" i="1"/>
  <c r="L2116" i="1" s="1"/>
  <c r="K2110" i="1"/>
  <c r="L2110" i="1" s="1"/>
  <c r="K2101" i="1"/>
  <c r="L2101" i="1" s="1"/>
  <c r="K2104" i="1"/>
  <c r="L2104" i="1" s="1"/>
  <c r="K2112" i="1"/>
  <c r="L2112" i="1" s="1"/>
  <c r="K2111" i="1"/>
  <c r="L2111" i="1" s="1"/>
  <c r="K2141" i="1"/>
  <c r="L2141" i="1" s="1"/>
  <c r="K2144" i="1"/>
  <c r="L2144" i="1" s="1"/>
  <c r="K2142" i="1"/>
  <c r="L2142" i="1" s="1"/>
  <c r="K2140" i="1"/>
  <c r="L2140" i="1" s="1"/>
  <c r="K2123" i="1"/>
  <c r="L2123" i="1" s="1"/>
  <c r="K2125" i="1"/>
  <c r="L2125" i="1" s="1"/>
  <c r="K2129" i="1"/>
  <c r="L2129" i="1" s="1"/>
  <c r="K2132" i="1"/>
  <c r="L2132" i="1" s="1"/>
  <c r="K2130" i="1"/>
  <c r="L2130" i="1" s="1"/>
  <c r="K2131" i="1"/>
  <c r="L2131" i="1" s="1"/>
  <c r="K2119" i="1"/>
  <c r="L2119" i="1" s="1"/>
  <c r="K2143" i="1"/>
  <c r="L2143" i="1" s="1"/>
  <c r="K2120" i="1"/>
  <c r="L2120" i="1" s="1"/>
  <c r="K2136" i="1"/>
  <c r="L2136" i="1" s="1"/>
  <c r="K2128" i="1"/>
  <c r="L2128" i="1" s="1"/>
  <c r="K2147" i="1"/>
  <c r="L2147" i="1" s="1"/>
  <c r="K2121" i="1"/>
  <c r="L2121" i="1" s="1"/>
  <c r="K2133" i="1"/>
  <c r="L2133" i="1" s="1"/>
  <c r="K2118" i="1"/>
  <c r="L2118" i="1" s="1"/>
  <c r="K2148" i="1"/>
  <c r="L2148" i="1" s="1"/>
  <c r="K2137" i="1"/>
  <c r="L2137" i="1" s="1"/>
  <c r="K2146" i="1"/>
  <c r="L2146" i="1" s="1"/>
  <c r="K2138" i="1"/>
  <c r="L2138" i="1" s="1"/>
  <c r="K2134" i="1"/>
  <c r="L2134" i="1" s="1"/>
  <c r="K2135" i="1"/>
  <c r="L2135" i="1" s="1"/>
  <c r="K2126" i="1"/>
  <c r="L2126" i="1" s="1"/>
  <c r="K2124" i="1"/>
  <c r="L2124" i="1" s="1"/>
  <c r="K2127" i="1"/>
  <c r="L2127" i="1" s="1"/>
  <c r="K2122" i="1"/>
  <c r="L2122" i="1" s="1"/>
  <c r="K2145" i="1"/>
  <c r="L2145" i="1" s="1"/>
  <c r="K2139" i="1"/>
  <c r="L2139" i="1" s="1"/>
  <c r="K1899" i="1"/>
  <c r="L1899" i="1" s="1"/>
  <c r="K1903" i="1"/>
  <c r="L1903" i="1" s="1"/>
  <c r="K1896" i="1"/>
  <c r="L1896" i="1" s="1"/>
  <c r="K1898" i="1"/>
  <c r="L1898" i="1" s="1"/>
  <c r="K1891" i="1"/>
  <c r="L1891" i="1" s="1"/>
  <c r="K1894" i="1"/>
  <c r="L1894" i="1" s="1"/>
  <c r="K1889" i="1"/>
  <c r="L1889" i="1" s="1"/>
  <c r="K1897" i="1"/>
  <c r="L1897" i="1" s="1"/>
  <c r="K1901" i="1"/>
  <c r="L1901" i="1" s="1"/>
  <c r="K1887" i="1"/>
  <c r="L1887" i="1" s="1"/>
  <c r="K1888" i="1"/>
  <c r="L1888" i="1" s="1"/>
  <c r="K1904" i="1"/>
  <c r="L1904" i="1" s="1"/>
  <c r="K1902" i="1"/>
  <c r="L1902" i="1" s="1"/>
  <c r="K1892" i="1"/>
  <c r="L1892" i="1" s="1"/>
  <c r="K1886" i="1"/>
  <c r="L1886" i="1" s="1"/>
  <c r="K1900" i="1"/>
  <c r="L1900" i="1" s="1"/>
  <c r="K1893" i="1"/>
  <c r="L1893" i="1" s="1"/>
  <c r="K1890" i="1"/>
  <c r="L1890" i="1" s="1"/>
  <c r="K1895" i="1"/>
  <c r="L1895" i="1" s="1"/>
  <c r="K1905" i="1"/>
  <c r="L1905" i="1" s="1"/>
  <c r="K1959" i="1"/>
  <c r="L1959" i="1" s="1"/>
  <c r="K1977" i="1"/>
  <c r="L1977" i="1" s="1"/>
  <c r="K1956" i="1"/>
  <c r="L1956" i="1" s="1"/>
  <c r="K1967" i="1"/>
  <c r="L1967" i="1" s="1"/>
  <c r="K1964" i="1"/>
  <c r="L1964" i="1" s="1"/>
  <c r="K1983" i="1"/>
  <c r="L1983" i="1" s="1"/>
  <c r="K1984" i="1"/>
  <c r="L1984" i="1" s="1"/>
  <c r="K1960" i="1"/>
  <c r="L1960" i="1" s="1"/>
  <c r="K1965" i="1"/>
  <c r="L1965" i="1" s="1"/>
  <c r="K1958" i="1"/>
  <c r="L1958" i="1" s="1"/>
  <c r="K1979" i="1"/>
  <c r="L1979" i="1" s="1"/>
  <c r="K1968" i="1"/>
  <c r="L1968" i="1" s="1"/>
  <c r="K1961" i="1"/>
  <c r="L1961" i="1" s="1"/>
  <c r="K1971" i="1"/>
  <c r="L1971" i="1" s="1"/>
  <c r="K1962" i="1"/>
  <c r="L1962" i="1" s="1"/>
  <c r="K1966" i="1"/>
  <c r="L1966" i="1" s="1"/>
  <c r="K1975" i="1"/>
  <c r="L1975" i="1" s="1"/>
  <c r="K1985" i="1"/>
  <c r="L1985" i="1" s="1"/>
  <c r="K1978" i="1"/>
  <c r="L1978" i="1" s="1"/>
  <c r="K1972" i="1"/>
  <c r="L1972" i="1" s="1"/>
  <c r="K1969" i="1"/>
  <c r="L1969" i="1" s="1"/>
  <c r="K1963" i="1"/>
  <c r="L1963" i="1" s="1"/>
  <c r="K1970" i="1"/>
  <c r="L1970" i="1" s="1"/>
  <c r="K1981" i="1"/>
  <c r="L1981" i="1" s="1"/>
  <c r="K1955" i="1"/>
  <c r="L1955" i="1" s="1"/>
  <c r="K1976" i="1"/>
  <c r="L1976" i="1" s="1"/>
  <c r="K1974" i="1"/>
  <c r="L1974" i="1" s="1"/>
  <c r="K1973" i="1"/>
  <c r="L1973" i="1" s="1"/>
  <c r="K1957" i="1"/>
  <c r="L1957" i="1" s="1"/>
  <c r="K1982" i="1"/>
  <c r="L1982" i="1" s="1"/>
  <c r="K1980" i="1"/>
  <c r="L1980" i="1" s="1"/>
  <c r="K2046" i="1"/>
  <c r="L2046" i="1" s="1"/>
  <c r="K2049" i="1"/>
  <c r="L2049" i="1" s="1"/>
  <c r="K2065" i="1"/>
  <c r="L2065" i="1" s="1"/>
  <c r="K2066" i="1"/>
  <c r="L2066" i="1" s="1"/>
  <c r="K2055" i="1"/>
  <c r="L2055" i="1" s="1"/>
  <c r="K2047" i="1"/>
  <c r="L2047" i="1" s="1"/>
  <c r="K2042" i="1"/>
  <c r="L2042" i="1" s="1"/>
  <c r="K2039" i="1"/>
  <c r="L2039" i="1" s="1"/>
  <c r="K2059" i="1"/>
  <c r="L2059" i="1" s="1"/>
  <c r="K2060" i="1"/>
  <c r="L2060" i="1" s="1"/>
  <c r="K2062" i="1"/>
  <c r="L2062" i="1" s="1"/>
  <c r="K2035" i="1"/>
  <c r="L2035" i="1" s="1"/>
  <c r="K2056" i="1"/>
  <c r="L2056" i="1" s="1"/>
  <c r="K2032" i="1"/>
  <c r="L2032" i="1" s="1"/>
  <c r="K2043" i="1"/>
  <c r="L2043" i="1" s="1"/>
  <c r="K2040" i="1"/>
  <c r="L2040" i="1" s="1"/>
  <c r="K2044" i="1"/>
  <c r="L2044" i="1" s="1"/>
  <c r="K2054" i="1"/>
  <c r="L2054" i="1" s="1"/>
  <c r="K2033" i="1"/>
  <c r="L2033" i="1" s="1"/>
  <c r="K2036" i="1"/>
  <c r="L2036" i="1" s="1"/>
  <c r="K2069" i="1"/>
  <c r="L2069" i="1" s="1"/>
  <c r="K2050" i="1"/>
  <c r="L2050" i="1" s="1"/>
  <c r="K2041" i="1"/>
  <c r="L2041" i="1" s="1"/>
  <c r="K2045" i="1"/>
  <c r="L2045" i="1" s="1"/>
  <c r="K2068" i="1"/>
  <c r="L2068" i="1" s="1"/>
  <c r="K2063" i="1"/>
  <c r="L2063" i="1" s="1"/>
  <c r="K2051" i="1"/>
  <c r="L2051" i="1" s="1"/>
  <c r="K2061" i="1"/>
  <c r="L2061" i="1" s="1"/>
  <c r="K2034" i="1"/>
  <c r="L2034" i="1" s="1"/>
  <c r="K2067" i="1"/>
  <c r="L2067" i="1" s="1"/>
  <c r="K2048" i="1"/>
  <c r="L2048" i="1" s="1"/>
  <c r="K2053" i="1"/>
  <c r="L2053" i="1" s="1"/>
  <c r="K2037" i="1"/>
  <c r="L2037" i="1" s="1"/>
  <c r="K2052" i="1"/>
  <c r="L2052" i="1" s="1"/>
  <c r="K2064" i="1"/>
  <c r="L2064" i="1" s="1"/>
  <c r="K2057" i="1"/>
  <c r="L2057" i="1" s="1"/>
  <c r="K2038" i="1"/>
  <c r="L2038" i="1" s="1"/>
  <c r="K2058" i="1"/>
  <c r="L2058" i="1" s="1"/>
  <c r="K2243" i="1"/>
  <c r="L2243" i="1" s="1"/>
  <c r="K2237" i="1"/>
  <c r="L2237" i="1" s="1"/>
  <c r="K2232" i="1"/>
  <c r="L2232" i="1" s="1"/>
  <c r="K2240" i="1"/>
  <c r="L2240" i="1" s="1"/>
  <c r="K2235" i="1"/>
  <c r="L2235" i="1" s="1"/>
  <c r="K2231" i="1"/>
  <c r="L2231" i="1" s="1"/>
  <c r="K2233" i="1"/>
  <c r="L2233" i="1" s="1"/>
  <c r="K2242" i="1"/>
  <c r="L2242" i="1" s="1"/>
  <c r="K2234" i="1"/>
  <c r="L2234" i="1" s="1"/>
  <c r="K2236" i="1"/>
  <c r="L2236" i="1" s="1"/>
  <c r="K2241" i="1"/>
  <c r="L2241" i="1" s="1"/>
  <c r="K2238" i="1"/>
  <c r="L2238" i="1" s="1"/>
  <c r="K2239" i="1"/>
  <c r="L2239" i="1" s="1"/>
  <c r="K2272" i="1"/>
  <c r="L2272" i="1" s="1"/>
  <c r="K2265" i="1"/>
  <c r="L2265" i="1" s="1"/>
  <c r="K2261" i="1"/>
  <c r="L2261" i="1" s="1"/>
  <c r="K2273" i="1"/>
  <c r="L2273" i="1" s="1"/>
  <c r="K2262" i="1"/>
  <c r="L2262" i="1" s="1"/>
  <c r="K2264" i="1"/>
  <c r="L2264" i="1" s="1"/>
  <c r="K2271" i="1"/>
  <c r="L2271" i="1" s="1"/>
  <c r="K2269" i="1"/>
  <c r="L2269" i="1" s="1"/>
  <c r="K2259" i="1"/>
  <c r="L2259" i="1" s="1"/>
  <c r="K2263" i="1"/>
  <c r="L2263" i="1" s="1"/>
  <c r="K2260" i="1"/>
  <c r="L2260" i="1" s="1"/>
  <c r="K2266" i="1"/>
  <c r="L2266" i="1" s="1"/>
  <c r="K2267" i="1"/>
  <c r="L2267" i="1" s="1"/>
  <c r="K2268" i="1"/>
  <c r="L2268" i="1" s="1"/>
  <c r="K2270" i="1"/>
  <c r="L2270" i="1" s="1"/>
  <c r="K2299" i="1"/>
  <c r="L2299" i="1" s="1"/>
  <c r="K2302" i="1"/>
  <c r="L2302" i="1" s="1"/>
  <c r="K2296" i="1"/>
  <c r="L2296" i="1" s="1"/>
  <c r="K2285" i="1"/>
  <c r="L2285" i="1" s="1"/>
  <c r="K2290" i="1"/>
  <c r="L2290" i="1" s="1"/>
  <c r="K2291" i="1"/>
  <c r="L2291" i="1" s="1"/>
  <c r="K2289" i="1"/>
  <c r="L2289" i="1" s="1"/>
  <c r="K2303" i="1"/>
  <c r="L2303" i="1" s="1"/>
  <c r="K2293" i="1"/>
  <c r="L2293" i="1" s="1"/>
  <c r="K2294" i="1"/>
  <c r="L2294" i="1" s="1"/>
  <c r="K2286" i="1"/>
  <c r="L2286" i="1" s="1"/>
  <c r="K2301" i="1"/>
  <c r="L2301" i="1" s="1"/>
  <c r="K2292" i="1"/>
  <c r="L2292" i="1" s="1"/>
  <c r="K2287" i="1"/>
  <c r="L2287" i="1" s="1"/>
  <c r="K2295" i="1"/>
  <c r="L2295" i="1" s="1"/>
  <c r="K2297" i="1"/>
  <c r="L2297" i="1" s="1"/>
  <c r="K2300" i="1"/>
  <c r="L2300" i="1" s="1"/>
  <c r="K2288" i="1"/>
  <c r="L2288" i="1" s="1"/>
  <c r="K2298" i="1"/>
  <c r="L2298" i="1" s="1"/>
  <c r="K364" i="1"/>
  <c r="L364" i="1" s="1"/>
  <c r="K369" i="1"/>
  <c r="L369" i="1" s="1"/>
  <c r="K358" i="1"/>
  <c r="L358" i="1" s="1"/>
  <c r="K359" i="1"/>
  <c r="L359" i="1" s="1"/>
  <c r="K356" i="1"/>
  <c r="L356" i="1" s="1"/>
  <c r="K354" i="1"/>
  <c r="L354" i="1" s="1"/>
  <c r="K355" i="1"/>
  <c r="L355" i="1" s="1"/>
  <c r="K357" i="1"/>
  <c r="L357" i="1" s="1"/>
  <c r="K372" i="1"/>
  <c r="L372" i="1" s="1"/>
  <c r="K366" i="1"/>
  <c r="L366" i="1" s="1"/>
  <c r="K365" i="1"/>
  <c r="L365" i="1" s="1"/>
  <c r="K370" i="1"/>
  <c r="L370" i="1" s="1"/>
  <c r="K373" i="1"/>
  <c r="L373" i="1" s="1"/>
  <c r="K374" i="1"/>
  <c r="L374" i="1" s="1"/>
  <c r="K371" i="1"/>
  <c r="L371" i="1" s="1"/>
  <c r="K353" i="1"/>
  <c r="L353" i="1" s="1"/>
  <c r="K367" i="1"/>
  <c r="L367" i="1" s="1"/>
  <c r="K352" i="1"/>
  <c r="L352" i="1" s="1"/>
  <c r="K361" i="1"/>
  <c r="L361" i="1" s="1"/>
  <c r="K363" i="1"/>
  <c r="L363" i="1" s="1"/>
  <c r="K362" i="1"/>
  <c r="L362" i="1" s="1"/>
  <c r="K360" i="1"/>
  <c r="L360" i="1" s="1"/>
  <c r="K375" i="1"/>
  <c r="L375" i="1" s="1"/>
  <c r="K368" i="1"/>
  <c r="L368" i="1" s="1"/>
  <c r="K1501" i="1"/>
  <c r="L1501" i="1" s="1"/>
  <c r="K1512" i="1"/>
  <c r="L1512" i="1" s="1"/>
  <c r="K1511" i="1"/>
  <c r="L1511" i="1" s="1"/>
  <c r="K1500" i="1"/>
  <c r="L1500" i="1" s="1"/>
  <c r="K1503" i="1"/>
  <c r="L1503" i="1" s="1"/>
  <c r="K1505" i="1"/>
  <c r="L1505" i="1" s="1"/>
  <c r="K1510" i="1"/>
  <c r="L1510" i="1" s="1"/>
  <c r="K1502" i="1"/>
  <c r="L1502" i="1" s="1"/>
  <c r="K1498" i="1"/>
  <c r="L1498" i="1" s="1"/>
  <c r="K1509" i="1"/>
  <c r="L1509" i="1" s="1"/>
  <c r="K1499" i="1"/>
  <c r="L1499" i="1" s="1"/>
  <c r="K1507" i="1"/>
  <c r="L1507" i="1" s="1"/>
  <c r="K1504" i="1"/>
  <c r="L1504" i="1" s="1"/>
  <c r="K1513" i="1"/>
  <c r="L1513" i="1" s="1"/>
  <c r="K1508" i="1"/>
  <c r="L1508" i="1" s="1"/>
  <c r="K1506" i="1"/>
  <c r="L1506" i="1" s="1"/>
  <c r="K2173" i="1"/>
  <c r="L2173" i="1" s="1"/>
  <c r="K2151" i="1"/>
  <c r="L2151" i="1" s="1"/>
  <c r="K2164" i="1"/>
  <c r="L2164" i="1" s="1"/>
  <c r="K2149" i="1"/>
  <c r="L2149" i="1" s="1"/>
  <c r="K2168" i="1"/>
  <c r="L2168" i="1" s="1"/>
  <c r="K2162" i="1"/>
  <c r="L2162" i="1" s="1"/>
  <c r="K2165" i="1"/>
  <c r="L2165" i="1" s="1"/>
  <c r="K2163" i="1"/>
  <c r="L2163" i="1" s="1"/>
  <c r="K2152" i="1"/>
  <c r="L2152" i="1" s="1"/>
  <c r="K2154" i="1"/>
  <c r="L2154" i="1" s="1"/>
  <c r="K2155" i="1"/>
  <c r="L2155" i="1" s="1"/>
  <c r="K2156" i="1"/>
  <c r="L2156" i="1" s="1"/>
  <c r="K2174" i="1"/>
  <c r="L2174" i="1" s="1"/>
  <c r="K2170" i="1"/>
  <c r="L2170" i="1" s="1"/>
  <c r="K2169" i="1"/>
  <c r="L2169" i="1" s="1"/>
  <c r="K2158" i="1"/>
  <c r="L2158" i="1" s="1"/>
  <c r="K2171" i="1"/>
  <c r="L2171" i="1" s="1"/>
  <c r="K2153" i="1"/>
  <c r="L2153" i="1" s="1"/>
  <c r="K2161" i="1"/>
  <c r="L2161" i="1" s="1"/>
  <c r="K2157" i="1"/>
  <c r="L2157" i="1" s="1"/>
  <c r="K2172" i="1"/>
  <c r="L2172" i="1" s="1"/>
  <c r="K2150" i="1"/>
  <c r="L2150" i="1" s="1"/>
  <c r="K2167" i="1"/>
  <c r="L2167" i="1" s="1"/>
  <c r="K2166" i="1"/>
  <c r="L2166" i="1" s="1"/>
  <c r="K2159" i="1"/>
  <c r="L2159" i="1" s="1"/>
  <c r="K2160" i="1"/>
  <c r="L2160" i="1" s="1"/>
  <c r="K836" i="1"/>
  <c r="L836" i="1" s="1"/>
  <c r="K832" i="1"/>
  <c r="L832" i="1" s="1"/>
  <c r="K838" i="1"/>
  <c r="L838" i="1" s="1"/>
  <c r="K831" i="1"/>
  <c r="L831" i="1" s="1"/>
  <c r="K835" i="1"/>
  <c r="L835" i="1" s="1"/>
  <c r="K833" i="1"/>
  <c r="L833" i="1" s="1"/>
  <c r="K837" i="1"/>
  <c r="L837" i="1" s="1"/>
  <c r="K834" i="1"/>
  <c r="L834" i="1" s="1"/>
  <c r="K1007" i="1"/>
  <c r="L1007" i="1" s="1"/>
  <c r="K1006" i="1"/>
  <c r="L1006" i="1" s="1"/>
  <c r="K1008" i="1"/>
  <c r="L1008" i="1" s="1"/>
  <c r="K1002" i="1"/>
  <c r="L1002" i="1" s="1"/>
  <c r="K1001" i="1"/>
  <c r="L1001" i="1" s="1"/>
  <c r="K1004" i="1"/>
  <c r="L1004" i="1" s="1"/>
  <c r="K1003" i="1"/>
  <c r="L1003" i="1" s="1"/>
  <c r="K999" i="1"/>
  <c r="L999" i="1" s="1"/>
  <c r="K1005" i="1"/>
  <c r="L1005" i="1" s="1"/>
  <c r="K1000" i="1"/>
  <c r="L1000" i="1" s="1"/>
  <c r="K351" i="1"/>
  <c r="L351" i="1" s="1"/>
  <c r="K342" i="1"/>
  <c r="L342" i="1" s="1"/>
  <c r="K347" i="1"/>
  <c r="L347" i="1" s="1"/>
  <c r="K343" i="1"/>
  <c r="L343" i="1" s="1"/>
  <c r="K346" i="1"/>
  <c r="L346" i="1" s="1"/>
  <c r="K349" i="1"/>
  <c r="L349" i="1" s="1"/>
  <c r="K348" i="1"/>
  <c r="L348" i="1" s="1"/>
  <c r="K345" i="1"/>
  <c r="L345" i="1" s="1"/>
  <c r="K344" i="1"/>
  <c r="L344" i="1" s="1"/>
  <c r="K350" i="1"/>
  <c r="L350" i="1" s="1"/>
  <c r="K1040" i="1"/>
  <c r="L1040" i="1" s="1"/>
  <c r="K1029" i="1"/>
  <c r="L1029" i="1" s="1"/>
  <c r="K1044" i="1"/>
  <c r="L1044" i="1" s="1"/>
  <c r="K1020" i="1"/>
  <c r="L1020" i="1" s="1"/>
  <c r="K1023" i="1"/>
  <c r="L1023" i="1" s="1"/>
  <c r="K1024" i="1"/>
  <c r="L1024" i="1" s="1"/>
  <c r="K1038" i="1"/>
  <c r="L1038" i="1" s="1"/>
  <c r="K1047" i="1"/>
  <c r="L1047" i="1" s="1"/>
  <c r="K1022" i="1"/>
  <c r="L1022" i="1" s="1"/>
  <c r="K1012" i="1"/>
  <c r="L1012" i="1" s="1"/>
  <c r="K1030" i="1"/>
  <c r="L1030" i="1" s="1"/>
  <c r="K1017" i="1"/>
  <c r="L1017" i="1" s="1"/>
  <c r="K1031" i="1"/>
  <c r="L1031" i="1" s="1"/>
  <c r="K1043" i="1"/>
  <c r="L1043" i="1" s="1"/>
  <c r="K1032" i="1"/>
  <c r="L1032" i="1" s="1"/>
  <c r="K1033" i="1"/>
  <c r="L1033" i="1" s="1"/>
  <c r="K1009" i="1"/>
  <c r="L1009" i="1" s="1"/>
  <c r="K1015" i="1"/>
  <c r="L1015" i="1" s="1"/>
  <c r="K1051" i="1"/>
  <c r="L1051" i="1" s="1"/>
  <c r="K1013" i="1"/>
  <c r="L1013" i="1" s="1"/>
  <c r="K1027" i="1"/>
  <c r="L1027" i="1" s="1"/>
  <c r="K1016" i="1"/>
  <c r="L1016" i="1" s="1"/>
  <c r="K1034" i="1"/>
  <c r="L1034" i="1" s="1"/>
  <c r="K1011" i="1"/>
  <c r="L1011" i="1" s="1"/>
  <c r="K1018" i="1"/>
  <c r="L1018" i="1" s="1"/>
  <c r="K1035" i="1"/>
  <c r="L1035" i="1" s="1"/>
  <c r="K1048" i="1"/>
  <c r="L1048" i="1" s="1"/>
  <c r="K1025" i="1"/>
  <c r="L1025" i="1" s="1"/>
  <c r="K1041" i="1"/>
  <c r="L1041" i="1" s="1"/>
  <c r="K1026" i="1"/>
  <c r="L1026" i="1" s="1"/>
  <c r="K1045" i="1"/>
  <c r="L1045" i="1" s="1"/>
  <c r="K1036" i="1"/>
  <c r="L1036" i="1" s="1"/>
  <c r="K1014" i="1"/>
  <c r="L1014" i="1" s="1"/>
  <c r="K1042" i="1"/>
  <c r="L1042" i="1" s="1"/>
  <c r="K1010" i="1"/>
  <c r="L1010" i="1" s="1"/>
  <c r="K1021" i="1"/>
  <c r="L1021" i="1" s="1"/>
  <c r="K1028" i="1"/>
  <c r="L1028" i="1" s="1"/>
  <c r="K1037" i="1"/>
  <c r="L1037" i="1" s="1"/>
  <c r="K1046" i="1"/>
  <c r="L1046" i="1" s="1"/>
  <c r="K1050" i="1"/>
  <c r="L1050" i="1" s="1"/>
  <c r="K1049" i="1"/>
  <c r="L1049" i="1" s="1"/>
  <c r="K1019" i="1"/>
  <c r="L1019" i="1" s="1"/>
  <c r="K1039" i="1"/>
  <c r="L1039" i="1" s="1"/>
  <c r="K520" i="1"/>
  <c r="L520" i="1" s="1"/>
  <c r="K518" i="1"/>
  <c r="L518" i="1" s="1"/>
  <c r="K522" i="1"/>
  <c r="L522" i="1" s="1"/>
  <c r="K519" i="1"/>
  <c r="L519" i="1" s="1"/>
  <c r="K523" i="1"/>
  <c r="L523" i="1" s="1"/>
  <c r="K521" i="1"/>
  <c r="L521" i="1" s="1"/>
  <c r="K526" i="1"/>
  <c r="L526" i="1" s="1"/>
  <c r="K524" i="1"/>
  <c r="L524" i="1" s="1"/>
  <c r="K514" i="1"/>
  <c r="L514" i="1" s="1"/>
  <c r="K525" i="1"/>
  <c r="L525" i="1" s="1"/>
  <c r="K517" i="1"/>
  <c r="L517" i="1" s="1"/>
  <c r="K515" i="1"/>
  <c r="L515" i="1" s="1"/>
  <c r="K516" i="1"/>
  <c r="L516" i="1" s="1"/>
  <c r="K606" i="1"/>
  <c r="L606" i="1" s="1"/>
  <c r="K616" i="1"/>
  <c r="L616" i="1" s="1"/>
  <c r="K607" i="1"/>
  <c r="L607" i="1" s="1"/>
  <c r="K608" i="1"/>
  <c r="L608" i="1" s="1"/>
  <c r="K603" i="1"/>
  <c r="L603" i="1" s="1"/>
  <c r="K612" i="1"/>
  <c r="L612" i="1" s="1"/>
  <c r="K619" i="1"/>
  <c r="L619" i="1" s="1"/>
  <c r="K615" i="1"/>
  <c r="L615" i="1" s="1"/>
  <c r="K613" i="1"/>
  <c r="L613" i="1" s="1"/>
  <c r="K618" i="1"/>
  <c r="L618" i="1" s="1"/>
  <c r="K609" i="1"/>
  <c r="L609" i="1" s="1"/>
  <c r="K617" i="1"/>
  <c r="L617" i="1" s="1"/>
  <c r="K614" i="1"/>
  <c r="L614" i="1" s="1"/>
  <c r="K610" i="1"/>
  <c r="L610" i="1" s="1"/>
  <c r="K604" i="1"/>
  <c r="L604" i="1" s="1"/>
  <c r="K611" i="1"/>
  <c r="L611" i="1" s="1"/>
  <c r="K605" i="1"/>
  <c r="L605" i="1" s="1"/>
  <c r="K1579" i="1"/>
  <c r="L1579" i="1" s="1"/>
  <c r="K1590" i="1"/>
  <c r="L1590" i="1" s="1"/>
  <c r="K1605" i="1"/>
  <c r="L1605" i="1" s="1"/>
  <c r="K1561" i="1"/>
  <c r="L1561" i="1" s="1"/>
  <c r="K1599" i="1"/>
  <c r="L1599" i="1" s="1"/>
  <c r="K1591" i="1"/>
  <c r="L1591" i="1" s="1"/>
  <c r="K1563" i="1"/>
  <c r="L1563" i="1" s="1"/>
  <c r="K1601" i="1"/>
  <c r="L1601" i="1" s="1"/>
  <c r="K1592" i="1"/>
  <c r="L1592" i="1" s="1"/>
  <c r="K1581" i="1"/>
  <c r="L1581" i="1" s="1"/>
  <c r="K1567" i="1"/>
  <c r="L1567" i="1" s="1"/>
  <c r="K1586" i="1"/>
  <c r="L1586" i="1" s="1"/>
  <c r="K1559" i="1"/>
  <c r="L1559" i="1" s="1"/>
  <c r="K1578" i="1"/>
  <c r="L1578" i="1" s="1"/>
  <c r="K1582" i="1"/>
  <c r="L1582" i="1" s="1"/>
  <c r="K1568" i="1"/>
  <c r="L1568" i="1" s="1"/>
  <c r="K1596" i="1"/>
  <c r="L1596" i="1" s="1"/>
  <c r="K1566" i="1"/>
  <c r="L1566" i="1" s="1"/>
  <c r="K1576" i="1"/>
  <c r="L1576" i="1" s="1"/>
  <c r="K1602" i="1"/>
  <c r="L1602" i="1" s="1"/>
  <c r="K1565" i="1"/>
  <c r="L1565" i="1" s="1"/>
  <c r="K1560" i="1"/>
  <c r="L1560" i="1" s="1"/>
  <c r="K1593" i="1"/>
  <c r="L1593" i="1" s="1"/>
  <c r="K1569" i="1"/>
  <c r="L1569" i="1" s="1"/>
  <c r="K1589" i="1"/>
  <c r="L1589" i="1" s="1"/>
  <c r="K1584" i="1"/>
  <c r="L1584" i="1" s="1"/>
  <c r="K1583" i="1"/>
  <c r="L1583" i="1" s="1"/>
  <c r="K1577" i="1"/>
  <c r="L1577" i="1" s="1"/>
  <c r="K1597" i="1"/>
  <c r="L1597" i="1" s="1"/>
  <c r="K1585" i="1"/>
  <c r="L1585" i="1" s="1"/>
  <c r="K1600" i="1"/>
  <c r="L1600" i="1" s="1"/>
  <c r="K1570" i="1"/>
  <c r="L1570" i="1" s="1"/>
  <c r="K1580" i="1"/>
  <c r="L1580" i="1" s="1"/>
  <c r="K1604" i="1"/>
  <c r="L1604" i="1" s="1"/>
  <c r="K1594" i="1"/>
  <c r="L1594" i="1" s="1"/>
  <c r="K1587" i="1"/>
  <c r="L1587" i="1" s="1"/>
  <c r="K1572" i="1"/>
  <c r="L1572" i="1" s="1"/>
  <c r="K1603" i="1"/>
  <c r="L1603" i="1" s="1"/>
  <c r="K1562" i="1"/>
  <c r="L1562" i="1" s="1"/>
  <c r="K1575" i="1"/>
  <c r="L1575" i="1" s="1"/>
  <c r="K1573" i="1"/>
  <c r="L1573" i="1" s="1"/>
  <c r="K1598" i="1"/>
  <c r="L1598" i="1" s="1"/>
  <c r="K1595" i="1"/>
  <c r="L1595" i="1" s="1"/>
  <c r="K1571" i="1"/>
  <c r="L1571" i="1" s="1"/>
  <c r="K1588" i="1"/>
  <c r="L1588" i="1" s="1"/>
  <c r="K1574" i="1"/>
  <c r="L1574" i="1" s="1"/>
  <c r="K1564" i="1"/>
  <c r="L1564" i="1" s="1"/>
  <c r="K7" i="1"/>
  <c r="L7" i="1" s="1"/>
  <c r="K20" i="1"/>
  <c r="L20" i="1" s="1"/>
  <c r="K17" i="1"/>
  <c r="L17" i="1" s="1"/>
  <c r="K24" i="1"/>
  <c r="L24" i="1" s="1"/>
  <c r="K15" i="1"/>
  <c r="L15" i="1" s="1"/>
  <c r="K11" i="1"/>
  <c r="L11" i="1" s="1"/>
  <c r="K3" i="1"/>
  <c r="L3" i="1" s="1"/>
  <c r="K25" i="1"/>
  <c r="L25" i="1" s="1"/>
  <c r="K26" i="1"/>
  <c r="L26" i="1" s="1"/>
  <c r="K12" i="1"/>
  <c r="L12" i="1" s="1"/>
  <c r="K6" i="1"/>
  <c r="L6" i="1" s="1"/>
  <c r="K21" i="1"/>
  <c r="L21" i="1" s="1"/>
  <c r="K23" i="1"/>
  <c r="L23" i="1" s="1"/>
  <c r="K8" i="1"/>
  <c r="L8" i="1" s="1"/>
  <c r="K18" i="1"/>
  <c r="L18" i="1" s="1"/>
  <c r="K22" i="1"/>
  <c r="L22" i="1" s="1"/>
  <c r="K19" i="1"/>
  <c r="L19" i="1" s="1"/>
  <c r="K13" i="1"/>
  <c r="L13" i="1" s="1"/>
  <c r="K2" i="1"/>
  <c r="L2" i="1" s="1"/>
  <c r="K9" i="1"/>
  <c r="L9" i="1" s="1"/>
  <c r="K16" i="1"/>
  <c r="L16" i="1" s="1"/>
  <c r="K14" i="1"/>
  <c r="L14" i="1" s="1"/>
  <c r="K4" i="1"/>
  <c r="L4" i="1" s="1"/>
  <c r="K10" i="1"/>
  <c r="L10" i="1" s="1"/>
  <c r="K5" i="1"/>
  <c r="L5" i="1" s="1"/>
  <c r="K52" i="1"/>
  <c r="L52" i="1" s="1"/>
  <c r="K44" i="1"/>
  <c r="L44" i="1" s="1"/>
  <c r="K42" i="1"/>
  <c r="L42" i="1" s="1"/>
  <c r="K41" i="1"/>
  <c r="L41" i="1" s="1"/>
  <c r="K50" i="1"/>
  <c r="L50" i="1" s="1"/>
  <c r="K48" i="1"/>
  <c r="L48" i="1" s="1"/>
  <c r="K49" i="1"/>
  <c r="L49" i="1" s="1"/>
  <c r="K27" i="1"/>
  <c r="L27" i="1" s="1"/>
  <c r="K53" i="1"/>
  <c r="L53" i="1" s="1"/>
  <c r="K45" i="1"/>
  <c r="L45" i="1" s="1"/>
  <c r="K32" i="1"/>
  <c r="L32" i="1" s="1"/>
  <c r="K37" i="1"/>
  <c r="L37" i="1" s="1"/>
  <c r="K43" i="1"/>
  <c r="L43" i="1" s="1"/>
  <c r="K33" i="1"/>
  <c r="L33" i="1" s="1"/>
  <c r="K34" i="1"/>
  <c r="L34" i="1" s="1"/>
  <c r="K30" i="1"/>
  <c r="L30" i="1" s="1"/>
  <c r="K28" i="1"/>
  <c r="L28" i="1" s="1"/>
  <c r="K40" i="1"/>
  <c r="L40" i="1" s="1"/>
  <c r="K46" i="1"/>
  <c r="L46" i="1" s="1"/>
  <c r="K29" i="1"/>
  <c r="L29" i="1" s="1"/>
  <c r="K31" i="1"/>
  <c r="L31" i="1" s="1"/>
  <c r="K38" i="1"/>
  <c r="L38" i="1" s="1"/>
  <c r="K51" i="1"/>
  <c r="L51" i="1" s="1"/>
  <c r="K47" i="1"/>
  <c r="L47" i="1" s="1"/>
  <c r="K35" i="1"/>
  <c r="L35" i="1" s="1"/>
  <c r="K39" i="1"/>
  <c r="L39" i="1" s="1"/>
  <c r="K36" i="1"/>
  <c r="L36" i="1" s="1"/>
  <c r="K2306" i="1"/>
  <c r="L2306" i="1" s="1"/>
  <c r="K2304" i="1"/>
  <c r="L2304" i="1" s="1"/>
  <c r="K2305" i="1"/>
  <c r="L2305" i="1" s="1"/>
  <c r="K2307" i="1"/>
  <c r="L2307" i="1" s="1"/>
  <c r="K584" i="1"/>
  <c r="L584" i="1" s="1"/>
  <c r="K597" i="1"/>
  <c r="L597" i="1" s="1"/>
  <c r="K593" i="1"/>
  <c r="L593" i="1" s="1"/>
  <c r="K588" i="1"/>
  <c r="L588" i="1" s="1"/>
  <c r="K585" i="1"/>
  <c r="L585" i="1" s="1"/>
  <c r="K598" i="1"/>
  <c r="L598" i="1" s="1"/>
  <c r="K586" i="1"/>
  <c r="L586" i="1" s="1"/>
  <c r="K602" i="1"/>
  <c r="L602" i="1" s="1"/>
  <c r="K590" i="1"/>
  <c r="L590" i="1" s="1"/>
  <c r="K583" i="1"/>
  <c r="L583" i="1" s="1"/>
  <c r="K601" i="1"/>
  <c r="L601" i="1" s="1"/>
  <c r="K596" i="1"/>
  <c r="L596" i="1" s="1"/>
  <c r="K589" i="1"/>
  <c r="L589" i="1" s="1"/>
  <c r="K587" i="1"/>
  <c r="L587" i="1" s="1"/>
  <c r="K594" i="1"/>
  <c r="L594" i="1" s="1"/>
  <c r="K595" i="1"/>
  <c r="L595" i="1" s="1"/>
  <c r="K591" i="1"/>
  <c r="L591" i="1" s="1"/>
  <c r="K599" i="1"/>
  <c r="L599" i="1" s="1"/>
  <c r="K600" i="1"/>
  <c r="L600" i="1" s="1"/>
  <c r="K592" i="1"/>
  <c r="L592" i="1" s="1"/>
  <c r="K458" i="1"/>
  <c r="L458" i="1" s="1"/>
  <c r="K451" i="1"/>
  <c r="L451" i="1" s="1"/>
  <c r="K435" i="1"/>
  <c r="L435" i="1" s="1"/>
  <c r="K459" i="1"/>
  <c r="L459" i="1" s="1"/>
  <c r="K440" i="1"/>
  <c r="L440" i="1" s="1"/>
  <c r="K454" i="1"/>
  <c r="L454" i="1" s="1"/>
  <c r="K457" i="1"/>
  <c r="L457" i="1" s="1"/>
  <c r="K455" i="1"/>
  <c r="L455" i="1" s="1"/>
  <c r="K445" i="1"/>
  <c r="L445" i="1" s="1"/>
  <c r="K461" i="1"/>
  <c r="L461" i="1" s="1"/>
  <c r="K446" i="1"/>
  <c r="L446" i="1" s="1"/>
  <c r="K456" i="1"/>
  <c r="L456" i="1" s="1"/>
  <c r="K464" i="1"/>
  <c r="L464" i="1" s="1"/>
  <c r="K436" i="1"/>
  <c r="L436" i="1" s="1"/>
  <c r="K447" i="1"/>
  <c r="L447" i="1" s="1"/>
  <c r="K442" i="1"/>
  <c r="L442" i="1" s="1"/>
  <c r="K443" i="1"/>
  <c r="L443" i="1" s="1"/>
  <c r="K462" i="1"/>
  <c r="L462" i="1" s="1"/>
  <c r="K448" i="1"/>
  <c r="L448" i="1" s="1"/>
  <c r="K463" i="1"/>
  <c r="L463" i="1" s="1"/>
  <c r="K452" i="1"/>
  <c r="L452" i="1" s="1"/>
  <c r="K438" i="1"/>
  <c r="L438" i="1" s="1"/>
  <c r="K441" i="1"/>
  <c r="L441" i="1" s="1"/>
  <c r="K437" i="1"/>
  <c r="L437" i="1" s="1"/>
  <c r="K465" i="1"/>
  <c r="L465" i="1" s="1"/>
  <c r="K453" i="1"/>
  <c r="L453" i="1" s="1"/>
  <c r="K449" i="1"/>
  <c r="L449" i="1" s="1"/>
  <c r="K450" i="1"/>
  <c r="L450" i="1" s="1"/>
  <c r="K439" i="1"/>
  <c r="L439" i="1" s="1"/>
  <c r="K444" i="1"/>
  <c r="L444" i="1" s="1"/>
  <c r="K460" i="1"/>
  <c r="L460" i="1" s="1"/>
  <c r="K698" i="1"/>
  <c r="L698" i="1" s="1"/>
  <c r="K689" i="1"/>
  <c r="L689" i="1" s="1"/>
  <c r="K713" i="1"/>
  <c r="L713" i="1" s="1"/>
  <c r="K681" i="1"/>
  <c r="L681" i="1" s="1"/>
  <c r="K687" i="1"/>
  <c r="L687" i="1" s="1"/>
  <c r="K683" i="1"/>
  <c r="L683" i="1" s="1"/>
  <c r="K684" i="1"/>
  <c r="L684" i="1" s="1"/>
  <c r="K693" i="1"/>
  <c r="L693" i="1" s="1"/>
  <c r="K679" i="1"/>
  <c r="L679" i="1" s="1"/>
  <c r="K680" i="1"/>
  <c r="L680" i="1" s="1"/>
  <c r="K695" i="1"/>
  <c r="L695" i="1" s="1"/>
  <c r="K676" i="1"/>
  <c r="L676" i="1" s="1"/>
  <c r="K674" i="1"/>
  <c r="L674" i="1" s="1"/>
  <c r="K678" i="1"/>
  <c r="L678" i="1" s="1"/>
  <c r="K691" i="1"/>
  <c r="L691" i="1" s="1"/>
  <c r="K696" i="1"/>
  <c r="L696" i="1" s="1"/>
  <c r="K688" i="1"/>
  <c r="L688" i="1" s="1"/>
  <c r="K710" i="1"/>
  <c r="L710" i="1" s="1"/>
  <c r="K699" i="1"/>
  <c r="L699" i="1" s="1"/>
  <c r="K677" i="1"/>
  <c r="L677" i="1" s="1"/>
  <c r="K673" i="1"/>
  <c r="L673" i="1" s="1"/>
  <c r="K712" i="1"/>
  <c r="L712" i="1" s="1"/>
  <c r="K705" i="1"/>
  <c r="L705" i="1" s="1"/>
  <c r="K702" i="1"/>
  <c r="L702" i="1" s="1"/>
  <c r="K692" i="1"/>
  <c r="L692" i="1" s="1"/>
  <c r="K703" i="1"/>
  <c r="L703" i="1" s="1"/>
  <c r="K697" i="1"/>
  <c r="L697" i="1" s="1"/>
  <c r="K706" i="1"/>
  <c r="L706" i="1" s="1"/>
  <c r="K694" i="1"/>
  <c r="L694" i="1" s="1"/>
  <c r="K704" i="1"/>
  <c r="L704" i="1" s="1"/>
  <c r="K675" i="1"/>
  <c r="L675" i="1" s="1"/>
  <c r="K690" i="1"/>
  <c r="L690" i="1" s="1"/>
  <c r="K707" i="1"/>
  <c r="L707" i="1" s="1"/>
  <c r="K685" i="1"/>
  <c r="L685" i="1" s="1"/>
  <c r="K700" i="1"/>
  <c r="L700" i="1" s="1"/>
  <c r="K708" i="1"/>
  <c r="L708" i="1" s="1"/>
  <c r="K686" i="1"/>
  <c r="L686" i="1" s="1"/>
  <c r="K682" i="1"/>
  <c r="L682" i="1" s="1"/>
  <c r="K701" i="1"/>
  <c r="L701" i="1" s="1"/>
  <c r="K714" i="1"/>
  <c r="L714" i="1" s="1"/>
  <c r="K711" i="1"/>
  <c r="L711" i="1" s="1"/>
  <c r="K709" i="1"/>
  <c r="L709" i="1" s="1"/>
  <c r="K715" i="1"/>
  <c r="L715" i="1" s="1"/>
  <c r="K804" i="1"/>
  <c r="L804" i="1" s="1"/>
  <c r="K816" i="1"/>
  <c r="L816" i="1" s="1"/>
  <c r="K800" i="1"/>
  <c r="L800" i="1" s="1"/>
  <c r="K801" i="1"/>
  <c r="L801" i="1" s="1"/>
  <c r="K797" i="1"/>
  <c r="L797" i="1" s="1"/>
  <c r="K791" i="1"/>
  <c r="L791" i="1" s="1"/>
  <c r="K815" i="1"/>
  <c r="L815" i="1" s="1"/>
  <c r="K805" i="1"/>
  <c r="L805" i="1" s="1"/>
  <c r="K829" i="1"/>
  <c r="L829" i="1" s="1"/>
  <c r="K806" i="1"/>
  <c r="L806" i="1" s="1"/>
  <c r="K813" i="1"/>
  <c r="L813" i="1" s="1"/>
  <c r="K788" i="1"/>
  <c r="L788" i="1" s="1"/>
  <c r="K822" i="1"/>
  <c r="L822" i="1" s="1"/>
  <c r="K792" i="1"/>
  <c r="L792" i="1" s="1"/>
  <c r="K793" i="1"/>
  <c r="L793" i="1" s="1"/>
  <c r="K807" i="1"/>
  <c r="L807" i="1" s="1"/>
  <c r="K790" i="1"/>
  <c r="L790" i="1" s="1"/>
  <c r="K814" i="1"/>
  <c r="L814" i="1" s="1"/>
  <c r="K789" i="1"/>
  <c r="L789" i="1" s="1"/>
  <c r="K820" i="1"/>
  <c r="L820" i="1" s="1"/>
  <c r="K817" i="1"/>
  <c r="L817" i="1" s="1"/>
  <c r="K795" i="1"/>
  <c r="L795" i="1" s="1"/>
  <c r="K830" i="1"/>
  <c r="L830" i="1" s="1"/>
  <c r="K823" i="1"/>
  <c r="L823" i="1" s="1"/>
  <c r="K802" i="1"/>
  <c r="L802" i="1" s="1"/>
  <c r="K796" i="1"/>
  <c r="L796" i="1" s="1"/>
  <c r="K825" i="1"/>
  <c r="L825" i="1" s="1"/>
  <c r="K798" i="1"/>
  <c r="L798" i="1" s="1"/>
  <c r="K809" i="1"/>
  <c r="L809" i="1" s="1"/>
  <c r="K794" i="1"/>
  <c r="L794" i="1" s="1"/>
  <c r="K810" i="1"/>
  <c r="L810" i="1" s="1"/>
  <c r="K803" i="1"/>
  <c r="L803" i="1" s="1"/>
  <c r="K818" i="1"/>
  <c r="L818" i="1" s="1"/>
  <c r="K827" i="1"/>
  <c r="L827" i="1" s="1"/>
  <c r="K799" i="1"/>
  <c r="L799" i="1" s="1"/>
  <c r="K826" i="1"/>
  <c r="L826" i="1" s="1"/>
  <c r="K819" i="1"/>
  <c r="L819" i="1" s="1"/>
  <c r="K828" i="1"/>
  <c r="L828" i="1" s="1"/>
  <c r="K808" i="1"/>
  <c r="L808" i="1" s="1"/>
  <c r="K812" i="1"/>
  <c r="L812" i="1" s="1"/>
  <c r="K824" i="1"/>
  <c r="L824" i="1" s="1"/>
  <c r="K811" i="1"/>
  <c r="L811" i="1" s="1"/>
  <c r="K821" i="1"/>
  <c r="L821" i="1" s="1"/>
  <c r="K134" i="1"/>
  <c r="L134" i="1" s="1"/>
  <c r="K120" i="1"/>
  <c r="L120" i="1" s="1"/>
  <c r="K131" i="1"/>
  <c r="L131" i="1" s="1"/>
  <c r="K128" i="1"/>
  <c r="L128" i="1" s="1"/>
  <c r="K119" i="1"/>
  <c r="L119" i="1" s="1"/>
  <c r="K126" i="1"/>
  <c r="L126" i="1" s="1"/>
  <c r="K123" i="1"/>
  <c r="L123" i="1" s="1"/>
  <c r="K137" i="1"/>
  <c r="L137" i="1" s="1"/>
  <c r="K117" i="1"/>
  <c r="L117" i="1" s="1"/>
  <c r="K130" i="1"/>
  <c r="L130" i="1" s="1"/>
  <c r="K118" i="1"/>
  <c r="L118" i="1" s="1"/>
  <c r="K132" i="1"/>
  <c r="L132" i="1" s="1"/>
  <c r="K125" i="1"/>
  <c r="L125" i="1" s="1"/>
  <c r="K135" i="1"/>
  <c r="L135" i="1" s="1"/>
  <c r="K127" i="1"/>
  <c r="L127" i="1" s="1"/>
  <c r="K133" i="1"/>
  <c r="L133" i="1" s="1"/>
  <c r="K121" i="1"/>
  <c r="L121" i="1" s="1"/>
  <c r="K136" i="1"/>
  <c r="L136" i="1" s="1"/>
  <c r="K122" i="1"/>
  <c r="L122" i="1" s="1"/>
  <c r="K124" i="1"/>
  <c r="L124" i="1" s="1"/>
  <c r="K129" i="1"/>
  <c r="L129" i="1" s="1"/>
  <c r="K487" i="1"/>
  <c r="L487" i="1" s="1"/>
  <c r="K510" i="1"/>
  <c r="L510" i="1" s="1"/>
  <c r="K490" i="1"/>
  <c r="L490" i="1" s="1"/>
  <c r="K513" i="1"/>
  <c r="L513" i="1" s="1"/>
  <c r="K494" i="1"/>
  <c r="L494" i="1" s="1"/>
  <c r="K489" i="1"/>
  <c r="L489" i="1" s="1"/>
  <c r="K505" i="1"/>
  <c r="L505" i="1" s="1"/>
  <c r="K498" i="1"/>
  <c r="L498" i="1" s="1"/>
  <c r="K507" i="1"/>
  <c r="L507" i="1" s="1"/>
  <c r="K499" i="1"/>
  <c r="L499" i="1" s="1"/>
  <c r="K493" i="1"/>
  <c r="L493" i="1" s="1"/>
  <c r="K500" i="1"/>
  <c r="L500" i="1" s="1"/>
  <c r="K506" i="1"/>
  <c r="L506" i="1" s="1"/>
  <c r="K501" i="1"/>
  <c r="L501" i="1" s="1"/>
  <c r="K491" i="1"/>
  <c r="L491" i="1" s="1"/>
  <c r="K509" i="1"/>
  <c r="L509" i="1" s="1"/>
  <c r="K495" i="1"/>
  <c r="L495" i="1" s="1"/>
  <c r="K496" i="1"/>
  <c r="L496" i="1" s="1"/>
  <c r="K508" i="1"/>
  <c r="L508" i="1" s="1"/>
  <c r="K486" i="1"/>
  <c r="L486" i="1" s="1"/>
  <c r="K492" i="1"/>
  <c r="L492" i="1" s="1"/>
  <c r="K497" i="1"/>
  <c r="L497" i="1" s="1"/>
  <c r="K511" i="1"/>
  <c r="L511" i="1" s="1"/>
  <c r="K485" i="1"/>
  <c r="L485" i="1" s="1"/>
  <c r="K512" i="1"/>
  <c r="L512" i="1" s="1"/>
  <c r="K488" i="1"/>
  <c r="L488" i="1" s="1"/>
  <c r="K503" i="1"/>
  <c r="L503" i="1" s="1"/>
  <c r="K502" i="1"/>
  <c r="L502" i="1" s="1"/>
  <c r="K504" i="1"/>
  <c r="L504" i="1" s="1"/>
  <c r="K1085" i="1"/>
  <c r="L1085" i="1" s="1"/>
  <c r="K1079" i="1"/>
  <c r="L1079" i="1" s="1"/>
  <c r="K1088" i="1"/>
  <c r="L1088" i="1" s="1"/>
  <c r="K1081" i="1"/>
  <c r="L1081" i="1" s="1"/>
  <c r="K1075" i="1"/>
  <c r="L1075" i="1" s="1"/>
  <c r="K1076" i="1"/>
  <c r="L1076" i="1" s="1"/>
  <c r="K1086" i="1"/>
  <c r="L1086" i="1" s="1"/>
  <c r="K1077" i="1"/>
  <c r="L1077" i="1" s="1"/>
  <c r="K1080" i="1"/>
  <c r="L1080" i="1" s="1"/>
  <c r="K1082" i="1"/>
  <c r="L1082" i="1" s="1"/>
  <c r="K1090" i="1"/>
  <c r="L1090" i="1" s="1"/>
  <c r="K1089" i="1"/>
  <c r="L1089" i="1" s="1"/>
  <c r="K1087" i="1"/>
  <c r="L1087" i="1" s="1"/>
  <c r="K1084" i="1"/>
  <c r="L1084" i="1" s="1"/>
  <c r="K1083" i="1"/>
  <c r="L1083" i="1" s="1"/>
  <c r="K1073" i="1"/>
  <c r="L1073" i="1" s="1"/>
  <c r="K1074" i="1"/>
  <c r="L1074" i="1" s="1"/>
  <c r="K1078" i="1"/>
  <c r="L1078" i="1" s="1"/>
  <c r="K916" i="1"/>
  <c r="L916" i="1" s="1"/>
  <c r="K920" i="1"/>
  <c r="L920" i="1" s="1"/>
  <c r="K922" i="1"/>
  <c r="L922" i="1" s="1"/>
  <c r="K923" i="1"/>
  <c r="L923" i="1" s="1"/>
  <c r="K918" i="1"/>
  <c r="L918" i="1" s="1"/>
  <c r="K908" i="1"/>
  <c r="L908" i="1" s="1"/>
  <c r="K919" i="1"/>
  <c r="L919" i="1" s="1"/>
  <c r="K905" i="1"/>
  <c r="L905" i="1" s="1"/>
  <c r="K929" i="1"/>
  <c r="L929" i="1" s="1"/>
  <c r="K906" i="1"/>
  <c r="L906" i="1" s="1"/>
  <c r="K910" i="1"/>
  <c r="L910" i="1" s="1"/>
  <c r="K931" i="1"/>
  <c r="L931" i="1" s="1"/>
  <c r="K924" i="1"/>
  <c r="L924" i="1" s="1"/>
  <c r="K909" i="1"/>
  <c r="L909" i="1" s="1"/>
  <c r="K930" i="1"/>
  <c r="L930" i="1" s="1"/>
  <c r="K915" i="1"/>
  <c r="L915" i="1" s="1"/>
  <c r="K917" i="1"/>
  <c r="L917" i="1" s="1"/>
  <c r="K914" i="1"/>
  <c r="L914" i="1" s="1"/>
  <c r="K921" i="1"/>
  <c r="L921" i="1" s="1"/>
  <c r="K913" i="1"/>
  <c r="L913" i="1" s="1"/>
  <c r="K904" i="1"/>
  <c r="L904" i="1" s="1"/>
  <c r="K928" i="1"/>
  <c r="L928" i="1" s="1"/>
  <c r="K907" i="1"/>
  <c r="L907" i="1" s="1"/>
  <c r="K925" i="1"/>
  <c r="L925" i="1" s="1"/>
  <c r="K912" i="1"/>
  <c r="L912" i="1" s="1"/>
  <c r="K926" i="1"/>
  <c r="L926" i="1" s="1"/>
  <c r="K911" i="1"/>
  <c r="L911" i="1" s="1"/>
  <c r="K927" i="1"/>
  <c r="L927" i="1" s="1"/>
  <c r="K189" i="1"/>
  <c r="L189" i="1" s="1"/>
  <c r="K190" i="1"/>
  <c r="L190" i="1" s="1"/>
  <c r="K178" i="1"/>
  <c r="L178" i="1" s="1"/>
  <c r="K182" i="1"/>
  <c r="L182" i="1" s="1"/>
  <c r="K184" i="1"/>
  <c r="L184" i="1" s="1"/>
  <c r="K179" i="1"/>
  <c r="L179" i="1" s="1"/>
  <c r="K180" i="1"/>
  <c r="L180" i="1" s="1"/>
  <c r="K183" i="1"/>
  <c r="L183" i="1" s="1"/>
  <c r="K186" i="1"/>
  <c r="L186" i="1" s="1"/>
  <c r="K191" i="1"/>
  <c r="L191" i="1" s="1"/>
  <c r="K187" i="1"/>
  <c r="L187" i="1" s="1"/>
  <c r="K181" i="1"/>
  <c r="L181" i="1" s="1"/>
  <c r="K188" i="1"/>
  <c r="L188" i="1" s="1"/>
  <c r="K185" i="1"/>
  <c r="L185" i="1" s="1"/>
  <c r="K192" i="1"/>
  <c r="L192" i="1" s="1"/>
  <c r="K177" i="1"/>
  <c r="L177" i="1" s="1"/>
  <c r="K193" i="1"/>
  <c r="L193" i="1" s="1"/>
  <c r="K64" i="1"/>
  <c r="L64" i="1" s="1"/>
  <c r="K69" i="1"/>
  <c r="L69" i="1" s="1"/>
  <c r="K66" i="1"/>
  <c r="L66" i="1" s="1"/>
  <c r="K71" i="1"/>
  <c r="L71" i="1" s="1"/>
  <c r="K73" i="1"/>
  <c r="L73" i="1" s="1"/>
  <c r="K72" i="1"/>
  <c r="L72" i="1" s="1"/>
  <c r="K70" i="1"/>
  <c r="L70" i="1" s="1"/>
  <c r="K65" i="1"/>
  <c r="L65" i="1" s="1"/>
  <c r="K67" i="1"/>
  <c r="L67" i="1" s="1"/>
  <c r="K68" i="1"/>
  <c r="L68" i="1" s="1"/>
  <c r="K162" i="1"/>
  <c r="L162" i="1" s="1"/>
  <c r="K165" i="1"/>
  <c r="L165" i="1" s="1"/>
  <c r="K168" i="1"/>
  <c r="L168" i="1" s="1"/>
  <c r="K160" i="1"/>
  <c r="L160" i="1" s="1"/>
  <c r="K173" i="1"/>
  <c r="L173" i="1" s="1"/>
  <c r="K166" i="1"/>
  <c r="L166" i="1" s="1"/>
  <c r="K169" i="1"/>
  <c r="L169" i="1" s="1"/>
  <c r="K163" i="1"/>
  <c r="L163" i="1" s="1"/>
  <c r="K170" i="1"/>
  <c r="L170" i="1" s="1"/>
  <c r="K174" i="1"/>
  <c r="L174" i="1" s="1"/>
  <c r="K164" i="1"/>
  <c r="L164" i="1" s="1"/>
  <c r="K171" i="1"/>
  <c r="L171" i="1" s="1"/>
  <c r="K176" i="1"/>
  <c r="L176" i="1" s="1"/>
  <c r="K175" i="1"/>
  <c r="L175" i="1" s="1"/>
  <c r="K172" i="1"/>
  <c r="L172" i="1" s="1"/>
  <c r="K161" i="1"/>
  <c r="L161" i="1" s="1"/>
  <c r="K167" i="1"/>
  <c r="L167" i="1" s="1"/>
  <c r="K2088" i="1"/>
  <c r="L2088" i="1" s="1"/>
  <c r="K2073" i="1"/>
  <c r="L2073" i="1" s="1"/>
  <c r="K2081" i="1"/>
  <c r="L2081" i="1" s="1"/>
  <c r="K2083" i="1"/>
  <c r="L2083" i="1" s="1"/>
  <c r="K2082" i="1"/>
  <c r="L2082" i="1" s="1"/>
  <c r="K2084" i="1"/>
  <c r="L2084" i="1" s="1"/>
  <c r="K2094" i="1"/>
  <c r="L2094" i="1" s="1"/>
  <c r="K2077" i="1"/>
  <c r="L2077" i="1" s="1"/>
  <c r="K2086" i="1"/>
  <c r="L2086" i="1" s="1"/>
  <c r="K2095" i="1"/>
  <c r="L2095" i="1" s="1"/>
  <c r="K2078" i="1"/>
  <c r="L2078" i="1" s="1"/>
  <c r="K2080" i="1"/>
  <c r="L2080" i="1" s="1"/>
  <c r="K2091" i="1"/>
  <c r="L2091" i="1" s="1"/>
  <c r="K2072" i="1"/>
  <c r="L2072" i="1" s="1"/>
  <c r="K2074" i="1"/>
  <c r="L2074" i="1" s="1"/>
  <c r="K2092" i="1"/>
  <c r="L2092" i="1" s="1"/>
  <c r="K2089" i="1"/>
  <c r="L2089" i="1" s="1"/>
  <c r="K2075" i="1"/>
  <c r="L2075" i="1" s="1"/>
  <c r="K2093" i="1"/>
  <c r="L2093" i="1" s="1"/>
  <c r="K2071" i="1"/>
  <c r="L2071" i="1" s="1"/>
  <c r="K2079" i="1"/>
  <c r="L2079" i="1" s="1"/>
  <c r="K2097" i="1"/>
  <c r="L2097" i="1" s="1"/>
  <c r="K2087" i="1"/>
  <c r="L2087" i="1" s="1"/>
  <c r="K2098" i="1"/>
  <c r="L2098" i="1" s="1"/>
  <c r="K2096" i="1"/>
  <c r="L2096" i="1" s="1"/>
  <c r="K2085" i="1"/>
  <c r="L2085" i="1" s="1"/>
  <c r="K2090" i="1"/>
  <c r="L2090" i="1" s="1"/>
  <c r="K2076" i="1"/>
  <c r="L2076" i="1" s="1"/>
  <c r="K2070" i="1"/>
  <c r="L2070" i="1" s="1"/>
  <c r="K2248" i="1"/>
  <c r="L2248" i="1" s="1"/>
  <c r="K2249" i="1"/>
  <c r="L2249" i="1" s="1"/>
  <c r="K2254" i="1"/>
  <c r="L2254" i="1" s="1"/>
  <c r="K2256" i="1"/>
  <c r="L2256" i="1" s="1"/>
  <c r="K2245" i="1"/>
  <c r="L2245" i="1" s="1"/>
  <c r="K2246" i="1"/>
  <c r="L2246" i="1" s="1"/>
  <c r="K2250" i="1"/>
  <c r="L2250" i="1" s="1"/>
  <c r="K2257" i="1"/>
  <c r="L2257" i="1" s="1"/>
  <c r="K2251" i="1"/>
  <c r="L2251" i="1" s="1"/>
  <c r="K2252" i="1"/>
  <c r="L2252" i="1" s="1"/>
  <c r="K2253" i="1"/>
  <c r="L2253" i="1" s="1"/>
  <c r="K2244" i="1"/>
  <c r="L2244" i="1" s="1"/>
  <c r="K2255" i="1"/>
  <c r="L2255" i="1" s="1"/>
  <c r="K2258" i="1"/>
  <c r="L2258" i="1" s="1"/>
  <c r="K2247" i="1"/>
  <c r="L2247" i="1" s="1"/>
  <c r="K992" i="1"/>
  <c r="L992" i="1" s="1"/>
  <c r="K962" i="1"/>
  <c r="L962" i="1" s="1"/>
  <c r="K984" i="1"/>
  <c r="L984" i="1" s="1"/>
  <c r="K968" i="1"/>
  <c r="L968" i="1" s="1"/>
  <c r="K998" i="1"/>
  <c r="L998" i="1" s="1"/>
  <c r="K954" i="1"/>
  <c r="L954" i="1" s="1"/>
  <c r="K970" i="1"/>
  <c r="L970" i="1" s="1"/>
  <c r="K994" i="1"/>
  <c r="L994" i="1" s="1"/>
  <c r="K949" i="1"/>
  <c r="L949" i="1" s="1"/>
  <c r="K977" i="1"/>
  <c r="L977" i="1" s="1"/>
  <c r="K979" i="1"/>
  <c r="L979" i="1" s="1"/>
  <c r="K972" i="1"/>
  <c r="L972" i="1" s="1"/>
  <c r="K996" i="1"/>
  <c r="L996" i="1" s="1"/>
  <c r="K957" i="1"/>
  <c r="L957" i="1" s="1"/>
  <c r="K963" i="1"/>
  <c r="L963" i="1" s="1"/>
  <c r="K973" i="1"/>
  <c r="L973" i="1" s="1"/>
  <c r="K989" i="1"/>
  <c r="L989" i="1" s="1"/>
  <c r="K950" i="1"/>
  <c r="L950" i="1" s="1"/>
  <c r="K951" i="1"/>
  <c r="L951" i="1" s="1"/>
  <c r="K985" i="1"/>
  <c r="L985" i="1" s="1"/>
  <c r="K952" i="1"/>
  <c r="L952" i="1" s="1"/>
  <c r="K976" i="1"/>
  <c r="L976" i="1" s="1"/>
  <c r="K961" i="1"/>
  <c r="L961" i="1" s="1"/>
  <c r="K953" i="1"/>
  <c r="L953" i="1" s="1"/>
  <c r="K978" i="1"/>
  <c r="L978" i="1" s="1"/>
  <c r="K997" i="1"/>
  <c r="L997" i="1" s="1"/>
  <c r="K990" i="1"/>
  <c r="L990" i="1" s="1"/>
  <c r="K958" i="1"/>
  <c r="L958" i="1" s="1"/>
  <c r="K986" i="1"/>
  <c r="L986" i="1" s="1"/>
  <c r="K974" i="1"/>
  <c r="L974" i="1" s="1"/>
  <c r="K993" i="1"/>
  <c r="L993" i="1" s="1"/>
  <c r="K991" i="1"/>
  <c r="L991" i="1" s="1"/>
  <c r="K964" i="1"/>
  <c r="L964" i="1" s="1"/>
  <c r="K987" i="1"/>
  <c r="L987" i="1" s="1"/>
  <c r="K955" i="1"/>
  <c r="L955" i="1" s="1"/>
  <c r="K980" i="1"/>
  <c r="L980" i="1" s="1"/>
  <c r="K967" i="1"/>
  <c r="L967" i="1" s="1"/>
  <c r="K959" i="1"/>
  <c r="L959" i="1" s="1"/>
  <c r="K981" i="1"/>
  <c r="L981" i="1" s="1"/>
  <c r="K995" i="1"/>
  <c r="L995" i="1" s="1"/>
  <c r="K960" i="1"/>
  <c r="L960" i="1" s="1"/>
  <c r="K975" i="1"/>
  <c r="L975" i="1" s="1"/>
  <c r="K948" i="1"/>
  <c r="L948" i="1" s="1"/>
  <c r="K965" i="1"/>
  <c r="L965" i="1" s="1"/>
  <c r="K982" i="1"/>
  <c r="L982" i="1" s="1"/>
  <c r="K966" i="1"/>
  <c r="L966" i="1" s="1"/>
  <c r="K969" i="1"/>
  <c r="L969" i="1" s="1"/>
  <c r="K956" i="1"/>
  <c r="L956" i="1" s="1"/>
  <c r="K983" i="1"/>
  <c r="L983" i="1" s="1"/>
  <c r="K988" i="1"/>
  <c r="L988" i="1" s="1"/>
  <c r="K971" i="1"/>
  <c r="L971" i="1" s="1"/>
  <c r="K421" i="1"/>
  <c r="L421" i="1" s="1"/>
  <c r="K416" i="1"/>
  <c r="L416" i="1" s="1"/>
  <c r="K414" i="1"/>
  <c r="L414" i="1" s="1"/>
  <c r="K417" i="1"/>
  <c r="L417" i="1" s="1"/>
  <c r="K407" i="1"/>
  <c r="L407" i="1" s="1"/>
  <c r="K424" i="1"/>
  <c r="L424" i="1" s="1"/>
  <c r="K415" i="1"/>
  <c r="L415" i="1" s="1"/>
  <c r="K408" i="1"/>
  <c r="L408" i="1" s="1"/>
  <c r="K404" i="1"/>
  <c r="L404" i="1" s="1"/>
  <c r="K418" i="1"/>
  <c r="L418" i="1" s="1"/>
  <c r="K411" i="1"/>
  <c r="L411" i="1" s="1"/>
  <c r="K422" i="1"/>
  <c r="L422" i="1" s="1"/>
  <c r="K405" i="1"/>
  <c r="L405" i="1" s="1"/>
  <c r="K412" i="1"/>
  <c r="L412" i="1" s="1"/>
  <c r="K423" i="1"/>
  <c r="L423" i="1" s="1"/>
  <c r="K413" i="1"/>
  <c r="L413" i="1" s="1"/>
  <c r="K409" i="1"/>
  <c r="L409" i="1" s="1"/>
  <c r="K420" i="1"/>
  <c r="L420" i="1" s="1"/>
  <c r="K410" i="1"/>
  <c r="L410" i="1" s="1"/>
  <c r="K419" i="1"/>
  <c r="L419" i="1" s="1"/>
  <c r="K406" i="1"/>
  <c r="L406" i="1" s="1"/>
  <c r="K430" i="1"/>
  <c r="L430" i="1" s="1"/>
  <c r="K433" i="1"/>
  <c r="L433" i="1" s="1"/>
  <c r="K425" i="1"/>
  <c r="L425" i="1" s="1"/>
  <c r="K428" i="1"/>
  <c r="L428" i="1" s="1"/>
  <c r="K426" i="1"/>
  <c r="L426" i="1" s="1"/>
  <c r="K427" i="1"/>
  <c r="L427" i="1" s="1"/>
  <c r="K429" i="1"/>
  <c r="L429" i="1" s="1"/>
  <c r="K434" i="1"/>
  <c r="L434" i="1" s="1"/>
  <c r="K432" i="1"/>
  <c r="L432" i="1" s="1"/>
  <c r="K431" i="1"/>
  <c r="L431" i="1" s="1"/>
  <c r="K1432" i="1"/>
  <c r="L1432" i="1" s="1"/>
  <c r="K1421" i="1"/>
  <c r="L1421" i="1" s="1"/>
  <c r="K1430" i="1"/>
  <c r="L1430" i="1" s="1"/>
  <c r="K1426" i="1"/>
  <c r="L1426" i="1" s="1"/>
  <c r="K1434" i="1"/>
  <c r="L1434" i="1" s="1"/>
  <c r="K1427" i="1"/>
  <c r="L1427" i="1" s="1"/>
  <c r="K1433" i="1"/>
  <c r="L1433" i="1" s="1"/>
  <c r="K1422" i="1"/>
  <c r="L1422" i="1" s="1"/>
  <c r="K1428" i="1"/>
  <c r="L1428" i="1" s="1"/>
  <c r="K1425" i="1"/>
  <c r="L1425" i="1" s="1"/>
  <c r="K1431" i="1"/>
  <c r="L1431" i="1" s="1"/>
  <c r="K1429" i="1"/>
  <c r="L1429" i="1" s="1"/>
  <c r="K1424" i="1"/>
  <c r="L1424" i="1" s="1"/>
  <c r="K1423" i="1"/>
  <c r="L1423" i="1" s="1"/>
  <c r="K1409" i="1"/>
  <c r="L1409" i="1" s="1"/>
  <c r="K1405" i="1"/>
  <c r="L1405" i="1" s="1"/>
  <c r="K1412" i="1"/>
  <c r="L1412" i="1" s="1"/>
  <c r="K1403" i="1"/>
  <c r="L1403" i="1" s="1"/>
  <c r="K1400" i="1"/>
  <c r="L1400" i="1" s="1"/>
  <c r="K1399" i="1"/>
  <c r="L1399" i="1" s="1"/>
  <c r="K1401" i="1"/>
  <c r="L1401" i="1" s="1"/>
  <c r="K1413" i="1"/>
  <c r="L1413" i="1" s="1"/>
  <c r="K1394" i="1"/>
  <c r="L1394" i="1" s="1"/>
  <c r="K1395" i="1"/>
  <c r="L1395" i="1" s="1"/>
  <c r="K1402" i="1"/>
  <c r="L1402" i="1" s="1"/>
  <c r="K1396" i="1"/>
  <c r="L1396" i="1" s="1"/>
  <c r="K1411" i="1"/>
  <c r="L1411" i="1" s="1"/>
  <c r="K1407" i="1"/>
  <c r="L1407" i="1" s="1"/>
  <c r="K1410" i="1"/>
  <c r="L1410" i="1" s="1"/>
  <c r="K1397" i="1"/>
  <c r="L1397" i="1" s="1"/>
  <c r="K1414" i="1"/>
  <c r="L1414" i="1" s="1"/>
  <c r="K1398" i="1"/>
  <c r="L1398" i="1" s="1"/>
  <c r="K1404" i="1"/>
  <c r="L1404" i="1" s="1"/>
  <c r="K1408" i="1"/>
  <c r="L1408" i="1" s="1"/>
  <c r="K1406" i="1"/>
  <c r="L1406" i="1" s="1"/>
  <c r="K1737" i="1"/>
  <c r="L1737" i="1" s="1"/>
  <c r="K1729" i="1"/>
  <c r="L1729" i="1" s="1"/>
  <c r="K1744" i="1"/>
  <c r="L1744" i="1" s="1"/>
  <c r="K1723" i="1"/>
  <c r="L1723" i="1" s="1"/>
  <c r="K1742" i="1"/>
  <c r="L1742" i="1" s="1"/>
  <c r="K1727" i="1"/>
  <c r="L1727" i="1" s="1"/>
  <c r="K1738" i="1"/>
  <c r="L1738" i="1" s="1"/>
  <c r="K1740" i="1"/>
  <c r="L1740" i="1" s="1"/>
  <c r="K1734" i="1"/>
  <c r="L1734" i="1" s="1"/>
  <c r="K1745" i="1"/>
  <c r="L1745" i="1" s="1"/>
  <c r="K1726" i="1"/>
  <c r="L1726" i="1" s="1"/>
  <c r="K1732" i="1"/>
  <c r="L1732" i="1" s="1"/>
  <c r="K1725" i="1"/>
  <c r="L1725" i="1" s="1"/>
  <c r="K1735" i="1"/>
  <c r="L1735" i="1" s="1"/>
  <c r="K1728" i="1"/>
  <c r="L1728" i="1" s="1"/>
  <c r="K1736" i="1"/>
  <c r="L1736" i="1" s="1"/>
  <c r="K1743" i="1"/>
  <c r="L1743" i="1" s="1"/>
  <c r="K1731" i="1"/>
  <c r="L1731" i="1" s="1"/>
  <c r="K1739" i="1"/>
  <c r="L1739" i="1" s="1"/>
  <c r="K1730" i="1"/>
  <c r="L1730" i="1" s="1"/>
  <c r="K1733" i="1"/>
  <c r="L1733" i="1" s="1"/>
  <c r="K1724" i="1"/>
  <c r="L1724" i="1" s="1"/>
  <c r="K1741" i="1"/>
  <c r="L1741" i="1" s="1"/>
  <c r="K1746" i="1"/>
  <c r="L1746" i="1" s="1"/>
  <c r="K95" i="1"/>
  <c r="L95" i="1" s="1"/>
  <c r="K84" i="1"/>
  <c r="L84" i="1" s="1"/>
  <c r="K79" i="1"/>
  <c r="L79" i="1" s="1"/>
  <c r="K92" i="1"/>
  <c r="L92" i="1" s="1"/>
  <c r="K76" i="1"/>
  <c r="L76" i="1" s="1"/>
  <c r="K96" i="1"/>
  <c r="L96" i="1" s="1"/>
  <c r="K81" i="1"/>
  <c r="L81" i="1" s="1"/>
  <c r="K77" i="1"/>
  <c r="L77" i="1" s="1"/>
  <c r="K74" i="1"/>
  <c r="L74" i="1" s="1"/>
  <c r="K86" i="1"/>
  <c r="L86" i="1" s="1"/>
  <c r="K82" i="1"/>
  <c r="L82" i="1" s="1"/>
  <c r="K90" i="1"/>
  <c r="L90" i="1" s="1"/>
  <c r="K91" i="1"/>
  <c r="L91" i="1" s="1"/>
  <c r="K93" i="1"/>
  <c r="L93" i="1" s="1"/>
  <c r="K85" i="1"/>
  <c r="L85" i="1" s="1"/>
  <c r="K75" i="1"/>
  <c r="L75" i="1" s="1"/>
  <c r="K94" i="1"/>
  <c r="L94" i="1" s="1"/>
  <c r="K80" i="1"/>
  <c r="L80" i="1" s="1"/>
  <c r="K83" i="1"/>
  <c r="L83" i="1" s="1"/>
  <c r="K87" i="1"/>
  <c r="L87" i="1" s="1"/>
  <c r="K88" i="1"/>
  <c r="L88" i="1" s="1"/>
  <c r="K78" i="1"/>
  <c r="L78" i="1" s="1"/>
  <c r="K89" i="1"/>
  <c r="L89" i="1" s="1"/>
  <c r="M2739" i="1" l="1"/>
  <c r="M2756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661" i="1"/>
  <c r="M2724" i="1"/>
  <c r="M2705" i="1"/>
  <c r="M2707" i="1"/>
  <c r="M2706" i="1"/>
  <c r="M2738" i="1"/>
  <c r="M2709" i="1"/>
  <c r="M2719" i="1"/>
  <c r="M2726" i="1"/>
  <c r="M2723" i="1"/>
  <c r="M2728" i="1"/>
  <c r="M2713" i="1"/>
  <c r="M2715" i="1"/>
  <c r="M2714" i="1"/>
  <c r="M2708" i="1"/>
  <c r="M2717" i="1"/>
  <c r="M2727" i="1"/>
  <c r="M2734" i="1"/>
  <c r="M2735" i="1"/>
  <c r="M2732" i="1"/>
  <c r="M2689" i="1"/>
  <c r="M2721" i="1"/>
  <c r="M2731" i="1"/>
  <c r="M2722" i="1"/>
  <c r="M2712" i="1"/>
  <c r="M2725" i="1"/>
  <c r="M2710" i="1"/>
  <c r="M2737" i="1"/>
  <c r="M2736" i="1"/>
  <c r="M2729" i="1"/>
  <c r="M2720" i="1"/>
  <c r="M2730" i="1"/>
  <c r="M2716" i="1"/>
  <c r="M2733" i="1"/>
  <c r="M2718" i="1"/>
  <c r="M2711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346" i="1"/>
  <c r="M2362" i="1"/>
  <c r="M2390" i="1"/>
  <c r="M2409" i="1"/>
  <c r="M2415" i="1"/>
  <c r="M2438" i="1"/>
  <c r="M2455" i="1"/>
  <c r="M2469" i="1"/>
  <c r="M2494" i="1"/>
  <c r="M2506" i="1"/>
  <c r="M2576" i="1"/>
  <c r="M2584" i="1"/>
  <c r="M2595" i="1"/>
  <c r="M2614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585" i="1"/>
  <c r="M2586" i="1"/>
  <c r="M2587" i="1"/>
  <c r="M2588" i="1"/>
  <c r="M2589" i="1"/>
  <c r="M2590" i="1"/>
  <c r="M2591" i="1"/>
  <c r="M2592" i="1"/>
  <c r="M2593" i="1"/>
  <c r="M2594" i="1"/>
  <c r="M2577" i="1"/>
  <c r="M2578" i="1"/>
  <c r="M2579" i="1"/>
  <c r="M2580" i="1"/>
  <c r="M2581" i="1"/>
  <c r="M2582" i="1"/>
  <c r="M2583" i="1"/>
  <c r="M2528" i="1"/>
  <c r="M254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44" i="1"/>
  <c r="M2545" i="1"/>
  <c r="M2546" i="1"/>
  <c r="M2547" i="1"/>
  <c r="M2548" i="1"/>
  <c r="M2549" i="1"/>
  <c r="M2550" i="1"/>
  <c r="M2551" i="1"/>
  <c r="M2552" i="1"/>
  <c r="M2553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495" i="1"/>
  <c r="M2496" i="1"/>
  <c r="M2497" i="1"/>
  <c r="M2498" i="1"/>
  <c r="M2499" i="1"/>
  <c r="M2500" i="1"/>
  <c r="M2501" i="1"/>
  <c r="M2502" i="1"/>
  <c r="M2503" i="1"/>
  <c r="M2504" i="1"/>
  <c r="M2505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10" i="1"/>
  <c r="M2411" i="1"/>
  <c r="M2412" i="1"/>
  <c r="M2413" i="1"/>
  <c r="M2414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45" i="1"/>
  <c r="M2344" i="1"/>
  <c r="M2343" i="1"/>
  <c r="M2342" i="1"/>
  <c r="M2341" i="1"/>
  <c r="M2340" i="1"/>
  <c r="M2339" i="1"/>
  <c r="M2336" i="1"/>
  <c r="M2335" i="1"/>
  <c r="M2338" i="1"/>
  <c r="M2330" i="1"/>
  <c r="M2326" i="1"/>
  <c r="M2337" i="1"/>
  <c r="M2334" i="1"/>
  <c r="M2333" i="1"/>
  <c r="M2332" i="1"/>
  <c r="M2328" i="1"/>
  <c r="M2324" i="1"/>
  <c r="M2329" i="1"/>
  <c r="M2331" i="1"/>
  <c r="M2327" i="1"/>
  <c r="M2323" i="1"/>
  <c r="M2325" i="1"/>
  <c r="M2322" i="1"/>
  <c r="M2321" i="1"/>
  <c r="M2320" i="1"/>
  <c r="M2319" i="1"/>
  <c r="M2315" i="1"/>
  <c r="M2311" i="1"/>
  <c r="M2318" i="1"/>
  <c r="M2314" i="1"/>
  <c r="M2310" i="1"/>
  <c r="M2317" i="1"/>
  <c r="M2313" i="1"/>
  <c r="M2309" i="1"/>
  <c r="M2316" i="1"/>
  <c r="M2312" i="1"/>
  <c r="M2308" i="1"/>
  <c r="M83" i="1"/>
  <c r="M1739" i="1"/>
  <c r="M1738" i="1"/>
  <c r="M1397" i="1"/>
  <c r="M81" i="1"/>
  <c r="M2250" i="1"/>
  <c r="M1434" i="1"/>
  <c r="M69" i="1"/>
  <c r="M828" i="1"/>
  <c r="M76" i="1"/>
  <c r="M959" i="1"/>
  <c r="M1744" i="1"/>
  <c r="M2247" i="1"/>
  <c r="M905" i="1"/>
  <c r="M128" i="1"/>
  <c r="M465" i="1"/>
  <c r="M30" i="1"/>
  <c r="M1577" i="1"/>
  <c r="M1568" i="1"/>
  <c r="M1561" i="1"/>
  <c r="M525" i="1"/>
  <c r="M347" i="1"/>
  <c r="M1007" i="1"/>
  <c r="M2167" i="1"/>
  <c r="M2155" i="1"/>
  <c r="M1508" i="1"/>
  <c r="M1511" i="1"/>
  <c r="M371" i="1"/>
  <c r="M973" i="1"/>
  <c r="M1410" i="1"/>
  <c r="M2078" i="1"/>
  <c r="M796" i="1"/>
  <c r="M1407" i="1"/>
  <c r="M957" i="1"/>
  <c r="M85" i="1"/>
  <c r="M406" i="1"/>
  <c r="M2071" i="1"/>
  <c r="M1084" i="1"/>
  <c r="M830" i="1"/>
  <c r="M458" i="1"/>
  <c r="M1575" i="1"/>
  <c r="M1041" i="1"/>
  <c r="M84" i="1"/>
  <c r="M1402" i="1"/>
  <c r="M1424" i="1"/>
  <c r="M1432" i="1"/>
  <c r="M419" i="1"/>
  <c r="M408" i="1"/>
  <c r="M969" i="1"/>
  <c r="M955" i="1"/>
  <c r="M961" i="1"/>
  <c r="M979" i="1"/>
  <c r="M2258" i="1"/>
  <c r="M2249" i="1"/>
  <c r="M2093" i="1"/>
  <c r="M2094" i="1"/>
  <c r="M171" i="1"/>
  <c r="M68" i="1"/>
  <c r="M192" i="1"/>
  <c r="M178" i="1"/>
  <c r="M921" i="1"/>
  <c r="M919" i="1"/>
  <c r="M1087" i="1"/>
  <c r="M1085" i="1"/>
  <c r="M496" i="1"/>
  <c r="M489" i="1"/>
  <c r="M127" i="1"/>
  <c r="M131" i="1"/>
  <c r="M827" i="1"/>
  <c r="M795" i="1"/>
  <c r="M806" i="1"/>
  <c r="M711" i="1"/>
  <c r="M694" i="1"/>
  <c r="M688" i="1"/>
  <c r="M687" i="1"/>
  <c r="M437" i="1"/>
  <c r="M456" i="1"/>
  <c r="M592" i="1"/>
  <c r="M602" i="1"/>
  <c r="M36" i="1"/>
  <c r="M34" i="1"/>
  <c r="M42" i="1"/>
  <c r="M22" i="1"/>
  <c r="M24" i="1"/>
  <c r="M1562" i="1"/>
  <c r="M1583" i="1"/>
  <c r="M1582" i="1"/>
  <c r="M1605" i="1"/>
  <c r="M615" i="1"/>
  <c r="M514" i="1"/>
  <c r="M1050" i="1"/>
  <c r="M1025" i="1"/>
  <c r="M1033" i="1"/>
  <c r="M1020" i="1"/>
  <c r="M342" i="1"/>
  <c r="M834" i="1"/>
  <c r="M2150" i="1"/>
  <c r="M2154" i="1"/>
  <c r="M1513" i="1"/>
  <c r="M1512" i="1"/>
  <c r="M374" i="1"/>
  <c r="M369" i="1"/>
  <c r="M2293" i="1"/>
  <c r="M2266" i="1"/>
  <c r="M2239" i="1"/>
  <c r="M2243" i="1"/>
  <c r="M2051" i="1"/>
  <c r="M2043" i="1"/>
  <c r="M2065" i="1"/>
  <c r="M1963" i="1"/>
  <c r="M1958" i="1"/>
  <c r="M1890" i="1"/>
  <c r="M1894" i="1"/>
  <c r="M421" i="1"/>
  <c r="M1727" i="1"/>
  <c r="M963" i="1"/>
  <c r="M1075" i="1"/>
  <c r="M1742" i="1"/>
  <c r="M2097" i="1"/>
  <c r="M79" i="1"/>
  <c r="M956" i="1"/>
  <c r="M176" i="1"/>
  <c r="M508" i="1"/>
  <c r="M709" i="1"/>
  <c r="M590" i="1"/>
  <c r="M19" i="1"/>
  <c r="M613" i="1"/>
  <c r="M93" i="1"/>
  <c r="M1735" i="1"/>
  <c r="M91" i="1"/>
  <c r="M95" i="1"/>
  <c r="M1725" i="1"/>
  <c r="M1737" i="1"/>
  <c r="M1395" i="1"/>
  <c r="M1429" i="1"/>
  <c r="M431" i="1"/>
  <c r="M410" i="1"/>
  <c r="M415" i="1"/>
  <c r="M966" i="1"/>
  <c r="M987" i="1"/>
  <c r="M976" i="1"/>
  <c r="M977" i="1"/>
  <c r="M2255" i="1"/>
  <c r="M2248" i="1"/>
  <c r="M2075" i="1"/>
  <c r="M2084" i="1"/>
  <c r="M164" i="1"/>
  <c r="M67" i="1"/>
  <c r="M185" i="1"/>
  <c r="M190" i="1"/>
  <c r="M914" i="1"/>
  <c r="M908" i="1"/>
  <c r="M1089" i="1"/>
  <c r="M504" i="1"/>
  <c r="M495" i="1"/>
  <c r="M494" i="1"/>
  <c r="M135" i="1"/>
  <c r="M120" i="1"/>
  <c r="M818" i="1"/>
  <c r="M817" i="1"/>
  <c r="M829" i="1"/>
  <c r="M714" i="1"/>
  <c r="M706" i="1"/>
  <c r="M696" i="1"/>
  <c r="M681" i="1"/>
  <c r="M441" i="1"/>
  <c r="M446" i="1"/>
  <c r="M600" i="1"/>
  <c r="M586" i="1"/>
  <c r="M39" i="1"/>
  <c r="M33" i="1"/>
  <c r="M44" i="1"/>
  <c r="M18" i="1"/>
  <c r="M17" i="1"/>
  <c r="M1603" i="1"/>
  <c r="M1584" i="1"/>
  <c r="M1578" i="1"/>
  <c r="M1590" i="1"/>
  <c r="M619" i="1"/>
  <c r="M524" i="1"/>
  <c r="M1046" i="1"/>
  <c r="M1048" i="1"/>
  <c r="M1032" i="1"/>
  <c r="M1044" i="1"/>
  <c r="M351" i="1"/>
  <c r="M837" i="1"/>
  <c r="M2172" i="1"/>
  <c r="M2152" i="1"/>
  <c r="M1504" i="1"/>
  <c r="M1501" i="1"/>
  <c r="M373" i="1"/>
  <c r="M995" i="1"/>
  <c r="M1731" i="1"/>
  <c r="M2246" i="1"/>
  <c r="M907" i="1"/>
  <c r="M122" i="1"/>
  <c r="M1405" i="1"/>
  <c r="M2245" i="1"/>
  <c r="M1728" i="1"/>
  <c r="M980" i="1"/>
  <c r="M162" i="1"/>
  <c r="M505" i="1"/>
  <c r="M710" i="1"/>
  <c r="M2306" i="1"/>
  <c r="M1023" i="1"/>
  <c r="M1729" i="1"/>
  <c r="M90" i="1"/>
  <c r="M1746" i="1"/>
  <c r="M1732" i="1"/>
  <c r="M1406" i="1"/>
  <c r="M1394" i="1"/>
  <c r="M1431" i="1"/>
  <c r="M432" i="1"/>
  <c r="M420" i="1"/>
  <c r="M424" i="1"/>
  <c r="M982" i="1"/>
  <c r="M964" i="1"/>
  <c r="M952" i="1"/>
  <c r="M949" i="1"/>
  <c r="M2244" i="1"/>
  <c r="M2070" i="1"/>
  <c r="M2089" i="1"/>
  <c r="M2082" i="1"/>
  <c r="M174" i="1"/>
  <c r="M65" i="1"/>
  <c r="M188" i="1"/>
  <c r="M189" i="1"/>
  <c r="M917" i="1"/>
  <c r="M918" i="1"/>
  <c r="M1090" i="1"/>
  <c r="M502" i="1"/>
  <c r="M509" i="1"/>
  <c r="M513" i="1"/>
  <c r="M125" i="1"/>
  <c r="M134" i="1"/>
  <c r="M803" i="1"/>
  <c r="M820" i="1"/>
  <c r="M805" i="1"/>
  <c r="M701" i="1"/>
  <c r="M697" i="1"/>
  <c r="M691" i="1"/>
  <c r="M713" i="1"/>
  <c r="M438" i="1"/>
  <c r="M461" i="1"/>
  <c r="M599" i="1"/>
  <c r="M598" i="1"/>
  <c r="M35" i="1"/>
  <c r="M43" i="1"/>
  <c r="M52" i="1"/>
  <c r="M8" i="1"/>
  <c r="M20" i="1"/>
  <c r="M1572" i="1"/>
  <c r="M1589" i="1"/>
  <c r="M1559" i="1"/>
  <c r="M1579" i="1"/>
  <c r="M612" i="1"/>
  <c r="M526" i="1"/>
  <c r="M1037" i="1"/>
  <c r="M1035" i="1"/>
  <c r="M1043" i="1"/>
  <c r="M1029" i="1"/>
  <c r="M1000" i="1"/>
  <c r="M833" i="1"/>
  <c r="M2157" i="1"/>
  <c r="M2163" i="1"/>
  <c r="M1507" i="1"/>
  <c r="M368" i="1"/>
  <c r="M370" i="1"/>
  <c r="M968" i="1"/>
  <c r="M1412" i="1"/>
  <c r="M161" i="1"/>
  <c r="M792" i="1"/>
  <c r="M433" i="1"/>
  <c r="M64" i="1"/>
  <c r="M404" i="1"/>
  <c r="M2077" i="1"/>
  <c r="M1079" i="1"/>
  <c r="M799" i="1"/>
  <c r="M464" i="1"/>
  <c r="M15" i="1"/>
  <c r="M1049" i="1"/>
  <c r="M89" i="1"/>
  <c r="M82" i="1"/>
  <c r="M1741" i="1"/>
  <c r="M1726" i="1"/>
  <c r="M1408" i="1"/>
  <c r="M1413" i="1"/>
  <c r="M1425" i="1"/>
  <c r="M434" i="1"/>
  <c r="M409" i="1"/>
  <c r="M407" i="1"/>
  <c r="M965" i="1"/>
  <c r="M991" i="1"/>
  <c r="M985" i="1"/>
  <c r="M994" i="1"/>
  <c r="M2253" i="1"/>
  <c r="M2076" i="1"/>
  <c r="M2092" i="1"/>
  <c r="M2083" i="1"/>
  <c r="M170" i="1"/>
  <c r="M70" i="1"/>
  <c r="M181" i="1"/>
  <c r="M927" i="1"/>
  <c r="M915" i="1"/>
  <c r="M923" i="1"/>
  <c r="M1082" i="1"/>
  <c r="M503" i="1"/>
  <c r="M491" i="1"/>
  <c r="M490" i="1"/>
  <c r="M132" i="1"/>
  <c r="M821" i="1"/>
  <c r="M810" i="1"/>
  <c r="M789" i="1"/>
  <c r="M815" i="1"/>
  <c r="M682" i="1"/>
  <c r="M703" i="1"/>
  <c r="M678" i="1"/>
  <c r="M689" i="1"/>
  <c r="M452" i="1"/>
  <c r="M445" i="1"/>
  <c r="M591" i="1"/>
  <c r="M585" i="1"/>
  <c r="M47" i="1"/>
  <c r="M37" i="1"/>
  <c r="M5" i="1"/>
  <c r="M23" i="1"/>
  <c r="M7" i="1"/>
  <c r="M1587" i="1"/>
  <c r="M1569" i="1"/>
  <c r="M1586" i="1"/>
  <c r="M605" i="1"/>
  <c r="M603" i="1"/>
  <c r="M521" i="1"/>
  <c r="M1028" i="1"/>
  <c r="M1018" i="1"/>
  <c r="M1031" i="1"/>
  <c r="M1040" i="1"/>
  <c r="M1005" i="1"/>
  <c r="M835" i="1"/>
  <c r="M2161" i="1"/>
  <c r="M2165" i="1"/>
  <c r="M1499" i="1"/>
  <c r="M375" i="1"/>
  <c r="M365" i="1"/>
  <c r="M1427" i="1"/>
  <c r="M167" i="1"/>
  <c r="M990" i="1"/>
  <c r="M910" i="1"/>
  <c r="M707" i="1"/>
  <c r="M1426" i="1"/>
  <c r="M2095" i="1"/>
  <c r="M1421" i="1"/>
  <c r="M2254" i="1"/>
  <c r="M913" i="1"/>
  <c r="M133" i="1"/>
  <c r="M683" i="1"/>
  <c r="M41" i="1"/>
  <c r="M1009" i="1"/>
  <c r="M78" i="1"/>
  <c r="M86" i="1"/>
  <c r="M1724" i="1"/>
  <c r="M1745" i="1"/>
  <c r="M1404" i="1"/>
  <c r="M1401" i="1"/>
  <c r="M1428" i="1"/>
  <c r="M429" i="1"/>
  <c r="M413" i="1"/>
  <c r="M417" i="1"/>
  <c r="M948" i="1"/>
  <c r="M993" i="1"/>
  <c r="M951" i="1"/>
  <c r="M970" i="1"/>
  <c r="M2252" i="1"/>
  <c r="M2090" i="1"/>
  <c r="M2074" i="1"/>
  <c r="M2081" i="1"/>
  <c r="M163" i="1"/>
  <c r="M72" i="1"/>
  <c r="M187" i="1"/>
  <c r="M911" i="1"/>
  <c r="M930" i="1"/>
  <c r="M922" i="1"/>
  <c r="M1080" i="1"/>
  <c r="M488" i="1"/>
  <c r="M501" i="1"/>
  <c r="M510" i="1"/>
  <c r="M118" i="1"/>
  <c r="M811" i="1"/>
  <c r="M794" i="1"/>
  <c r="M814" i="1"/>
  <c r="M791" i="1"/>
  <c r="M686" i="1"/>
  <c r="M692" i="1"/>
  <c r="M674" i="1"/>
  <c r="M698" i="1"/>
  <c r="M463" i="1"/>
  <c r="M455" i="1"/>
  <c r="M595" i="1"/>
  <c r="M588" i="1"/>
  <c r="M51" i="1"/>
  <c r="M32" i="1"/>
  <c r="M10" i="1"/>
  <c r="M21" i="1"/>
  <c r="M1564" i="1"/>
  <c r="M1594" i="1"/>
  <c r="M1593" i="1"/>
  <c r="M1567" i="1"/>
  <c r="M611" i="1"/>
  <c r="M608" i="1"/>
  <c r="M523" i="1"/>
  <c r="M1021" i="1"/>
  <c r="M1011" i="1"/>
  <c r="M1017" i="1"/>
  <c r="M350" i="1"/>
  <c r="M999" i="1"/>
  <c r="M831" i="1"/>
  <c r="M2153" i="1"/>
  <c r="M2162" i="1"/>
  <c r="M1509" i="1"/>
  <c r="M360" i="1"/>
  <c r="M366" i="1"/>
  <c r="M405" i="1"/>
  <c r="M96" i="1"/>
  <c r="M971" i="1"/>
  <c r="M180" i="1"/>
  <c r="M816" i="1"/>
  <c r="M411" i="1"/>
  <c r="M172" i="1"/>
  <c r="M1423" i="1"/>
  <c r="M972" i="1"/>
  <c r="M182" i="1"/>
  <c r="M704" i="1"/>
  <c r="M74" i="1"/>
  <c r="M1734" i="1"/>
  <c r="M1399" i="1"/>
  <c r="M427" i="1"/>
  <c r="M423" i="1"/>
  <c r="M414" i="1"/>
  <c r="M975" i="1"/>
  <c r="M974" i="1"/>
  <c r="M950" i="1"/>
  <c r="M954" i="1"/>
  <c r="M2251" i="1"/>
  <c r="M2085" i="1"/>
  <c r="M2072" i="1"/>
  <c r="M2073" i="1"/>
  <c r="M169" i="1"/>
  <c r="M73" i="1"/>
  <c r="M191" i="1"/>
  <c r="M926" i="1"/>
  <c r="M909" i="1"/>
  <c r="M920" i="1"/>
  <c r="M1077" i="1"/>
  <c r="M512" i="1"/>
  <c r="M506" i="1"/>
  <c r="M487" i="1"/>
  <c r="M130" i="1"/>
  <c r="M824" i="1"/>
  <c r="M809" i="1"/>
  <c r="M790" i="1"/>
  <c r="M797" i="1"/>
  <c r="M708" i="1"/>
  <c r="M702" i="1"/>
  <c r="M676" i="1"/>
  <c r="M460" i="1"/>
  <c r="M448" i="1"/>
  <c r="M457" i="1"/>
  <c r="M594" i="1"/>
  <c r="M593" i="1"/>
  <c r="M38" i="1"/>
  <c r="M45" i="1"/>
  <c r="M4" i="1"/>
  <c r="M6" i="1"/>
  <c r="M1574" i="1"/>
  <c r="M1604" i="1"/>
  <c r="M1560" i="1"/>
  <c r="M1581" i="1"/>
  <c r="M604" i="1"/>
  <c r="M607" i="1"/>
  <c r="M519" i="1"/>
  <c r="M1010" i="1"/>
  <c r="M1034" i="1"/>
  <c r="M1030" i="1"/>
  <c r="M344" i="1"/>
  <c r="M1003" i="1"/>
  <c r="M838" i="1"/>
  <c r="M2171" i="1"/>
  <c r="M2168" i="1"/>
  <c r="M1498" i="1"/>
  <c r="M362" i="1"/>
  <c r="M372" i="1"/>
  <c r="M2297" i="1"/>
  <c r="M2285" i="1"/>
  <c r="M2271" i="1"/>
  <c r="M2242" i="1"/>
  <c r="M2052" i="1"/>
  <c r="M2050" i="1"/>
  <c r="M2060" i="1"/>
  <c r="M1957" i="1"/>
  <c r="M1975" i="1"/>
  <c r="M1964" i="1"/>
  <c r="M1902" i="1"/>
  <c r="M1899" i="1"/>
  <c r="M428" i="1"/>
  <c r="M80" i="1"/>
  <c r="M984" i="1"/>
  <c r="M1074" i="1"/>
  <c r="M94" i="1"/>
  <c r="M988" i="1"/>
  <c r="M168" i="1"/>
  <c r="M1396" i="1"/>
  <c r="M953" i="1"/>
  <c r="M177" i="1"/>
  <c r="M813" i="1"/>
  <c r="M88" i="1"/>
  <c r="M1733" i="1"/>
  <c r="M1398" i="1"/>
  <c r="M1422" i="1"/>
  <c r="M87" i="1"/>
  <c r="M77" i="1"/>
  <c r="M1730" i="1"/>
  <c r="M1740" i="1"/>
  <c r="M1414" i="1"/>
  <c r="M1400" i="1"/>
  <c r="M1433" i="1"/>
  <c r="M426" i="1"/>
  <c r="M412" i="1"/>
  <c r="M416" i="1"/>
  <c r="M960" i="1"/>
  <c r="M986" i="1"/>
  <c r="M989" i="1"/>
  <c r="M998" i="1"/>
  <c r="M2257" i="1"/>
  <c r="M2096" i="1"/>
  <c r="M2091" i="1"/>
  <c r="M2088" i="1"/>
  <c r="M166" i="1"/>
  <c r="M71" i="1"/>
  <c r="M186" i="1"/>
  <c r="M912" i="1"/>
  <c r="M924" i="1"/>
  <c r="M916" i="1"/>
  <c r="M1086" i="1"/>
  <c r="M485" i="1"/>
  <c r="M500" i="1"/>
  <c r="M129" i="1"/>
  <c r="M117" i="1"/>
  <c r="M812" i="1"/>
  <c r="M798" i="1"/>
  <c r="M807" i="1"/>
  <c r="M801" i="1"/>
  <c r="M700" i="1"/>
  <c r="M705" i="1"/>
  <c r="M695" i="1"/>
  <c r="M444" i="1"/>
  <c r="M462" i="1"/>
  <c r="M454" i="1"/>
  <c r="M587" i="1"/>
  <c r="M597" i="1"/>
  <c r="M31" i="1"/>
  <c r="M53" i="1"/>
  <c r="M14" i="1"/>
  <c r="M12" i="1"/>
  <c r="M1588" i="1"/>
  <c r="M1580" i="1"/>
  <c r="M1565" i="1"/>
  <c r="M1592" i="1"/>
  <c r="M610" i="1"/>
  <c r="M616" i="1"/>
  <c r="M522" i="1"/>
  <c r="M1042" i="1"/>
  <c r="M1016" i="1"/>
  <c r="M1012" i="1"/>
  <c r="M345" i="1"/>
  <c r="M1004" i="1"/>
  <c r="M832" i="1"/>
  <c r="M2158" i="1"/>
  <c r="M2149" i="1"/>
  <c r="M1502" i="1"/>
  <c r="M363" i="1"/>
  <c r="M357" i="1"/>
  <c r="M958" i="1"/>
  <c r="M66" i="1"/>
  <c r="M183" i="1"/>
  <c r="M925" i="1"/>
  <c r="M931" i="1"/>
  <c r="M1078" i="1"/>
  <c r="M1076" i="1"/>
  <c r="M511" i="1"/>
  <c r="M493" i="1"/>
  <c r="M124" i="1"/>
  <c r="M137" i="1"/>
  <c r="M808" i="1"/>
  <c r="M825" i="1"/>
  <c r="M793" i="1"/>
  <c r="M800" i="1"/>
  <c r="M685" i="1"/>
  <c r="M712" i="1"/>
  <c r="M680" i="1"/>
  <c r="M439" i="1"/>
  <c r="M443" i="1"/>
  <c r="M440" i="1"/>
  <c r="M589" i="1"/>
  <c r="M584" i="1"/>
  <c r="M29" i="1"/>
  <c r="M27" i="1"/>
  <c r="M16" i="1"/>
  <c r="M26" i="1"/>
  <c r="M1571" i="1"/>
  <c r="M1570" i="1"/>
  <c r="M1602" i="1"/>
  <c r="M1601" i="1"/>
  <c r="M614" i="1"/>
  <c r="M606" i="1"/>
  <c r="M518" i="1"/>
  <c r="M1014" i="1"/>
  <c r="M1027" i="1"/>
  <c r="M1022" i="1"/>
  <c r="M348" i="1"/>
  <c r="M1001" i="1"/>
  <c r="M836" i="1"/>
  <c r="M2169" i="1"/>
  <c r="M2164" i="1"/>
  <c r="M1510" i="1"/>
  <c r="M361" i="1"/>
  <c r="M355" i="1"/>
  <c r="M2287" i="1"/>
  <c r="M2302" i="1"/>
  <c r="M2262" i="1"/>
  <c r="M2231" i="1"/>
  <c r="M2053" i="1"/>
  <c r="M2036" i="1"/>
  <c r="M2039" i="1"/>
  <c r="M1974" i="1"/>
  <c r="M1962" i="1"/>
  <c r="M1956" i="1"/>
  <c r="M1888" i="1"/>
  <c r="M2145" i="1"/>
  <c r="M2133" i="1"/>
  <c r="M2125" i="1"/>
  <c r="M2105" i="1"/>
  <c r="M2117" i="1"/>
  <c r="M1697" i="1"/>
  <c r="M1682" i="1"/>
  <c r="M1673" i="1"/>
  <c r="M1716" i="1"/>
  <c r="M1635" i="1"/>
  <c r="M1640" i="1"/>
  <c r="M1632" i="1"/>
  <c r="M1638" i="1"/>
  <c r="M1393" i="1"/>
  <c r="M1374" i="1"/>
  <c r="M1365" i="1"/>
  <c r="M1053" i="1"/>
  <c r="M1071" i="1"/>
  <c r="M946" i="1"/>
  <c r="M893" i="1"/>
  <c r="M887" i="1"/>
  <c r="M1359" i="1"/>
  <c r="M1337" i="1"/>
  <c r="M1326" i="1"/>
  <c r="M1306" i="1"/>
  <c r="M1325" i="1"/>
  <c r="M1315" i="1"/>
  <c r="M862" i="1"/>
  <c r="M868" i="1"/>
  <c r="M874" i="1"/>
  <c r="M872" i="1"/>
  <c r="M1277" i="1"/>
  <c r="M787" i="1"/>
  <c r="M779" i="1"/>
  <c r="M734" i="1"/>
  <c r="M736" i="1"/>
  <c r="M728" i="1"/>
  <c r="M753" i="1"/>
  <c r="M658" i="1"/>
  <c r="M638" i="1"/>
  <c r="M1403" i="1"/>
  <c r="M2080" i="1"/>
  <c r="M981" i="1"/>
  <c r="M497" i="1"/>
  <c r="M673" i="1"/>
  <c r="M679" i="1"/>
  <c r="M450" i="1"/>
  <c r="M442" i="1"/>
  <c r="M459" i="1"/>
  <c r="M596" i="1"/>
  <c r="M2307" i="1"/>
  <c r="M46" i="1"/>
  <c r="M49" i="1"/>
  <c r="M9" i="1"/>
  <c r="M25" i="1"/>
  <c r="M1595" i="1"/>
  <c r="M1600" i="1"/>
  <c r="M1576" i="1"/>
  <c r="M1563" i="1"/>
  <c r="M617" i="1"/>
  <c r="M516" i="1"/>
  <c r="M520" i="1"/>
  <c r="M1036" i="1"/>
  <c r="M1013" i="1"/>
  <c r="M1047" i="1"/>
  <c r="M349" i="1"/>
  <c r="M1002" i="1"/>
  <c r="M2160" i="1"/>
  <c r="M2170" i="1"/>
  <c r="M2151" i="1"/>
  <c r="M1505" i="1"/>
  <c r="M352" i="1"/>
  <c r="M354" i="1"/>
  <c r="M2292" i="1"/>
  <c r="M2299" i="1"/>
  <c r="M2273" i="1"/>
  <c r="M2235" i="1"/>
  <c r="M2048" i="1"/>
  <c r="M2033" i="1"/>
  <c r="M2042" i="1"/>
  <c r="M1976" i="1"/>
  <c r="M1971" i="1"/>
  <c r="M1977" i="1"/>
  <c r="M1887" i="1"/>
  <c r="M2122" i="1"/>
  <c r="M2121" i="1"/>
  <c r="M2123" i="1"/>
  <c r="M2099" i="1"/>
  <c r="M1817" i="1"/>
  <c r="M1687" i="1"/>
  <c r="M1679" i="1"/>
  <c r="M1707" i="1"/>
  <c r="M1701" i="1"/>
  <c r="M1671" i="1"/>
  <c r="M1659" i="1"/>
  <c r="M1646" i="1"/>
  <c r="M1642" i="1"/>
  <c r="M1392" i="1"/>
  <c r="M1367" i="1"/>
  <c r="M1380" i="1"/>
  <c r="M1058" i="1"/>
  <c r="M939" i="1"/>
  <c r="M938" i="1"/>
  <c r="M882" i="1"/>
  <c r="M894" i="1"/>
  <c r="M1358" i="1"/>
  <c r="M1346" i="1"/>
  <c r="M1343" i="1"/>
  <c r="M1298" i="1"/>
  <c r="M1302" i="1"/>
  <c r="M1288" i="1"/>
  <c r="M863" i="1"/>
  <c r="M858" i="1"/>
  <c r="M870" i="1"/>
  <c r="M876" i="1"/>
  <c r="M1278" i="1"/>
  <c r="M776" i="1"/>
  <c r="M771" i="1"/>
  <c r="M719" i="1"/>
  <c r="M752" i="1"/>
  <c r="M751" i="1"/>
  <c r="M749" i="1"/>
  <c r="M640" i="1"/>
  <c r="M628" i="1"/>
  <c r="M641" i="1"/>
  <c r="M643" i="1"/>
  <c r="M546" i="1"/>
  <c r="M567" i="1"/>
  <c r="M568" i="1"/>
  <c r="M1272" i="1"/>
  <c r="M1438" i="1"/>
  <c r="M1246" i="1"/>
  <c r="M1245" i="1"/>
  <c r="M1223" i="1"/>
  <c r="M1256" i="1"/>
  <c r="M1213" i="1"/>
  <c r="M1196" i="1"/>
  <c r="M472" i="1"/>
  <c r="M481" i="1"/>
  <c r="M1182" i="1"/>
  <c r="M1167" i="1"/>
  <c r="M1161" i="1"/>
  <c r="M341" i="1"/>
  <c r="M234" i="1"/>
  <c r="M241" i="1"/>
  <c r="M245" i="1"/>
  <c r="M196" i="1"/>
  <c r="M214" i="1"/>
  <c r="M153" i="1"/>
  <c r="M154" i="1"/>
  <c r="M112" i="1"/>
  <c r="M61" i="1"/>
  <c r="M1152" i="1"/>
  <c r="M1114" i="1"/>
  <c r="M1106" i="1"/>
  <c r="M1105" i="1"/>
  <c r="M173" i="1"/>
  <c r="M422" i="1"/>
  <c r="M2087" i="1"/>
  <c r="M499" i="1"/>
  <c r="M997" i="1"/>
  <c r="M928" i="1"/>
  <c r="M1073" i="1"/>
  <c r="M492" i="1"/>
  <c r="M136" i="1"/>
  <c r="M802" i="1"/>
  <c r="M804" i="1"/>
  <c r="M677" i="1"/>
  <c r="M449" i="1"/>
  <c r="M435" i="1"/>
  <c r="M2305" i="1"/>
  <c r="M48" i="1"/>
  <c r="M3" i="1"/>
  <c r="M1585" i="1"/>
  <c r="M1591" i="1"/>
  <c r="M515" i="1"/>
  <c r="M1045" i="1"/>
  <c r="M1038" i="1"/>
  <c r="M346" i="1"/>
  <c r="M1008" i="1"/>
  <c r="M2159" i="1"/>
  <c r="M2174" i="1"/>
  <c r="M2173" i="1"/>
  <c r="M367" i="1"/>
  <c r="M356" i="1"/>
  <c r="M2301" i="1"/>
  <c r="M2270" i="1"/>
  <c r="M2261" i="1"/>
  <c r="M2240" i="1"/>
  <c r="M2067" i="1"/>
  <c r="M2054" i="1"/>
  <c r="M2047" i="1"/>
  <c r="M1955" i="1"/>
  <c r="M1961" i="1"/>
  <c r="M1959" i="1"/>
  <c r="M1901" i="1"/>
  <c r="M2127" i="1"/>
  <c r="M2147" i="1"/>
  <c r="M2140" i="1"/>
  <c r="M2102" i="1"/>
  <c r="M1816" i="1"/>
  <c r="M1709" i="1"/>
  <c r="M1690" i="1"/>
  <c r="M1702" i="1"/>
  <c r="M1712" i="1"/>
  <c r="M1628" i="1"/>
  <c r="M1650" i="1"/>
  <c r="M1630" i="1"/>
  <c r="M1651" i="1"/>
  <c r="M1379" i="1"/>
  <c r="M1383" i="1"/>
  <c r="M1382" i="1"/>
  <c r="M1054" i="1"/>
  <c r="M935" i="1"/>
  <c r="M940" i="1"/>
  <c r="M889" i="1"/>
  <c r="M892" i="1"/>
  <c r="M1354" i="1"/>
  <c r="M1330" i="1"/>
  <c r="M1341" i="1"/>
  <c r="M1321" i="1"/>
  <c r="M1310" i="1"/>
  <c r="M1319" i="1"/>
  <c r="M866" i="1"/>
  <c r="M851" i="1"/>
  <c r="M853" i="1"/>
  <c r="M1280" i="1"/>
  <c r="M775" i="1"/>
  <c r="M782" i="1"/>
  <c r="M778" i="1"/>
  <c r="M718" i="1"/>
  <c r="M731" i="1"/>
  <c r="M717" i="1"/>
  <c r="M657" i="1"/>
  <c r="M669" i="1"/>
  <c r="M651" i="1"/>
  <c r="M666" i="1"/>
  <c r="M659" i="1"/>
  <c r="M570" i="1"/>
  <c r="M537" i="1"/>
  <c r="M559" i="1"/>
  <c r="M1269" i="1"/>
  <c r="M1437" i="1"/>
  <c r="M1250" i="1"/>
  <c r="M1226" i="1"/>
  <c r="M1239" i="1"/>
  <c r="M1232" i="1"/>
  <c r="M1211" i="1"/>
  <c r="M1194" i="1"/>
  <c r="M467" i="1"/>
  <c r="M477" i="1"/>
  <c r="M1164" i="1"/>
  <c r="M1162" i="1"/>
  <c r="M1188" i="1"/>
  <c r="M334" i="1"/>
  <c r="M223" i="1"/>
  <c r="M242" i="1"/>
  <c r="M2098" i="1"/>
  <c r="M425" i="1"/>
  <c r="M160" i="1"/>
  <c r="M123" i="1"/>
  <c r="M1743" i="1"/>
  <c r="M962" i="1"/>
  <c r="M179" i="1"/>
  <c r="M906" i="1"/>
  <c r="M1081" i="1"/>
  <c r="M507" i="1"/>
  <c r="M126" i="1"/>
  <c r="M819" i="1"/>
  <c r="M822" i="1"/>
  <c r="M690" i="1"/>
  <c r="M693" i="1"/>
  <c r="M447" i="1"/>
  <c r="M601" i="1"/>
  <c r="M40" i="1"/>
  <c r="M2" i="1"/>
  <c r="M1598" i="1"/>
  <c r="M1566" i="1"/>
  <c r="M609" i="1"/>
  <c r="M1039" i="1"/>
  <c r="M1051" i="1"/>
  <c r="M1503" i="1"/>
  <c r="M75" i="1"/>
  <c r="M92" i="1"/>
  <c r="M1736" i="1"/>
  <c r="M1723" i="1"/>
  <c r="M1411" i="1"/>
  <c r="M1409" i="1"/>
  <c r="M1430" i="1"/>
  <c r="M430" i="1"/>
  <c r="M418" i="1"/>
  <c r="M983" i="1"/>
  <c r="M967" i="1"/>
  <c r="M978" i="1"/>
  <c r="M996" i="1"/>
  <c r="M992" i="1"/>
  <c r="M2256" i="1"/>
  <c r="M2079" i="1"/>
  <c r="M2086" i="1"/>
  <c r="M175" i="1"/>
  <c r="M165" i="1"/>
  <c r="M193" i="1"/>
  <c r="M184" i="1"/>
  <c r="M904" i="1"/>
  <c r="M317" i="1"/>
  <c r="M1933" i="1"/>
  <c r="M1930" i="1"/>
  <c r="M1558" i="1"/>
  <c r="M1455" i="1"/>
  <c r="M398" i="1"/>
  <c r="M1471" i="1"/>
  <c r="M1514" i="1"/>
  <c r="M384" i="1"/>
  <c r="M1466" i="1"/>
  <c r="M1516" i="1"/>
  <c r="M1453" i="1"/>
  <c r="M389" i="1"/>
  <c r="M298" i="1"/>
  <c r="M292" i="1"/>
  <c r="M308" i="1"/>
  <c r="M279" i="1"/>
  <c r="M253" i="1"/>
  <c r="M312" i="1"/>
  <c r="M1419" i="1"/>
  <c r="M2226" i="1"/>
  <c r="M1749" i="1"/>
  <c r="M1916" i="1"/>
  <c r="M1768" i="1"/>
  <c r="M1949" i="1"/>
  <c r="M1923" i="1"/>
  <c r="M316" i="1"/>
  <c r="M1838" i="1"/>
  <c r="M1866" i="1"/>
  <c r="M1861" i="1"/>
  <c r="M2230" i="1"/>
  <c r="M322" i="1"/>
  <c r="M1922" i="1"/>
  <c r="M1909" i="1"/>
  <c r="M1939" i="1"/>
  <c r="M1515" i="1"/>
  <c r="M1542" i="1"/>
  <c r="M387" i="1"/>
  <c r="M1556" i="1"/>
  <c r="M400" i="1"/>
  <c r="M1528" i="1"/>
  <c r="M1722" i="1"/>
  <c r="M1461" i="1"/>
  <c r="M1473" i="1"/>
  <c r="M1803" i="1"/>
  <c r="M256" i="1"/>
  <c r="M260" i="1"/>
  <c r="M297" i="1"/>
  <c r="M285" i="1"/>
  <c r="M301" i="1"/>
  <c r="M2224" i="1"/>
  <c r="M1847" i="1"/>
  <c r="M1929" i="1"/>
  <c r="M1774" i="1"/>
  <c r="M1913" i="1"/>
  <c r="M1789" i="1"/>
  <c r="M1416" i="1"/>
  <c r="M1919" i="1"/>
  <c r="M318" i="1"/>
  <c r="M1748" i="1"/>
  <c r="M1856" i="1"/>
  <c r="M1947" i="1"/>
  <c r="M1926" i="1"/>
  <c r="M320" i="1"/>
  <c r="M1852" i="1"/>
  <c r="M1855" i="1"/>
  <c r="M1914" i="1"/>
  <c r="M1468" i="1"/>
  <c r="M391" i="1"/>
  <c r="M1555" i="1"/>
  <c r="M1459" i="1"/>
  <c r="M378" i="1"/>
  <c r="M377" i="1"/>
  <c r="M1517" i="1"/>
  <c r="M1520" i="1"/>
  <c r="M402" i="1"/>
  <c r="M281" i="1"/>
  <c r="M266" i="1"/>
  <c r="M254" i="1"/>
  <c r="M283" i="1"/>
  <c r="M287" i="1"/>
  <c r="M1864" i="1"/>
  <c r="M2228" i="1"/>
  <c r="M1824" i="1"/>
  <c r="M1934" i="1"/>
  <c r="M1763" i="1"/>
  <c r="M1857" i="1"/>
  <c r="M315" i="1"/>
  <c r="M1835" i="1"/>
  <c r="M1921" i="1"/>
  <c r="M2220" i="1"/>
  <c r="M1770" i="1"/>
  <c r="M1943" i="1"/>
  <c r="M1837" i="1"/>
  <c r="M1911" i="1"/>
  <c r="M1952" i="1"/>
  <c r="M1953" i="1"/>
  <c r="M1849" i="1"/>
  <c r="M1447" i="1"/>
  <c r="M399" i="1"/>
  <c r="M1533" i="1"/>
  <c r="M380" i="1"/>
  <c r="M1472" i="1"/>
  <c r="M1806" i="1"/>
  <c r="M1460" i="1"/>
  <c r="M1530" i="1"/>
  <c r="M403" i="1"/>
  <c r="M290" i="1"/>
  <c r="M293" i="1"/>
  <c r="M259" i="1"/>
  <c r="M278" i="1"/>
  <c r="M289" i="1"/>
  <c r="M1948" i="1"/>
  <c r="M2213" i="1"/>
  <c r="M1827" i="1"/>
  <c r="M1912" i="1"/>
  <c r="M1787" i="1"/>
  <c r="M1859" i="1"/>
  <c r="M319" i="1"/>
  <c r="M1840" i="1"/>
  <c r="M1865" i="1"/>
  <c r="M2221" i="1"/>
  <c r="M1780" i="1"/>
  <c r="M1831" i="1"/>
  <c r="M1843" i="1"/>
  <c r="M1867" i="1"/>
  <c r="M1950" i="1"/>
  <c r="M1946" i="1"/>
  <c r="M1547" i="1"/>
  <c r="M396" i="1"/>
  <c r="M1557" i="1"/>
  <c r="M1810" i="1"/>
  <c r="M1467" i="1"/>
  <c r="M1463" i="1"/>
  <c r="M382" i="1"/>
  <c r="M1540" i="1"/>
  <c r="M393" i="1"/>
  <c r="M1552" i="1"/>
  <c r="M252" i="1"/>
  <c r="M310" i="1"/>
  <c r="M261" i="1"/>
  <c r="M303" i="1"/>
  <c r="M311" i="1"/>
  <c r="M1844" i="1"/>
  <c r="M2218" i="1"/>
  <c r="M1747" i="1"/>
  <c r="M1850" i="1"/>
  <c r="M1794" i="1"/>
  <c r="M1945" i="1"/>
  <c r="M2222" i="1"/>
  <c r="M1758" i="1"/>
  <c r="M1860" i="1"/>
  <c r="M1924" i="1"/>
  <c r="M1790" i="1"/>
  <c r="M1825" i="1"/>
  <c r="M1756" i="1"/>
  <c r="M1944" i="1"/>
  <c r="M1845" i="1"/>
  <c r="M1832" i="1"/>
  <c r="M1534" i="1"/>
  <c r="M390" i="1"/>
  <c r="M1720" i="1"/>
  <c r="M1523" i="1"/>
  <c r="M395" i="1"/>
  <c r="M1548" i="1"/>
  <c r="M1522" i="1"/>
  <c r="M1544" i="1"/>
  <c r="M386" i="1"/>
  <c r="M1550" i="1"/>
  <c r="M255" i="1"/>
  <c r="M274" i="1"/>
  <c r="M302" i="1"/>
  <c r="M258" i="1"/>
  <c r="M273" i="1"/>
  <c r="M1833" i="1"/>
  <c r="M2211" i="1"/>
  <c r="M1750" i="1"/>
  <c r="M1858" i="1"/>
  <c r="M1798" i="1"/>
  <c r="M1420" i="1"/>
  <c r="M2217" i="1"/>
  <c r="M1765" i="1"/>
  <c r="M1942" i="1"/>
  <c r="M1907" i="1"/>
  <c r="M324" i="1"/>
  <c r="M1757" i="1"/>
  <c r="M1778" i="1"/>
  <c r="M1841" i="1"/>
  <c r="M1846" i="1"/>
  <c r="M1826" i="1"/>
  <c r="M1519" i="1"/>
  <c r="M1719" i="1"/>
  <c r="M381" i="1"/>
  <c r="M1458" i="1"/>
  <c r="M1717" i="1"/>
  <c r="M1462" i="1"/>
  <c r="M1805" i="1"/>
  <c r="M1813" i="1"/>
  <c r="M376" i="1"/>
  <c r="M1538" i="1"/>
  <c r="M262" i="1"/>
  <c r="M257" i="1"/>
  <c r="M280" i="1"/>
  <c r="M284" i="1"/>
  <c r="M300" i="1"/>
  <c r="M1759" i="1"/>
  <c r="M1937" i="1"/>
  <c r="M1773" i="1"/>
  <c r="M1941" i="1"/>
  <c r="M1927" i="1"/>
  <c r="M1839" i="1"/>
  <c r="M1936" i="1"/>
  <c r="M1782" i="1"/>
  <c r="M1417" i="1"/>
  <c r="M1920" i="1"/>
  <c r="M1799" i="1"/>
  <c r="M1775" i="1"/>
  <c r="M1791" i="1"/>
  <c r="M1828" i="1"/>
  <c r="M1751" i="1"/>
  <c r="M1754" i="1"/>
  <c r="M1465" i="1"/>
  <c r="M1811" i="1"/>
  <c r="M1718" i="1"/>
  <c r="M1549" i="1"/>
  <c r="M1457" i="1"/>
  <c r="M1545" i="1"/>
  <c r="M1536" i="1"/>
  <c r="M394" i="1"/>
  <c r="M1450" i="1"/>
  <c r="M1809" i="1"/>
  <c r="M282" i="1"/>
  <c r="M299" i="1"/>
  <c r="M286" i="1"/>
  <c r="M295" i="1"/>
  <c r="M263" i="1"/>
  <c r="M1761" i="1"/>
  <c r="M1940" i="1"/>
  <c r="M1777" i="1"/>
  <c r="M1415" i="1"/>
  <c r="M1928" i="1"/>
  <c r="M1830" i="1"/>
  <c r="M1925" i="1"/>
  <c r="M1834" i="1"/>
  <c r="M1868" i="1"/>
  <c r="M2223" i="1"/>
  <c r="M1786" i="1"/>
  <c r="M1753" i="1"/>
  <c r="M1767" i="1"/>
  <c r="M1764" i="1"/>
  <c r="M1546" i="1"/>
  <c r="M1532" i="1"/>
  <c r="M1541" i="1"/>
  <c r="M1526" i="1"/>
  <c r="M1529" i="1"/>
  <c r="M1553" i="1"/>
  <c r="M1554" i="1"/>
  <c r="M1451" i="1"/>
  <c r="M1721" i="1"/>
  <c r="M1535" i="1"/>
  <c r="M269" i="1"/>
  <c r="M270" i="1"/>
  <c r="M275" i="1"/>
  <c r="M271" i="1"/>
  <c r="M305" i="1"/>
  <c r="M1772" i="1"/>
  <c r="M1910" i="1"/>
  <c r="M1783" i="1"/>
  <c r="M1836" i="1"/>
  <c r="M2215" i="1"/>
  <c r="M1823" i="1"/>
  <c r="M1918" i="1"/>
  <c r="M1792" i="1"/>
  <c r="M1822" i="1"/>
  <c r="M1851" i="1"/>
  <c r="M2219" i="1"/>
  <c r="M1796" i="1"/>
  <c r="M323" i="1"/>
  <c r="M1771" i="1"/>
  <c r="M1781" i="1"/>
  <c r="M1785" i="1"/>
  <c r="M1456" i="1"/>
  <c r="M1543" i="1"/>
  <c r="M392" i="1"/>
  <c r="M1804" i="1"/>
  <c r="M1454" i="1"/>
  <c r="M401" i="1"/>
  <c r="M1525" i="1"/>
  <c r="M1464" i="1"/>
  <c r="M1469" i="1"/>
  <c r="M268" i="1"/>
  <c r="M288" i="1"/>
  <c r="M306" i="1"/>
  <c r="M277" i="1"/>
  <c r="M272" i="1"/>
  <c r="M1776" i="1"/>
  <c r="M1854" i="1"/>
  <c r="M321" i="1"/>
  <c r="M1842" i="1"/>
  <c r="M2227" i="1"/>
  <c r="M1752" i="1"/>
  <c r="M1908" i="1"/>
  <c r="M1793" i="1"/>
  <c r="M1760" i="1"/>
  <c r="M1954" i="1"/>
  <c r="M1932" i="1"/>
  <c r="M313" i="1"/>
  <c r="M1797" i="1"/>
  <c r="M1784" i="1"/>
  <c r="M325" i="1"/>
  <c r="M314" i="1"/>
  <c r="M1527" i="1"/>
  <c r="M1521" i="1"/>
  <c r="M1812" i="1"/>
  <c r="M379" i="1"/>
  <c r="M1448" i="1"/>
  <c r="M1808" i="1"/>
  <c r="M385" i="1"/>
  <c r="M1802" i="1"/>
  <c r="M1452" i="1"/>
  <c r="M1551" i="1"/>
  <c r="M291" i="1"/>
  <c r="M304" i="1"/>
  <c r="M265" i="1"/>
  <c r="M264" i="1"/>
  <c r="M267" i="1"/>
  <c r="M1779" i="1"/>
  <c r="M1853" i="1"/>
  <c r="M1795" i="1"/>
  <c r="M1848" i="1"/>
  <c r="M1931" i="1"/>
  <c r="M1762" i="1"/>
  <c r="M1863" i="1"/>
  <c r="M2210" i="1"/>
  <c r="M1769" i="1"/>
  <c r="M1418" i="1"/>
  <c r="M1906" i="1"/>
  <c r="M1938" i="1"/>
  <c r="M2229" i="1"/>
  <c r="M1801" i="1"/>
  <c r="M2225" i="1"/>
  <c r="M1537" i="1"/>
  <c r="M1524" i="1"/>
  <c r="M1518" i="1"/>
  <c r="M1531" i="1"/>
  <c r="M1807" i="1"/>
  <c r="M397" i="1"/>
  <c r="M1539" i="1"/>
  <c r="M1449" i="1"/>
  <c r="M1470" i="1"/>
  <c r="M388" i="1"/>
  <c r="M307" i="1"/>
  <c r="M296" i="1"/>
  <c r="M309" i="1"/>
  <c r="M276" i="1"/>
  <c r="M294" i="1"/>
  <c r="M1800" i="1"/>
  <c r="M1951" i="1"/>
  <c r="M2216" i="1"/>
  <c r="M1755" i="1"/>
  <c r="M1935" i="1"/>
  <c r="M1766" i="1"/>
  <c r="M1862" i="1"/>
  <c r="M2212" i="1"/>
  <c r="M1788" i="1"/>
  <c r="M1829" i="1"/>
  <c r="M1917" i="1"/>
  <c r="M1915" i="1"/>
  <c r="M2214" i="1"/>
  <c r="M326" i="1"/>
  <c r="M2190" i="1"/>
  <c r="M2196" i="1"/>
  <c r="M2186" i="1"/>
  <c r="M2204" i="1"/>
  <c r="M2193" i="1"/>
  <c r="M2207" i="1"/>
  <c r="M2192" i="1"/>
  <c r="M2202" i="1"/>
  <c r="M2205" i="1"/>
  <c r="M2206" i="1"/>
  <c r="M2195" i="1"/>
  <c r="M2191" i="1"/>
  <c r="M2187" i="1"/>
  <c r="M2188" i="1"/>
  <c r="M2200" i="1"/>
  <c r="M2203" i="1"/>
  <c r="M2197" i="1"/>
  <c r="M2201" i="1"/>
  <c r="M2199" i="1"/>
  <c r="M2198" i="1"/>
  <c r="M2189" i="1"/>
  <c r="M2194" i="1"/>
  <c r="M1988" i="1"/>
  <c r="M1869" i="1"/>
  <c r="M1876" i="1"/>
  <c r="M1882" i="1"/>
  <c r="M1874" i="1"/>
  <c r="M1870" i="1"/>
  <c r="M1879" i="1"/>
  <c r="M1875" i="1"/>
  <c r="M1871" i="1"/>
  <c r="M1986" i="1"/>
  <c r="M1873" i="1"/>
  <c r="M1872" i="1"/>
  <c r="M1880" i="1"/>
  <c r="M1987" i="1"/>
  <c r="M1877" i="1"/>
  <c r="M1885" i="1"/>
  <c r="M1878" i="1"/>
  <c r="M1884" i="1"/>
  <c r="M1881" i="1"/>
  <c r="M1883" i="1"/>
  <c r="M2209" i="1"/>
  <c r="M2208" i="1"/>
  <c r="M2274" i="1"/>
  <c r="M2176" i="1"/>
  <c r="M2184" i="1"/>
  <c r="M2284" i="1"/>
  <c r="M2275" i="1"/>
  <c r="M2179" i="1"/>
  <c r="M2183" i="1"/>
  <c r="M2180" i="1"/>
  <c r="M2280" i="1"/>
  <c r="M2277" i="1"/>
  <c r="M2182" i="1"/>
  <c r="M2185" i="1"/>
  <c r="M2276" i="1"/>
  <c r="M2281" i="1"/>
  <c r="M2175" i="1"/>
  <c r="M2178" i="1"/>
  <c r="M2283" i="1"/>
  <c r="M2278" i="1"/>
  <c r="M2282" i="1"/>
  <c r="M2177" i="1"/>
  <c r="M2181" i="1"/>
  <c r="M2279" i="1"/>
  <c r="M2006" i="1"/>
  <c r="M2013" i="1"/>
  <c r="M2029" i="1"/>
  <c r="M2009" i="1"/>
  <c r="M2018" i="1"/>
  <c r="M2015" i="1"/>
  <c r="M2024" i="1"/>
  <c r="M2022" i="1"/>
  <c r="M2030" i="1"/>
  <c r="M2012" i="1"/>
  <c r="M2011" i="1"/>
  <c r="M2028" i="1"/>
  <c r="M2027" i="1"/>
  <c r="M2019" i="1"/>
  <c r="M2014" i="1"/>
  <c r="M2010" i="1"/>
  <c r="M2021" i="1"/>
  <c r="M2031" i="1"/>
  <c r="M2016" i="1"/>
  <c r="M2017" i="1"/>
  <c r="M2026" i="1"/>
  <c r="M2008" i="1"/>
  <c r="M2005" i="1"/>
  <c r="M2020" i="1"/>
  <c r="M2007" i="1"/>
  <c r="M2025" i="1"/>
  <c r="M2023" i="1"/>
  <c r="M1614" i="1"/>
  <c r="M1610" i="1"/>
  <c r="M1615" i="1"/>
  <c r="M1620" i="1"/>
  <c r="M532" i="1"/>
  <c r="M529" i="1"/>
  <c r="M1994" i="1"/>
  <c r="M527" i="1"/>
  <c r="M2001" i="1"/>
  <c r="M1989" i="1"/>
  <c r="M1999" i="1"/>
  <c r="M2003" i="1"/>
  <c r="M2004" i="1"/>
  <c r="M1992" i="1"/>
  <c r="M1613" i="1"/>
  <c r="M1619" i="1"/>
  <c r="M1606" i="1"/>
  <c r="M1621" i="1"/>
  <c r="M1991" i="1"/>
  <c r="M1618" i="1"/>
  <c r="M531" i="1"/>
  <c r="M528" i="1"/>
  <c r="M1998" i="1"/>
  <c r="M2002" i="1"/>
  <c r="M2000" i="1"/>
  <c r="M1607" i="1"/>
  <c r="M1616" i="1"/>
  <c r="M1997" i="1"/>
  <c r="M1611" i="1"/>
  <c r="M530" i="1"/>
  <c r="M1612" i="1"/>
  <c r="M1995" i="1"/>
  <c r="M1990" i="1"/>
  <c r="M533" i="1"/>
  <c r="M1993" i="1"/>
  <c r="M1617" i="1"/>
  <c r="M1996" i="1"/>
  <c r="M1609" i="1"/>
  <c r="M1608" i="1"/>
  <c r="M1099" i="1"/>
  <c r="M1097" i="1"/>
  <c r="M1094" i="1"/>
  <c r="M1104" i="1"/>
  <c r="M1103" i="1"/>
  <c r="M1093" i="1"/>
  <c r="M1098" i="1"/>
  <c r="M1091" i="1"/>
  <c r="M1102" i="1"/>
  <c r="M1095" i="1"/>
  <c r="M1096" i="1"/>
  <c r="M1489" i="1"/>
  <c r="M1495" i="1"/>
  <c r="M1101" i="1"/>
  <c r="M1477" i="1"/>
  <c r="M1483" i="1"/>
  <c r="M1476" i="1"/>
  <c r="M1485" i="1"/>
  <c r="M1479" i="1"/>
  <c r="M1494" i="1"/>
  <c r="M1475" i="1"/>
  <c r="M1487" i="1"/>
  <c r="M1482" i="1"/>
  <c r="M1100" i="1"/>
  <c r="M1481" i="1"/>
  <c r="M1488" i="1"/>
  <c r="M1493" i="1"/>
  <c r="M1474" i="1"/>
  <c r="M1480" i="1"/>
  <c r="M1496" i="1"/>
  <c r="M1484" i="1"/>
  <c r="M1486" i="1"/>
  <c r="M1478" i="1"/>
  <c r="M1490" i="1"/>
  <c r="M1092" i="1"/>
  <c r="M1497" i="1"/>
  <c r="M1491" i="1"/>
  <c r="M1492" i="1"/>
  <c r="M580" i="1"/>
  <c r="M576" i="1"/>
  <c r="M582" i="1"/>
  <c r="M577" i="1"/>
  <c r="M579" i="1"/>
  <c r="M578" i="1"/>
  <c r="M581" i="1"/>
  <c r="M575" i="1"/>
  <c r="M929" i="1"/>
  <c r="M1083" i="1"/>
  <c r="M1088" i="1"/>
  <c r="M486" i="1"/>
  <c r="M498" i="1"/>
  <c r="M121" i="1"/>
  <c r="M119" i="1"/>
  <c r="M826" i="1"/>
  <c r="M823" i="1"/>
  <c r="M788" i="1"/>
  <c r="M715" i="1"/>
  <c r="M383" i="1"/>
  <c r="M675" i="1"/>
  <c r="M699" i="1"/>
  <c r="M684" i="1"/>
  <c r="M453" i="1"/>
  <c r="M436" i="1"/>
  <c r="M451" i="1"/>
  <c r="M583" i="1"/>
  <c r="M2304" i="1"/>
  <c r="M28" i="1"/>
  <c r="M50" i="1"/>
  <c r="M13" i="1"/>
  <c r="M11" i="1"/>
  <c r="M1573" i="1"/>
  <c r="M1597" i="1"/>
  <c r="M1596" i="1"/>
  <c r="M1599" i="1"/>
  <c r="M618" i="1"/>
  <c r="M517" i="1"/>
  <c r="M1019" i="1"/>
  <c r="M1026" i="1"/>
  <c r="M1015" i="1"/>
  <c r="M1024" i="1"/>
  <c r="M343" i="1"/>
  <c r="M1006" i="1"/>
  <c r="M2166" i="1"/>
  <c r="M2156" i="1"/>
  <c r="M1506" i="1"/>
  <c r="M1500" i="1"/>
  <c r="M353" i="1"/>
  <c r="M359" i="1"/>
  <c r="M2286" i="1"/>
  <c r="M2268" i="1"/>
  <c r="M2265" i="1"/>
  <c r="M2232" i="1"/>
  <c r="M2034" i="1"/>
  <c r="M2044" i="1"/>
  <c r="M2055" i="1"/>
  <c r="M1981" i="1"/>
  <c r="M1968" i="1"/>
  <c r="M1905" i="1"/>
  <c r="M1897" i="1"/>
  <c r="M2124" i="1"/>
  <c r="M2128" i="1"/>
  <c r="M2142" i="1"/>
  <c r="M2103" i="1"/>
  <c r="M1821" i="1"/>
  <c r="M1681" i="1"/>
  <c r="M1714" i="1"/>
  <c r="M1675" i="1"/>
  <c r="M1715" i="1"/>
  <c r="M1666" i="1"/>
  <c r="M1626" i="1"/>
  <c r="M1643" i="1"/>
  <c r="M1648" i="1"/>
  <c r="M1371" i="1"/>
  <c r="M1381" i="1"/>
  <c r="M1384" i="1"/>
  <c r="M1069" i="1"/>
  <c r="M941" i="1"/>
  <c r="M934" i="1"/>
  <c r="M902" i="1"/>
  <c r="M1361" i="1"/>
  <c r="M1338" i="1"/>
  <c r="M1329" i="1"/>
  <c r="M1309" i="1"/>
  <c r="M1324" i="1"/>
  <c r="M1287" i="1"/>
  <c r="M1305" i="1"/>
  <c r="M848" i="1"/>
  <c r="M847" i="1"/>
  <c r="M857" i="1"/>
  <c r="M1282" i="1"/>
  <c r="M763" i="1"/>
  <c r="M781" i="1"/>
  <c r="M770" i="1"/>
  <c r="M730" i="1"/>
  <c r="M726" i="1"/>
  <c r="M732" i="1"/>
  <c r="M668" i="1"/>
  <c r="M653" i="1"/>
  <c r="M649" i="1"/>
  <c r="M656" i="1"/>
  <c r="M625" i="1"/>
  <c r="M545" i="1"/>
  <c r="M539" i="1"/>
  <c r="M548" i="1"/>
  <c r="M1267" i="1"/>
  <c r="M1436" i="1"/>
  <c r="M1247" i="1"/>
  <c r="M1225" i="1"/>
  <c r="M1222" i="1"/>
  <c r="M1261" i="1"/>
  <c r="M1197" i="1"/>
  <c r="M1208" i="1"/>
  <c r="M474" i="1"/>
  <c r="M471" i="1"/>
  <c r="M1173" i="1"/>
  <c r="M1186" i="1"/>
  <c r="M1180" i="1"/>
  <c r="M329" i="1"/>
  <c r="M247" i="1"/>
  <c r="M220" i="1"/>
  <c r="M229" i="1"/>
  <c r="M210" i="1"/>
  <c r="M219" i="1"/>
  <c r="M141" i="1"/>
  <c r="M142" i="1"/>
  <c r="M108" i="1"/>
  <c r="M99" i="1"/>
  <c r="M1122" i="1"/>
  <c r="M1108" i="1"/>
  <c r="M1109" i="1"/>
  <c r="M1127" i="1"/>
  <c r="M1146" i="1"/>
  <c r="M231" i="1"/>
  <c r="M199" i="1"/>
  <c r="M204" i="1"/>
  <c r="M148" i="1"/>
  <c r="M155" i="1"/>
  <c r="M105" i="1"/>
  <c r="M62" i="1"/>
  <c r="M1126" i="1"/>
  <c r="M1135" i="1"/>
  <c r="M1140" i="1"/>
  <c r="M1145" i="1"/>
  <c r="M624" i="1"/>
  <c r="M650" i="1"/>
  <c r="M560" i="1"/>
  <c r="M542" i="1"/>
  <c r="M535" i="1"/>
  <c r="M1271" i="1"/>
  <c r="M1435" i="1"/>
  <c r="M1243" i="1"/>
  <c r="M1259" i="1"/>
  <c r="M1224" i="1"/>
  <c r="M1260" i="1"/>
  <c r="M1217" i="1"/>
  <c r="M1215" i="1"/>
  <c r="M468" i="1"/>
  <c r="M483" i="1"/>
  <c r="M1160" i="1"/>
  <c r="M1159" i="1"/>
  <c r="M1191" i="1"/>
  <c r="M338" i="1"/>
  <c r="M233" i="1"/>
  <c r="M249" i="1"/>
  <c r="M236" i="1"/>
  <c r="M211" i="1"/>
  <c r="M218" i="1"/>
  <c r="M140" i="1"/>
  <c r="M146" i="1"/>
  <c r="M113" i="1"/>
  <c r="M59" i="1"/>
  <c r="M1110" i="1"/>
  <c r="M1118" i="1"/>
  <c r="M1128" i="1"/>
  <c r="M1150" i="1"/>
  <c r="M358" i="1"/>
  <c r="M2294" i="1"/>
  <c r="M2267" i="1"/>
  <c r="M2272" i="1"/>
  <c r="M2237" i="1"/>
  <c r="M2061" i="1"/>
  <c r="M2040" i="1"/>
  <c r="M2066" i="1"/>
  <c r="M1970" i="1"/>
  <c r="M1979" i="1"/>
  <c r="M1895" i="1"/>
  <c r="M1889" i="1"/>
  <c r="M2126" i="1"/>
  <c r="M2136" i="1"/>
  <c r="M2144" i="1"/>
  <c r="M2109" i="1"/>
  <c r="M1818" i="1"/>
  <c r="M1705" i="1"/>
  <c r="M1692" i="1"/>
  <c r="M1685" i="1"/>
  <c r="M1698" i="1"/>
  <c r="M1647" i="1"/>
  <c r="M1629" i="1"/>
  <c r="M1627" i="1"/>
  <c r="M1658" i="1"/>
  <c r="M1387" i="1"/>
  <c r="M1388" i="1"/>
  <c r="M1067" i="1"/>
  <c r="M1059" i="1"/>
  <c r="M947" i="1"/>
  <c r="M945" i="1"/>
  <c r="M885" i="1"/>
  <c r="M1350" i="1"/>
  <c r="M1335" i="1"/>
  <c r="M1327" i="1"/>
  <c r="M1289" i="1"/>
  <c r="M1313" i="1"/>
  <c r="M1316" i="1"/>
  <c r="M1290" i="1"/>
  <c r="M878" i="1"/>
  <c r="M855" i="1"/>
  <c r="M873" i="1"/>
  <c r="M1275" i="1"/>
  <c r="M774" i="1"/>
  <c r="M767" i="1"/>
  <c r="M765" i="1"/>
  <c r="M757" i="1"/>
  <c r="M747" i="1"/>
  <c r="M716" i="1"/>
  <c r="M655" i="1"/>
  <c r="M622" i="1"/>
  <c r="M630" i="1"/>
  <c r="M646" i="1"/>
  <c r="M636" i="1"/>
  <c r="M544" i="1"/>
  <c r="M566" i="1"/>
  <c r="M558" i="1"/>
  <c r="M1273" i="1"/>
  <c r="M1445" i="1"/>
  <c r="M1219" i="1"/>
  <c r="M1242" i="1"/>
  <c r="M1233" i="1"/>
  <c r="M1248" i="1"/>
  <c r="M1209" i="1"/>
  <c r="M1195" i="1"/>
  <c r="M479" i="1"/>
  <c r="M482" i="1"/>
  <c r="M1157" i="1"/>
  <c r="M1172" i="1"/>
  <c r="M1168" i="1"/>
  <c r="M333" i="1"/>
  <c r="M237" i="1"/>
  <c r="M243" i="1"/>
  <c r="M246" i="1"/>
  <c r="M202" i="1"/>
  <c r="M197" i="1"/>
  <c r="M143" i="1"/>
  <c r="M150" i="1"/>
  <c r="M110" i="1"/>
  <c r="M55" i="1"/>
  <c r="M1142" i="1"/>
  <c r="M1113" i="1"/>
  <c r="M1134" i="1"/>
  <c r="M1153" i="1"/>
  <c r="M2135" i="1"/>
  <c r="M2120" i="1"/>
  <c r="M2141" i="1"/>
  <c r="M2100" i="1"/>
  <c r="M1815" i="1"/>
  <c r="M1693" i="1"/>
  <c r="M1678" i="1"/>
  <c r="M1689" i="1"/>
  <c r="M1656" i="1"/>
  <c r="M1668" i="1"/>
  <c r="M1625" i="1"/>
  <c r="M1672" i="1"/>
  <c r="M1657" i="1"/>
  <c r="M1391" i="1"/>
  <c r="M1364" i="1"/>
  <c r="M1057" i="1"/>
  <c r="M1072" i="1"/>
  <c r="M932" i="1"/>
  <c r="M903" i="1"/>
  <c r="M901" i="1"/>
  <c r="M1356" i="1"/>
  <c r="M1345" i="1"/>
  <c r="M1348" i="1"/>
  <c r="M1295" i="1"/>
  <c r="M1307" i="1"/>
  <c r="M1286" i="1"/>
  <c r="M1299" i="1"/>
  <c r="M839" i="1"/>
  <c r="M881" i="1"/>
  <c r="M871" i="1"/>
  <c r="M1281" i="1"/>
  <c r="M785" i="1"/>
  <c r="M766" i="1"/>
  <c r="M786" i="1"/>
  <c r="M754" i="1"/>
  <c r="M735" i="1"/>
  <c r="M748" i="1"/>
  <c r="M648" i="1"/>
  <c r="M665" i="1"/>
  <c r="M627" i="1"/>
  <c r="M671" i="1"/>
  <c r="M639" i="1"/>
  <c r="M553" i="1"/>
  <c r="M538" i="1"/>
  <c r="M557" i="1"/>
  <c r="M1268" i="1"/>
  <c r="M1443" i="1"/>
  <c r="M1264" i="1"/>
  <c r="M1230" i="1"/>
  <c r="M1252" i="1"/>
  <c r="M1265" i="1"/>
  <c r="M1193" i="1"/>
  <c r="M1214" i="1"/>
  <c r="M476" i="1"/>
  <c r="M1178" i="1"/>
  <c r="M1181" i="1"/>
  <c r="M1175" i="1"/>
  <c r="M1170" i="1"/>
  <c r="M340" i="1"/>
  <c r="M239" i="1"/>
  <c r="M250" i="1"/>
  <c r="M205" i="1"/>
  <c r="M198" i="1"/>
  <c r="M216" i="1"/>
  <c r="M138" i="1"/>
  <c r="M109" i="1"/>
  <c r="M101" i="1"/>
  <c r="M60" i="1"/>
  <c r="M1141" i="1"/>
  <c r="M1151" i="1"/>
  <c r="M1117" i="1"/>
  <c r="M1144" i="1"/>
  <c r="M364" i="1"/>
  <c r="M2303" i="1"/>
  <c r="M2260" i="1"/>
  <c r="M2238" i="1"/>
  <c r="M2058" i="1"/>
  <c r="M2063" i="1"/>
  <c r="M2032" i="1"/>
  <c r="M2049" i="1"/>
  <c r="M1969" i="1"/>
  <c r="M1965" i="1"/>
  <c r="M1893" i="1"/>
  <c r="M1891" i="1"/>
  <c r="M2134" i="1"/>
  <c r="M2143" i="1"/>
  <c r="M2111" i="1"/>
  <c r="M2114" i="1"/>
  <c r="M1819" i="1"/>
  <c r="M1683" i="1"/>
  <c r="M1677" i="1"/>
  <c r="M1706" i="1"/>
  <c r="M1624" i="1"/>
  <c r="M1660" i="1"/>
  <c r="M1667" i="1"/>
  <c r="M1670" i="1"/>
  <c r="M1655" i="1"/>
  <c r="M1363" i="1"/>
  <c r="M1366" i="1"/>
  <c r="M1063" i="1"/>
  <c r="M1060" i="1"/>
  <c r="M937" i="1"/>
  <c r="M886" i="1"/>
  <c r="M883" i="1"/>
  <c r="M1357" i="1"/>
  <c r="M1339" i="1"/>
  <c r="M1328" i="1"/>
  <c r="M1314" i="1"/>
  <c r="M1297" i="1"/>
  <c r="M1291" i="1"/>
  <c r="M1311" i="1"/>
  <c r="M860" i="1"/>
  <c r="M843" i="1"/>
  <c r="M849" i="1"/>
  <c r="M1283" i="1"/>
  <c r="M773" i="1"/>
  <c r="M760" i="1"/>
  <c r="M783" i="1"/>
  <c r="M742" i="1"/>
  <c r="M756" i="1"/>
  <c r="M746" i="1"/>
  <c r="M645" i="1"/>
  <c r="M652" i="1"/>
  <c r="M660" i="1"/>
  <c r="M664" i="1"/>
  <c r="M661" i="1"/>
  <c r="M550" i="1"/>
  <c r="M569" i="1"/>
  <c r="M554" i="1"/>
  <c r="M1270" i="1"/>
  <c r="M1439" i="1"/>
  <c r="M1258" i="1"/>
  <c r="M1255" i="1"/>
  <c r="M1231" i="1"/>
  <c r="M1257" i="1"/>
  <c r="M1207" i="1"/>
  <c r="M1205" i="1"/>
  <c r="M466" i="1"/>
  <c r="M1177" i="1"/>
  <c r="M1179" i="1"/>
  <c r="M1184" i="1"/>
  <c r="M327" i="1"/>
  <c r="M332" i="1"/>
  <c r="M228" i="1"/>
  <c r="M221" i="1"/>
  <c r="M213" i="1"/>
  <c r="M194" i="1"/>
  <c r="M208" i="1"/>
  <c r="M147" i="1"/>
  <c r="M107" i="1"/>
  <c r="M97" i="1"/>
  <c r="M58" i="1"/>
  <c r="M1137" i="1"/>
  <c r="M1107" i="1"/>
  <c r="M1133" i="1"/>
  <c r="M1139" i="1"/>
  <c r="M2298" i="1"/>
  <c r="M2289" i="1"/>
  <c r="M2263" i="1"/>
  <c r="M2241" i="1"/>
  <c r="M2038" i="1"/>
  <c r="M2068" i="1"/>
  <c r="M2056" i="1"/>
  <c r="M2046" i="1"/>
  <c r="M1972" i="1"/>
  <c r="M1960" i="1"/>
  <c r="M1900" i="1"/>
  <c r="M1898" i="1"/>
  <c r="M2138" i="1"/>
  <c r="M2119" i="1"/>
  <c r="M2112" i="1"/>
  <c r="M2115" i="1"/>
  <c r="M1814" i="1"/>
  <c r="M1703" i="1"/>
  <c r="M1696" i="1"/>
  <c r="M1710" i="1"/>
  <c r="M1661" i="1"/>
  <c r="M1623" i="1"/>
  <c r="M1633" i="1"/>
  <c r="M1622" i="1"/>
  <c r="M1644" i="1"/>
  <c r="M1375" i="1"/>
  <c r="M1362" i="1"/>
  <c r="M1068" i="1"/>
  <c r="M1065" i="1"/>
  <c r="M933" i="1"/>
  <c r="M898" i="1"/>
  <c r="M884" i="1"/>
  <c r="M1353" i="1"/>
  <c r="M1334" i="1"/>
  <c r="M1342" i="1"/>
  <c r="M1303" i="1"/>
  <c r="M1300" i="1"/>
  <c r="M1301" i="1"/>
  <c r="M879" i="1"/>
  <c r="M864" i="1"/>
  <c r="M869" i="1"/>
  <c r="M867" i="1"/>
  <c r="M1274" i="1"/>
  <c r="M784" i="1"/>
  <c r="M780" i="1"/>
  <c r="M764" i="1"/>
  <c r="M740" i="1"/>
  <c r="M721" i="1"/>
  <c r="M745" i="1"/>
  <c r="M647" i="1"/>
  <c r="M644" i="1"/>
  <c r="M629" i="1"/>
  <c r="M635" i="1"/>
  <c r="M572" i="1"/>
  <c r="M563" i="1"/>
  <c r="M541" i="1"/>
  <c r="M565" i="1"/>
  <c r="M1446" i="1"/>
  <c r="M1221" i="1"/>
  <c r="M1228" i="1"/>
  <c r="M1244" i="1"/>
  <c r="M1218" i="1"/>
  <c r="M1236" i="1"/>
  <c r="M1200" i="1"/>
  <c r="M1212" i="1"/>
  <c r="M470" i="1"/>
  <c r="M1156" i="1"/>
  <c r="M1166" i="1"/>
  <c r="M1155" i="1"/>
  <c r="M331" i="1"/>
  <c r="M328" i="1"/>
  <c r="M222" i="1"/>
  <c r="M235" i="1"/>
  <c r="M212" i="1"/>
  <c r="M206" i="1"/>
  <c r="M156" i="1"/>
  <c r="M145" i="1"/>
  <c r="M115" i="1"/>
  <c r="M102" i="1"/>
  <c r="M63" i="1"/>
  <c r="M1131" i="1"/>
  <c r="M1147" i="1"/>
  <c r="M1129" i="1"/>
  <c r="M1123" i="1"/>
  <c r="M2288" i="1"/>
  <c r="M2291" i="1"/>
  <c r="M2259" i="1"/>
  <c r="M2236" i="1"/>
  <c r="M2057" i="1"/>
  <c r="M2045" i="1"/>
  <c r="M2035" i="1"/>
  <c r="M1980" i="1"/>
  <c r="M1978" i="1"/>
  <c r="M1984" i="1"/>
  <c r="M1886" i="1"/>
  <c r="M1896" i="1"/>
  <c r="M2146" i="1"/>
  <c r="M2131" i="1"/>
  <c r="M2104" i="1"/>
  <c r="M2107" i="1"/>
  <c r="M1820" i="1"/>
  <c r="M1713" i="1"/>
  <c r="M1686" i="1"/>
  <c r="M1684" i="1"/>
  <c r="M1637" i="1"/>
  <c r="M1649" i="1"/>
  <c r="M1663" i="1"/>
  <c r="M1645" i="1"/>
  <c r="M1370" i="1"/>
  <c r="M1376" i="1"/>
  <c r="M1390" i="1"/>
  <c r="M1070" i="1"/>
  <c r="M1062" i="1"/>
  <c r="M942" i="1"/>
  <c r="M897" i="1"/>
  <c r="M888" i="1"/>
  <c r="M1352" i="1"/>
  <c r="M1331" i="1"/>
  <c r="M1340" i="1"/>
  <c r="M1318" i="1"/>
  <c r="M1323" i="1"/>
  <c r="M1296" i="1"/>
  <c r="M865" i="1"/>
  <c r="M875" i="1"/>
  <c r="M856" i="1"/>
  <c r="M841" i="1"/>
  <c r="M1276" i="1"/>
  <c r="M759" i="1"/>
  <c r="M758" i="1"/>
  <c r="M741" i="1"/>
  <c r="M722" i="1"/>
  <c r="M755" i="1"/>
  <c r="M750" i="1"/>
  <c r="M621" i="1"/>
  <c r="M632" i="1"/>
  <c r="M633" i="1"/>
  <c r="M623" i="1"/>
  <c r="M574" i="1"/>
  <c r="M547" i="1"/>
  <c r="M571" i="1"/>
  <c r="M556" i="1"/>
  <c r="M1444" i="1"/>
  <c r="M1262" i="1"/>
  <c r="M1235" i="1"/>
  <c r="M1249" i="1"/>
  <c r="M1234" i="1"/>
  <c r="M1210" i="1"/>
  <c r="M1199" i="1"/>
  <c r="M1204" i="1"/>
  <c r="M484" i="1"/>
  <c r="M1187" i="1"/>
  <c r="M1185" i="1"/>
  <c r="M1165" i="1"/>
  <c r="M335" i="1"/>
  <c r="M337" i="1"/>
  <c r="M232" i="1"/>
  <c r="M226" i="1"/>
  <c r="M209" i="1"/>
  <c r="M195" i="1"/>
  <c r="M157" i="1"/>
  <c r="M159" i="1"/>
  <c r="M111" i="1"/>
  <c r="M103" i="1"/>
  <c r="M57" i="1"/>
  <c r="M1136" i="1"/>
  <c r="M1154" i="1"/>
  <c r="M1116" i="1"/>
  <c r="M1143" i="1"/>
  <c r="M2300" i="1"/>
  <c r="M2290" i="1"/>
  <c r="M2269" i="1"/>
  <c r="M2234" i="1"/>
  <c r="M2064" i="1"/>
  <c r="M2041" i="1"/>
  <c r="M2062" i="1"/>
  <c r="M1982" i="1"/>
  <c r="M1985" i="1"/>
  <c r="M1983" i="1"/>
  <c r="M1892" i="1"/>
  <c r="M1903" i="1"/>
  <c r="M2137" i="1"/>
  <c r="M2130" i="1"/>
  <c r="M2101" i="1"/>
  <c r="M2108" i="1"/>
  <c r="M1694" i="1"/>
  <c r="M1674" i="1"/>
  <c r="M1676" i="1"/>
  <c r="M1695" i="1"/>
  <c r="M1653" i="1"/>
  <c r="M1641" i="1"/>
  <c r="M1639" i="1"/>
  <c r="M1634" i="1"/>
  <c r="M1377" i="1"/>
  <c r="M1368" i="1"/>
  <c r="M1385" i="1"/>
  <c r="M1066" i="1"/>
  <c r="M1052" i="1"/>
  <c r="M943" i="1"/>
  <c r="M896" i="1"/>
  <c r="M895" i="1"/>
  <c r="M1360" i="1"/>
  <c r="M1336" i="1"/>
  <c r="M1347" i="1"/>
  <c r="M1308" i="1"/>
  <c r="M1320" i="1"/>
  <c r="M1294" i="1"/>
  <c r="M840" i="1"/>
  <c r="M859" i="1"/>
  <c r="M861" i="1"/>
  <c r="M845" i="1"/>
  <c r="M1279" i="1"/>
  <c r="M762" i="1"/>
  <c r="M768" i="1"/>
  <c r="M738" i="1"/>
  <c r="M729" i="1"/>
  <c r="M733" i="1"/>
  <c r="M723" i="1"/>
  <c r="M663" i="1"/>
  <c r="M631" i="1"/>
  <c r="M672" i="1"/>
  <c r="M626" i="1"/>
  <c r="M573" i="1"/>
  <c r="M562" i="1"/>
  <c r="M536" i="1"/>
  <c r="M564" i="1"/>
  <c r="M1442" i="1"/>
  <c r="M1237" i="1"/>
  <c r="M1240" i="1"/>
  <c r="M1253" i="1"/>
  <c r="M1229" i="1"/>
  <c r="M1203" i="1"/>
  <c r="M1198" i="1"/>
  <c r="M1201" i="1"/>
  <c r="M473" i="1"/>
  <c r="M1176" i="1"/>
  <c r="M1163" i="1"/>
  <c r="M1171" i="1"/>
  <c r="M330" i="1"/>
  <c r="M224" i="1"/>
  <c r="M227" i="1"/>
  <c r="M225" i="1"/>
  <c r="M215" i="1"/>
  <c r="M203" i="1"/>
  <c r="M139" i="1"/>
  <c r="M149" i="1"/>
  <c r="M114" i="1"/>
  <c r="M100" i="1"/>
  <c r="M56" i="1"/>
  <c r="M1119" i="1"/>
  <c r="M1125" i="1"/>
  <c r="M1111" i="1"/>
  <c r="M1115" i="1"/>
  <c r="M2148" i="1"/>
  <c r="M2132" i="1"/>
  <c r="M2110" i="1"/>
  <c r="M2106" i="1"/>
  <c r="M1704" i="1"/>
  <c r="M1700" i="1"/>
  <c r="M1708" i="1"/>
  <c r="M1688" i="1"/>
  <c r="M1636" i="1"/>
  <c r="M1665" i="1"/>
  <c r="M1652" i="1"/>
  <c r="M1662" i="1"/>
  <c r="M1369" i="1"/>
  <c r="M1372" i="1"/>
  <c r="M1373" i="1"/>
  <c r="M1064" i="1"/>
  <c r="M1061" i="1"/>
  <c r="M936" i="1"/>
  <c r="M890" i="1"/>
  <c r="M900" i="1"/>
  <c r="M1355" i="1"/>
  <c r="M1332" i="1"/>
  <c r="M1333" i="1"/>
  <c r="M1317" i="1"/>
  <c r="M1322" i="1"/>
  <c r="M1312" i="1"/>
  <c r="M852" i="1"/>
  <c r="M844" i="1"/>
  <c r="M854" i="1"/>
  <c r="M880" i="1"/>
  <c r="M1284" i="1"/>
  <c r="M769" i="1"/>
  <c r="M761" i="1"/>
  <c r="M720" i="1"/>
  <c r="M744" i="1"/>
  <c r="M743" i="1"/>
  <c r="M727" i="1"/>
  <c r="M654" i="1"/>
  <c r="M620" i="1"/>
  <c r="M642" i="1"/>
  <c r="M637" i="1"/>
  <c r="M543" i="1"/>
  <c r="M555" i="1"/>
  <c r="M551" i="1"/>
  <c r="M561" i="1"/>
  <c r="M1441" i="1"/>
  <c r="M1238" i="1"/>
  <c r="M1241" i="1"/>
  <c r="M1263" i="1"/>
  <c r="M1251" i="1"/>
  <c r="M1216" i="1"/>
  <c r="M1192" i="1"/>
  <c r="M469" i="1"/>
  <c r="M480" i="1"/>
  <c r="M1169" i="1"/>
  <c r="M1190" i="1"/>
  <c r="M1183" i="1"/>
  <c r="M336" i="1"/>
  <c r="M244" i="1"/>
  <c r="M240" i="1"/>
  <c r="M251" i="1"/>
  <c r="M200" i="1"/>
  <c r="M217" i="1"/>
  <c r="M144" i="1"/>
  <c r="M151" i="1"/>
  <c r="M106" i="1"/>
  <c r="M104" i="1"/>
  <c r="M54" i="1"/>
  <c r="M1121" i="1"/>
  <c r="M1132" i="1"/>
  <c r="M1124" i="1"/>
  <c r="M1149" i="1"/>
  <c r="M2295" i="1"/>
  <c r="M2296" i="1"/>
  <c r="M2264" i="1"/>
  <c r="M2233" i="1"/>
  <c r="M2037" i="1"/>
  <c r="M2069" i="1"/>
  <c r="M2059" i="1"/>
  <c r="M1973" i="1"/>
  <c r="M1966" i="1"/>
  <c r="M1967" i="1"/>
  <c r="M1904" i="1"/>
  <c r="M2139" i="1"/>
  <c r="M2118" i="1"/>
  <c r="M2129" i="1"/>
  <c r="M2116" i="1"/>
  <c r="M2113" i="1"/>
  <c r="M1699" i="1"/>
  <c r="M1680" i="1"/>
  <c r="M1711" i="1"/>
  <c r="M1691" i="1"/>
  <c r="M1664" i="1"/>
  <c r="M1631" i="1"/>
  <c r="M1654" i="1"/>
  <c r="M1669" i="1"/>
  <c r="M1378" i="1"/>
  <c r="M1389" i="1"/>
  <c r="M1386" i="1"/>
  <c r="M1055" i="1"/>
  <c r="M1056" i="1"/>
  <c r="M944" i="1"/>
  <c r="M891" i="1"/>
  <c r="M899" i="1"/>
  <c r="M1351" i="1"/>
  <c r="M1344" i="1"/>
  <c r="M1349" i="1"/>
  <c r="M1292" i="1"/>
  <c r="M1304" i="1"/>
  <c r="M1293" i="1"/>
  <c r="M846" i="1"/>
  <c r="M842" i="1"/>
  <c r="M850" i="1"/>
  <c r="M877" i="1"/>
  <c r="M1285" i="1"/>
  <c r="M777" i="1"/>
  <c r="M772" i="1"/>
  <c r="M737" i="1"/>
  <c r="M724" i="1"/>
  <c r="M725" i="1"/>
  <c r="M739" i="1"/>
  <c r="M667" i="1"/>
  <c r="M670" i="1"/>
  <c r="M634" i="1"/>
  <c r="M662" i="1"/>
  <c r="M534" i="1"/>
  <c r="M540" i="1"/>
  <c r="M549" i="1"/>
  <c r="M552" i="1"/>
  <c r="M1440" i="1"/>
  <c r="M1266" i="1"/>
  <c r="M1220" i="1"/>
  <c r="M1227" i="1"/>
  <c r="M1254" i="1"/>
  <c r="M1202" i="1"/>
  <c r="M1206" i="1"/>
  <c r="M478" i="1"/>
  <c r="M475" i="1"/>
  <c r="M1174" i="1"/>
  <c r="M1158" i="1"/>
  <c r="M1189" i="1"/>
  <c r="M339" i="1"/>
  <c r="M248" i="1"/>
  <c r="M230" i="1"/>
  <c r="M238" i="1"/>
  <c r="M201" i="1"/>
  <c r="M207" i="1"/>
  <c r="M158" i="1"/>
  <c r="M152" i="1"/>
  <c r="M116" i="1"/>
  <c r="M98" i="1"/>
  <c r="M1130" i="1"/>
  <c r="M1148" i="1"/>
  <c r="M1112" i="1"/>
  <c r="M1120" i="1"/>
  <c r="M1138" i="1"/>
  <c r="J577" i="1"/>
  <c r="J576" i="1"/>
  <c r="J579" i="1"/>
  <c r="J581" i="1"/>
  <c r="J580" i="1"/>
  <c r="J582" i="1"/>
  <c r="J578" i="1"/>
  <c r="D68" i="7"/>
  <c r="D69" i="7"/>
  <c r="D70" i="7"/>
  <c r="D71" i="7"/>
  <c r="D72" i="7"/>
  <c r="D73" i="7"/>
  <c r="D74" i="7"/>
  <c r="G95" i="1"/>
  <c r="G84" i="1"/>
  <c r="G79" i="1"/>
  <c r="G92" i="1"/>
  <c r="G76" i="1"/>
  <c r="G96" i="1"/>
  <c r="G81" i="1"/>
  <c r="G77" i="1"/>
  <c r="G74" i="1"/>
  <c r="G86" i="1"/>
  <c r="G82" i="1"/>
  <c r="G90" i="1"/>
  <c r="G91" i="1"/>
  <c r="G93" i="1"/>
  <c r="G85" i="1"/>
  <c r="G75" i="1"/>
  <c r="G94" i="1"/>
  <c r="G80" i="1"/>
  <c r="G83" i="1"/>
  <c r="G87" i="1"/>
  <c r="G88" i="1"/>
  <c r="G78" i="1"/>
  <c r="G89" i="1"/>
  <c r="G1737" i="1"/>
  <c r="G1729" i="1"/>
  <c r="G1744" i="1"/>
  <c r="G1723" i="1"/>
  <c r="G1742" i="1"/>
  <c r="G1727" i="1"/>
  <c r="G1738" i="1"/>
  <c r="G1740" i="1"/>
  <c r="G1734" i="1"/>
  <c r="G1745" i="1"/>
  <c r="G1726" i="1"/>
  <c r="G1732" i="1"/>
  <c r="G1725" i="1"/>
  <c r="G1735" i="1"/>
  <c r="G1728" i="1"/>
  <c r="G1736" i="1"/>
  <c r="G1743" i="1"/>
  <c r="G1731" i="1"/>
  <c r="G1739" i="1"/>
  <c r="G1730" i="1"/>
  <c r="G1733" i="1"/>
  <c r="G1724" i="1"/>
  <c r="G1741" i="1"/>
  <c r="G1746" i="1"/>
  <c r="G1409" i="1"/>
  <c r="G1405" i="1"/>
  <c r="G1412" i="1"/>
  <c r="G1403" i="1"/>
  <c r="G1400" i="1"/>
  <c r="G1399" i="1"/>
  <c r="G1401" i="1"/>
  <c r="G1413" i="1"/>
  <c r="G1394" i="1"/>
  <c r="G1395" i="1"/>
  <c r="G1402" i="1"/>
  <c r="G1396" i="1"/>
  <c r="G1411" i="1"/>
  <c r="G1407" i="1"/>
  <c r="G1410" i="1"/>
  <c r="G1397" i="1"/>
  <c r="G1414" i="1"/>
  <c r="G1398" i="1"/>
  <c r="G1404" i="1"/>
  <c r="G1408" i="1"/>
  <c r="G1406" i="1"/>
  <c r="G1432" i="1"/>
  <c r="G1421" i="1"/>
  <c r="G1430" i="1"/>
  <c r="G1426" i="1"/>
  <c r="G1434" i="1"/>
  <c r="G1427" i="1"/>
  <c r="G1433" i="1"/>
  <c r="G1422" i="1"/>
  <c r="G1428" i="1"/>
  <c r="G1425" i="1"/>
  <c r="G1431" i="1"/>
  <c r="G1429" i="1"/>
  <c r="G1424" i="1"/>
  <c r="G1423" i="1"/>
  <c r="G430" i="1"/>
  <c r="G433" i="1"/>
  <c r="G425" i="1"/>
  <c r="G428" i="1"/>
  <c r="G426" i="1"/>
  <c r="G427" i="1"/>
  <c r="G429" i="1"/>
  <c r="G434" i="1"/>
  <c r="G432" i="1"/>
  <c r="G431" i="1"/>
  <c r="G421" i="1"/>
  <c r="G416" i="1"/>
  <c r="G414" i="1"/>
  <c r="G417" i="1"/>
  <c r="G407" i="1"/>
  <c r="G424" i="1"/>
  <c r="G415" i="1"/>
  <c r="G408" i="1"/>
  <c r="G404" i="1"/>
  <c r="G418" i="1"/>
  <c r="G411" i="1"/>
  <c r="G422" i="1"/>
  <c r="G405" i="1"/>
  <c r="G412" i="1"/>
  <c r="G423" i="1"/>
  <c r="G413" i="1"/>
  <c r="G409" i="1"/>
  <c r="G420" i="1"/>
  <c r="G410" i="1"/>
  <c r="G419" i="1"/>
  <c r="G406" i="1"/>
  <c r="N2788" i="1" l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P2221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705" i="1"/>
  <c r="N2709" i="1"/>
  <c r="N2713" i="1"/>
  <c r="N2717" i="1"/>
  <c r="N2721" i="1"/>
  <c r="N2725" i="1"/>
  <c r="N2729" i="1"/>
  <c r="N2733" i="1"/>
  <c r="N2737" i="1"/>
  <c r="N2706" i="1"/>
  <c r="N2710" i="1"/>
  <c r="N2714" i="1"/>
  <c r="N2718" i="1"/>
  <c r="N2722" i="1"/>
  <c r="N2726" i="1"/>
  <c r="N2730" i="1"/>
  <c r="N2734" i="1"/>
  <c r="N2738" i="1"/>
  <c r="N2707" i="1"/>
  <c r="N2711" i="1"/>
  <c r="N2715" i="1"/>
  <c r="N2719" i="1"/>
  <c r="N2723" i="1"/>
  <c r="N2727" i="1"/>
  <c r="N2731" i="1"/>
  <c r="N2735" i="1"/>
  <c r="N2708" i="1"/>
  <c r="N2712" i="1"/>
  <c r="N2716" i="1"/>
  <c r="N2720" i="1"/>
  <c r="N2724" i="1"/>
  <c r="N2728" i="1"/>
  <c r="N2732" i="1"/>
  <c r="N2736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340" i="1"/>
  <c r="N2341" i="1"/>
  <c r="N2342" i="1"/>
  <c r="N2343" i="1"/>
  <c r="N2344" i="1"/>
  <c r="N2345" i="1"/>
  <c r="N2309" i="1"/>
  <c r="N2313" i="1"/>
  <c r="N2317" i="1"/>
  <c r="N2321" i="1"/>
  <c r="N2310" i="1"/>
  <c r="N2314" i="1"/>
  <c r="N2318" i="1"/>
  <c r="N2322" i="1"/>
  <c r="N2311" i="1"/>
  <c r="N2315" i="1"/>
  <c r="N2319" i="1"/>
  <c r="N2308" i="1"/>
  <c r="N2312" i="1"/>
  <c r="N2316" i="1"/>
  <c r="N2320" i="1"/>
  <c r="N2323" i="1"/>
  <c r="N2327" i="1"/>
  <c r="N2331" i="1"/>
  <c r="N2335" i="1"/>
  <c r="N2339" i="1"/>
  <c r="N2324" i="1"/>
  <c r="N2328" i="1"/>
  <c r="N2332" i="1"/>
  <c r="N2336" i="1"/>
  <c r="N2325" i="1"/>
  <c r="N2329" i="1"/>
  <c r="N2333" i="1"/>
  <c r="N2337" i="1"/>
  <c r="N2326" i="1"/>
  <c r="N2330" i="1"/>
  <c r="N2334" i="1"/>
  <c r="N2338" i="1"/>
  <c r="N536" i="1"/>
  <c r="N540" i="1"/>
  <c r="N544" i="1"/>
  <c r="N548" i="1"/>
  <c r="N552" i="1"/>
  <c r="N556" i="1"/>
  <c r="N560" i="1"/>
  <c r="N564" i="1"/>
  <c r="N568" i="1"/>
  <c r="N572" i="1"/>
  <c r="N537" i="1"/>
  <c r="N541" i="1"/>
  <c r="N545" i="1"/>
  <c r="N549" i="1"/>
  <c r="N553" i="1"/>
  <c r="N557" i="1"/>
  <c r="N561" i="1"/>
  <c r="N565" i="1"/>
  <c r="N569" i="1"/>
  <c r="N573" i="1"/>
  <c r="N534" i="1"/>
  <c r="N538" i="1"/>
  <c r="N542" i="1"/>
  <c r="N546" i="1"/>
  <c r="N550" i="1"/>
  <c r="N554" i="1"/>
  <c r="N558" i="1"/>
  <c r="N562" i="1"/>
  <c r="N566" i="1"/>
  <c r="N570" i="1"/>
  <c r="N574" i="1"/>
  <c r="N535" i="1"/>
  <c r="N539" i="1"/>
  <c r="N543" i="1"/>
  <c r="N547" i="1"/>
  <c r="N551" i="1"/>
  <c r="N555" i="1"/>
  <c r="N559" i="1"/>
  <c r="N563" i="1"/>
  <c r="N567" i="1"/>
  <c r="N571" i="1"/>
  <c r="N1221" i="1"/>
  <c r="N1225" i="1"/>
  <c r="N1229" i="1"/>
  <c r="N1233" i="1"/>
  <c r="N1237" i="1"/>
  <c r="N1241" i="1"/>
  <c r="N1245" i="1"/>
  <c r="N1249" i="1"/>
  <c r="N1253" i="1"/>
  <c r="N1257" i="1"/>
  <c r="N1261" i="1"/>
  <c r="N1265" i="1"/>
  <c r="N1218" i="1"/>
  <c r="N1222" i="1"/>
  <c r="N1226" i="1"/>
  <c r="N1230" i="1"/>
  <c r="N1234" i="1"/>
  <c r="N1238" i="1"/>
  <c r="N1242" i="1"/>
  <c r="N1246" i="1"/>
  <c r="N1250" i="1"/>
  <c r="N1254" i="1"/>
  <c r="N1258" i="1"/>
  <c r="N1262" i="1"/>
  <c r="N1266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330" i="1"/>
  <c r="N334" i="1"/>
  <c r="N338" i="1"/>
  <c r="N327" i="1"/>
  <c r="N331" i="1"/>
  <c r="N335" i="1"/>
  <c r="N339" i="1"/>
  <c r="N328" i="1"/>
  <c r="N332" i="1"/>
  <c r="N336" i="1"/>
  <c r="N329" i="1"/>
  <c r="N333" i="1"/>
  <c r="N337" i="1"/>
  <c r="N340" i="1"/>
  <c r="N341" i="1"/>
  <c r="N468" i="1"/>
  <c r="N472" i="1"/>
  <c r="N476" i="1"/>
  <c r="N480" i="1"/>
  <c r="N484" i="1"/>
  <c r="N469" i="1"/>
  <c r="N473" i="1"/>
  <c r="N477" i="1"/>
  <c r="N481" i="1"/>
  <c r="N466" i="1"/>
  <c r="N470" i="1"/>
  <c r="N474" i="1"/>
  <c r="N478" i="1"/>
  <c r="N482" i="1"/>
  <c r="N467" i="1"/>
  <c r="N471" i="1"/>
  <c r="N475" i="1"/>
  <c r="N479" i="1"/>
  <c r="N483" i="1"/>
  <c r="N1289" i="1"/>
  <c r="N1293" i="1"/>
  <c r="N1297" i="1"/>
  <c r="N1301" i="1"/>
  <c r="N1305" i="1"/>
  <c r="N1309" i="1"/>
  <c r="N1313" i="1"/>
  <c r="N1317" i="1"/>
  <c r="N1321" i="1"/>
  <c r="N1325" i="1"/>
  <c r="N1286" i="1"/>
  <c r="N1290" i="1"/>
  <c r="N1294" i="1"/>
  <c r="N1298" i="1"/>
  <c r="N1302" i="1"/>
  <c r="N1306" i="1"/>
  <c r="N1310" i="1"/>
  <c r="N1314" i="1"/>
  <c r="N1318" i="1"/>
  <c r="N1322" i="1"/>
  <c r="N1287" i="1"/>
  <c r="N1291" i="1"/>
  <c r="N1295" i="1"/>
  <c r="N1299" i="1"/>
  <c r="N1303" i="1"/>
  <c r="N1307" i="1"/>
  <c r="N1311" i="1"/>
  <c r="N1315" i="1"/>
  <c r="N1319" i="1"/>
  <c r="N1323" i="1"/>
  <c r="N1288" i="1"/>
  <c r="N1292" i="1"/>
  <c r="N1296" i="1"/>
  <c r="N1300" i="1"/>
  <c r="N1304" i="1"/>
  <c r="N1308" i="1"/>
  <c r="N1312" i="1"/>
  <c r="N1316" i="1"/>
  <c r="N1320" i="1"/>
  <c r="N1324" i="1"/>
  <c r="N935" i="1"/>
  <c r="N939" i="1"/>
  <c r="N943" i="1"/>
  <c r="N947" i="1"/>
  <c r="N932" i="1"/>
  <c r="N936" i="1"/>
  <c r="N940" i="1"/>
  <c r="N944" i="1"/>
  <c r="N933" i="1"/>
  <c r="N937" i="1"/>
  <c r="N941" i="1"/>
  <c r="N945" i="1"/>
  <c r="N934" i="1"/>
  <c r="N938" i="1"/>
  <c r="N942" i="1"/>
  <c r="N946" i="1"/>
  <c r="N1269" i="1"/>
  <c r="N1273" i="1"/>
  <c r="N1270" i="1"/>
  <c r="N1267" i="1"/>
  <c r="N1271" i="1"/>
  <c r="N1268" i="1"/>
  <c r="N1272" i="1"/>
  <c r="N584" i="1"/>
  <c r="N588" i="1"/>
  <c r="N592" i="1"/>
  <c r="N596" i="1"/>
  <c r="N600" i="1"/>
  <c r="N585" i="1"/>
  <c r="N589" i="1"/>
  <c r="N593" i="1"/>
  <c r="N597" i="1"/>
  <c r="N601" i="1"/>
  <c r="N586" i="1"/>
  <c r="N590" i="1"/>
  <c r="N594" i="1"/>
  <c r="N598" i="1"/>
  <c r="N602" i="1"/>
  <c r="N583" i="1"/>
  <c r="N587" i="1"/>
  <c r="N591" i="1"/>
  <c r="N595" i="1"/>
  <c r="N599" i="1"/>
  <c r="N528" i="1"/>
  <c r="N532" i="1"/>
  <c r="N529" i="1"/>
  <c r="N533" i="1"/>
  <c r="N530" i="1"/>
  <c r="N527" i="1"/>
  <c r="N531" i="1"/>
  <c r="N2005" i="1"/>
  <c r="N2009" i="1"/>
  <c r="N2013" i="1"/>
  <c r="N2017" i="1"/>
  <c r="N2006" i="1"/>
  <c r="N2010" i="1"/>
  <c r="N2014" i="1"/>
  <c r="N2018" i="1"/>
  <c r="N2007" i="1"/>
  <c r="N2011" i="1"/>
  <c r="N2015" i="1"/>
  <c r="N2019" i="1"/>
  <c r="N2008" i="1"/>
  <c r="N2012" i="1"/>
  <c r="N2016" i="1"/>
  <c r="N2020" i="1"/>
  <c r="N2277" i="1"/>
  <c r="N2281" i="1"/>
  <c r="N2274" i="1"/>
  <c r="N2278" i="1"/>
  <c r="N2282" i="1"/>
  <c r="N2275" i="1"/>
  <c r="N2279" i="1"/>
  <c r="N2283" i="1"/>
  <c r="N2276" i="1"/>
  <c r="N2280" i="1"/>
  <c r="N2284" i="1"/>
  <c r="N1781" i="1"/>
  <c r="N1785" i="1"/>
  <c r="N1789" i="1"/>
  <c r="N1782" i="1"/>
  <c r="N1786" i="1"/>
  <c r="N1790" i="1"/>
  <c r="N1779" i="1"/>
  <c r="N1783" i="1"/>
  <c r="N1787" i="1"/>
  <c r="N1791" i="1"/>
  <c r="N1780" i="1"/>
  <c r="N1784" i="1"/>
  <c r="N1788" i="1"/>
  <c r="N1805" i="1"/>
  <c r="N1809" i="1"/>
  <c r="N1813" i="1"/>
  <c r="N1802" i="1"/>
  <c r="N1806" i="1"/>
  <c r="N1810" i="1"/>
  <c r="N1803" i="1"/>
  <c r="N1807" i="1"/>
  <c r="N1811" i="1"/>
  <c r="N1804" i="1"/>
  <c r="N1808" i="1"/>
  <c r="N1812" i="1"/>
  <c r="N376" i="1"/>
  <c r="N380" i="1"/>
  <c r="N384" i="1"/>
  <c r="N377" i="1"/>
  <c r="N381" i="1"/>
  <c r="N385" i="1"/>
  <c r="N378" i="1"/>
  <c r="N382" i="1"/>
  <c r="N379" i="1"/>
  <c r="N383" i="1"/>
  <c r="N1717" i="1"/>
  <c r="N1721" i="1"/>
  <c r="N1718" i="1"/>
  <c r="N1722" i="1"/>
  <c r="N1719" i="1"/>
  <c r="N172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1449" i="1"/>
  <c r="N1453" i="1"/>
  <c r="N1457" i="1"/>
  <c r="N1461" i="1"/>
  <c r="N1465" i="1"/>
  <c r="N1469" i="1"/>
  <c r="N1473" i="1"/>
  <c r="N1450" i="1"/>
  <c r="N1454" i="1"/>
  <c r="N1458" i="1"/>
  <c r="N1462" i="1"/>
  <c r="N1466" i="1"/>
  <c r="N1470" i="1"/>
  <c r="N1447" i="1"/>
  <c r="N1451" i="1"/>
  <c r="N1455" i="1"/>
  <c r="N1459" i="1"/>
  <c r="N1463" i="1"/>
  <c r="N1467" i="1"/>
  <c r="N1471" i="1"/>
  <c r="N1448" i="1"/>
  <c r="N1452" i="1"/>
  <c r="N1456" i="1"/>
  <c r="N1460" i="1"/>
  <c r="N1464" i="1"/>
  <c r="N1468" i="1"/>
  <c r="N1472" i="1"/>
  <c r="N314" i="1"/>
  <c r="N318" i="1"/>
  <c r="N322" i="1"/>
  <c r="N326" i="1"/>
  <c r="N315" i="1"/>
  <c r="N319" i="1"/>
  <c r="N323" i="1"/>
  <c r="N312" i="1"/>
  <c r="N316" i="1"/>
  <c r="N320" i="1"/>
  <c r="N324" i="1"/>
  <c r="N313" i="1"/>
  <c r="N317" i="1"/>
  <c r="N321" i="1"/>
  <c r="N325" i="1"/>
  <c r="N428" i="1"/>
  <c r="N432" i="1"/>
  <c r="N425" i="1"/>
  <c r="N429" i="1"/>
  <c r="N433" i="1"/>
  <c r="N426" i="1"/>
  <c r="N430" i="1"/>
  <c r="N434" i="1"/>
  <c r="N427" i="1"/>
  <c r="N431" i="1"/>
  <c r="N1073" i="1"/>
  <c r="N1077" i="1"/>
  <c r="N1081" i="1"/>
  <c r="N1085" i="1"/>
  <c r="N1089" i="1"/>
  <c r="N1074" i="1"/>
  <c r="N1078" i="1"/>
  <c r="N1082" i="1"/>
  <c r="N1086" i="1"/>
  <c r="N1090" i="1"/>
  <c r="N1075" i="1"/>
  <c r="N1079" i="1"/>
  <c r="N1083" i="1"/>
  <c r="N1087" i="1"/>
  <c r="N1076" i="1"/>
  <c r="N1080" i="1"/>
  <c r="N1084" i="1"/>
  <c r="N1088" i="1"/>
  <c r="N488" i="1"/>
  <c r="N492" i="1"/>
  <c r="N496" i="1"/>
  <c r="N500" i="1"/>
  <c r="N504" i="1"/>
  <c r="N508" i="1"/>
  <c r="N512" i="1"/>
  <c r="N485" i="1"/>
  <c r="N489" i="1"/>
  <c r="N493" i="1"/>
  <c r="N497" i="1"/>
  <c r="N501" i="1"/>
  <c r="N505" i="1"/>
  <c r="N509" i="1"/>
  <c r="N513" i="1"/>
  <c r="N486" i="1"/>
  <c r="N490" i="1"/>
  <c r="N494" i="1"/>
  <c r="N498" i="1"/>
  <c r="N502" i="1"/>
  <c r="N506" i="1"/>
  <c r="N510" i="1"/>
  <c r="N487" i="1"/>
  <c r="N491" i="1"/>
  <c r="N495" i="1"/>
  <c r="N499" i="1"/>
  <c r="N503" i="1"/>
  <c r="N507" i="1"/>
  <c r="N511" i="1"/>
  <c r="N831" i="1"/>
  <c r="N835" i="1"/>
  <c r="N832" i="1"/>
  <c r="N836" i="1"/>
  <c r="N833" i="1"/>
  <c r="N837" i="1"/>
  <c r="N834" i="1"/>
  <c r="N838" i="1"/>
  <c r="N1421" i="1"/>
  <c r="N1425" i="1"/>
  <c r="N1429" i="1"/>
  <c r="N1433" i="1"/>
  <c r="N1422" i="1"/>
  <c r="N1426" i="1"/>
  <c r="N1430" i="1"/>
  <c r="N1434" i="1"/>
  <c r="N1423" i="1"/>
  <c r="N1427" i="1"/>
  <c r="N1431" i="1"/>
  <c r="N1424" i="1"/>
  <c r="N1428" i="1"/>
  <c r="N1432" i="1"/>
  <c r="N604" i="1"/>
  <c r="N608" i="1"/>
  <c r="N612" i="1"/>
  <c r="N616" i="1"/>
  <c r="N605" i="1"/>
  <c r="N609" i="1"/>
  <c r="N613" i="1"/>
  <c r="N617" i="1"/>
  <c r="N606" i="1"/>
  <c r="N610" i="1"/>
  <c r="N614" i="1"/>
  <c r="N618" i="1"/>
  <c r="N603" i="1"/>
  <c r="N607" i="1"/>
  <c r="N611" i="1"/>
  <c r="N615" i="1"/>
  <c r="N619" i="1"/>
  <c r="N2245" i="1"/>
  <c r="N2249" i="1"/>
  <c r="N2253" i="1"/>
  <c r="N2257" i="1"/>
  <c r="N2246" i="1"/>
  <c r="N2250" i="1"/>
  <c r="N2254" i="1"/>
  <c r="N2258" i="1"/>
  <c r="N2247" i="1"/>
  <c r="N2251" i="1"/>
  <c r="N2255" i="1"/>
  <c r="N2244" i="1"/>
  <c r="N2248" i="1"/>
  <c r="N2252" i="1"/>
  <c r="N2256" i="1"/>
  <c r="N2121" i="1"/>
  <c r="N2125" i="1"/>
  <c r="N2129" i="1"/>
  <c r="N2133" i="1"/>
  <c r="N2137" i="1"/>
  <c r="N2141" i="1"/>
  <c r="N2145" i="1"/>
  <c r="N2118" i="1"/>
  <c r="N2122" i="1"/>
  <c r="N2126" i="1"/>
  <c r="N2130" i="1"/>
  <c r="N2134" i="1"/>
  <c r="N2138" i="1"/>
  <c r="N2142" i="1"/>
  <c r="N2146" i="1"/>
  <c r="N2119" i="1"/>
  <c r="N2123" i="1"/>
  <c r="N2127" i="1"/>
  <c r="N2131" i="1"/>
  <c r="N2135" i="1"/>
  <c r="N2139" i="1"/>
  <c r="N2143" i="1"/>
  <c r="N2147" i="1"/>
  <c r="N2120" i="1"/>
  <c r="N2124" i="1"/>
  <c r="N2128" i="1"/>
  <c r="N2132" i="1"/>
  <c r="N2136" i="1"/>
  <c r="N2140" i="1"/>
  <c r="N2144" i="1"/>
  <c r="N2148" i="1"/>
  <c r="N1053" i="1"/>
  <c r="N1057" i="1"/>
  <c r="N1061" i="1"/>
  <c r="N1065" i="1"/>
  <c r="N1069" i="1"/>
  <c r="N1054" i="1"/>
  <c r="N1058" i="1"/>
  <c r="N1062" i="1"/>
  <c r="N1066" i="1"/>
  <c r="N1070" i="1"/>
  <c r="N1055" i="1"/>
  <c r="N1059" i="1"/>
  <c r="N1063" i="1"/>
  <c r="N1067" i="1"/>
  <c r="N1071" i="1"/>
  <c r="N1052" i="1"/>
  <c r="N1056" i="1"/>
  <c r="N1060" i="1"/>
  <c r="N1064" i="1"/>
  <c r="N1068" i="1"/>
  <c r="N1072" i="1"/>
  <c r="N759" i="1"/>
  <c r="N763" i="1"/>
  <c r="N767" i="1"/>
  <c r="N771" i="1"/>
  <c r="N775" i="1"/>
  <c r="N779" i="1"/>
  <c r="N783" i="1"/>
  <c r="N787" i="1"/>
  <c r="N760" i="1"/>
  <c r="N764" i="1"/>
  <c r="N768" i="1"/>
  <c r="N772" i="1"/>
  <c r="N776" i="1"/>
  <c r="N780" i="1"/>
  <c r="N784" i="1"/>
  <c r="N761" i="1"/>
  <c r="N765" i="1"/>
  <c r="N769" i="1"/>
  <c r="N773" i="1"/>
  <c r="N777" i="1"/>
  <c r="N781" i="1"/>
  <c r="N785" i="1"/>
  <c r="N758" i="1"/>
  <c r="N762" i="1"/>
  <c r="N766" i="1"/>
  <c r="N770" i="1"/>
  <c r="N774" i="1"/>
  <c r="N778" i="1"/>
  <c r="N782" i="1"/>
  <c r="N786" i="1"/>
  <c r="N1157" i="1"/>
  <c r="N1161" i="1"/>
  <c r="N1165" i="1"/>
  <c r="N1169" i="1"/>
  <c r="N1173" i="1"/>
  <c r="N1177" i="1"/>
  <c r="N1181" i="1"/>
  <c r="N1185" i="1"/>
  <c r="N1189" i="1"/>
  <c r="N1158" i="1"/>
  <c r="N1162" i="1"/>
  <c r="N1166" i="1"/>
  <c r="N1170" i="1"/>
  <c r="N1174" i="1"/>
  <c r="N1178" i="1"/>
  <c r="N1182" i="1"/>
  <c r="N1186" i="1"/>
  <c r="N1190" i="1"/>
  <c r="N1155" i="1"/>
  <c r="N1159" i="1"/>
  <c r="N1163" i="1"/>
  <c r="N1167" i="1"/>
  <c r="N1171" i="1"/>
  <c r="N1175" i="1"/>
  <c r="N1179" i="1"/>
  <c r="N1183" i="1"/>
  <c r="N1187" i="1"/>
  <c r="N1191" i="1"/>
  <c r="N1156" i="1"/>
  <c r="N1160" i="1"/>
  <c r="N1164" i="1"/>
  <c r="N1168" i="1"/>
  <c r="N1172" i="1"/>
  <c r="N1176" i="1"/>
  <c r="N1180" i="1"/>
  <c r="N1184" i="1"/>
  <c r="N1188" i="1"/>
  <c r="N1817" i="1"/>
  <c r="N1821" i="1"/>
  <c r="N1814" i="1"/>
  <c r="N1818" i="1"/>
  <c r="N1815" i="1"/>
  <c r="N1819" i="1"/>
  <c r="N1816" i="1"/>
  <c r="N1820" i="1"/>
  <c r="N138" i="1"/>
  <c r="N142" i="1"/>
  <c r="N146" i="1"/>
  <c r="N150" i="1"/>
  <c r="N154" i="1"/>
  <c r="N158" i="1"/>
  <c r="N139" i="1"/>
  <c r="N143" i="1"/>
  <c r="N147" i="1"/>
  <c r="N151" i="1"/>
  <c r="N155" i="1"/>
  <c r="N159" i="1"/>
  <c r="N140" i="1"/>
  <c r="N144" i="1"/>
  <c r="N148" i="1"/>
  <c r="N152" i="1"/>
  <c r="N156" i="1"/>
  <c r="N141" i="1"/>
  <c r="N145" i="1"/>
  <c r="N149" i="1"/>
  <c r="N153" i="1"/>
  <c r="N157" i="1"/>
  <c r="N719" i="1"/>
  <c r="N723" i="1"/>
  <c r="N727" i="1"/>
  <c r="N731" i="1"/>
  <c r="N735" i="1"/>
  <c r="N739" i="1"/>
  <c r="N743" i="1"/>
  <c r="N747" i="1"/>
  <c r="N751" i="1"/>
  <c r="N755" i="1"/>
  <c r="N716" i="1"/>
  <c r="N720" i="1"/>
  <c r="N724" i="1"/>
  <c r="N728" i="1"/>
  <c r="N732" i="1"/>
  <c r="N736" i="1"/>
  <c r="N740" i="1"/>
  <c r="N744" i="1"/>
  <c r="N748" i="1"/>
  <c r="N752" i="1"/>
  <c r="N756" i="1"/>
  <c r="N717" i="1"/>
  <c r="N721" i="1"/>
  <c r="N725" i="1"/>
  <c r="N729" i="1"/>
  <c r="N733" i="1"/>
  <c r="N737" i="1"/>
  <c r="N741" i="1"/>
  <c r="N745" i="1"/>
  <c r="N749" i="1"/>
  <c r="N753" i="1"/>
  <c r="N757" i="1"/>
  <c r="N718" i="1"/>
  <c r="N722" i="1"/>
  <c r="N726" i="1"/>
  <c r="N730" i="1"/>
  <c r="N734" i="1"/>
  <c r="N738" i="1"/>
  <c r="N742" i="1"/>
  <c r="N746" i="1"/>
  <c r="N750" i="1"/>
  <c r="N754" i="1"/>
  <c r="N1353" i="1"/>
  <c r="N1357" i="1"/>
  <c r="N1361" i="1"/>
  <c r="N1350" i="1"/>
  <c r="N1354" i="1"/>
  <c r="N1358" i="1"/>
  <c r="N1351" i="1"/>
  <c r="N1355" i="1"/>
  <c r="N1359" i="1"/>
  <c r="N1352" i="1"/>
  <c r="N1356" i="1"/>
  <c r="N1360" i="1"/>
  <c r="N222" i="1"/>
  <c r="N226" i="1"/>
  <c r="N230" i="1"/>
  <c r="N234" i="1"/>
  <c r="N238" i="1"/>
  <c r="N242" i="1"/>
  <c r="N246" i="1"/>
  <c r="N250" i="1"/>
  <c r="N223" i="1"/>
  <c r="N227" i="1"/>
  <c r="N231" i="1"/>
  <c r="N235" i="1"/>
  <c r="N239" i="1"/>
  <c r="N243" i="1"/>
  <c r="N247" i="1"/>
  <c r="N251" i="1"/>
  <c r="N220" i="1"/>
  <c r="N224" i="1"/>
  <c r="N228" i="1"/>
  <c r="N232" i="1"/>
  <c r="N236" i="1"/>
  <c r="N240" i="1"/>
  <c r="N244" i="1"/>
  <c r="N248" i="1"/>
  <c r="N221" i="1"/>
  <c r="N225" i="1"/>
  <c r="N229" i="1"/>
  <c r="N233" i="1"/>
  <c r="N237" i="1"/>
  <c r="N241" i="1"/>
  <c r="N245" i="1"/>
  <c r="N249" i="1"/>
  <c r="N791" i="1"/>
  <c r="N795" i="1"/>
  <c r="N799" i="1"/>
  <c r="N803" i="1"/>
  <c r="N807" i="1"/>
  <c r="N811" i="1"/>
  <c r="N815" i="1"/>
  <c r="N819" i="1"/>
  <c r="N823" i="1"/>
  <c r="N827" i="1"/>
  <c r="N788" i="1"/>
  <c r="N792" i="1"/>
  <c r="N796" i="1"/>
  <c r="N800" i="1"/>
  <c r="N804" i="1"/>
  <c r="N808" i="1"/>
  <c r="N812" i="1"/>
  <c r="N816" i="1"/>
  <c r="N820" i="1"/>
  <c r="N824" i="1"/>
  <c r="N828" i="1"/>
  <c r="N789" i="1"/>
  <c r="N793" i="1"/>
  <c r="N797" i="1"/>
  <c r="N801" i="1"/>
  <c r="N805" i="1"/>
  <c r="N809" i="1"/>
  <c r="N813" i="1"/>
  <c r="N817" i="1"/>
  <c r="N821" i="1"/>
  <c r="N825" i="1"/>
  <c r="N829" i="1"/>
  <c r="N790" i="1"/>
  <c r="N794" i="1"/>
  <c r="N798" i="1"/>
  <c r="N802" i="1"/>
  <c r="N806" i="1"/>
  <c r="N810" i="1"/>
  <c r="N814" i="1"/>
  <c r="N818" i="1"/>
  <c r="N822" i="1"/>
  <c r="N826" i="1"/>
  <c r="N830" i="1"/>
  <c r="N1477" i="1"/>
  <c r="N1481" i="1"/>
  <c r="N1485" i="1"/>
  <c r="N1489" i="1"/>
  <c r="N1493" i="1"/>
  <c r="N1497" i="1"/>
  <c r="N1474" i="1"/>
  <c r="N1478" i="1"/>
  <c r="N1482" i="1"/>
  <c r="N1486" i="1"/>
  <c r="N1490" i="1"/>
  <c r="N1494" i="1"/>
  <c r="N1475" i="1"/>
  <c r="N1479" i="1"/>
  <c r="N1483" i="1"/>
  <c r="N1487" i="1"/>
  <c r="N1491" i="1"/>
  <c r="N1495" i="1"/>
  <c r="N1476" i="1"/>
  <c r="N1480" i="1"/>
  <c r="N1484" i="1"/>
  <c r="N1488" i="1"/>
  <c r="N1492" i="1"/>
  <c r="N1496" i="1"/>
  <c r="N1093" i="1"/>
  <c r="N1097" i="1"/>
  <c r="N1101" i="1"/>
  <c r="N1094" i="1"/>
  <c r="N1098" i="1"/>
  <c r="N1102" i="1"/>
  <c r="N1091" i="1"/>
  <c r="N1095" i="1"/>
  <c r="N1099" i="1"/>
  <c r="N1103" i="1"/>
  <c r="N1092" i="1"/>
  <c r="N1096" i="1"/>
  <c r="N1100" i="1"/>
  <c r="N1104" i="1"/>
  <c r="N2209" i="1"/>
  <c r="N2208" i="1"/>
  <c r="N1986" i="1"/>
  <c r="N1987" i="1"/>
  <c r="N1988" i="1"/>
  <c r="N1869" i="1"/>
  <c r="N1873" i="1"/>
  <c r="N1877" i="1"/>
  <c r="N1881" i="1"/>
  <c r="N1885" i="1"/>
  <c r="N1870" i="1"/>
  <c r="N1874" i="1"/>
  <c r="N1878" i="1"/>
  <c r="N1882" i="1"/>
  <c r="N1871" i="1"/>
  <c r="N1875" i="1"/>
  <c r="N1879" i="1"/>
  <c r="N1883" i="1"/>
  <c r="N1872" i="1"/>
  <c r="N1876" i="1"/>
  <c r="N1880" i="1"/>
  <c r="N1884" i="1"/>
  <c r="N2213" i="1"/>
  <c r="N2217" i="1"/>
  <c r="N2221" i="1"/>
  <c r="N2225" i="1"/>
  <c r="N2229" i="1"/>
  <c r="N2210" i="1"/>
  <c r="N2214" i="1"/>
  <c r="N2218" i="1"/>
  <c r="N2222" i="1"/>
  <c r="N2226" i="1"/>
  <c r="N2230" i="1"/>
  <c r="N2211" i="1"/>
  <c r="N2215" i="1"/>
  <c r="N2219" i="1"/>
  <c r="N2223" i="1"/>
  <c r="N2227" i="1"/>
  <c r="N2212" i="1"/>
  <c r="N2216" i="1"/>
  <c r="N2220" i="1"/>
  <c r="N2224" i="1"/>
  <c r="N2228" i="1"/>
  <c r="N1825" i="1"/>
  <c r="N1829" i="1"/>
  <c r="N1833" i="1"/>
  <c r="N1837" i="1"/>
  <c r="N1841" i="1"/>
  <c r="N1845" i="1"/>
  <c r="N1822" i="1"/>
  <c r="N1826" i="1"/>
  <c r="N1830" i="1"/>
  <c r="N1834" i="1"/>
  <c r="N1838" i="1"/>
  <c r="N1842" i="1"/>
  <c r="N1846" i="1"/>
  <c r="N1823" i="1"/>
  <c r="N1827" i="1"/>
  <c r="N1831" i="1"/>
  <c r="N1835" i="1"/>
  <c r="N1839" i="1"/>
  <c r="N1843" i="1"/>
  <c r="N1847" i="1"/>
  <c r="N1824" i="1"/>
  <c r="N1828" i="1"/>
  <c r="N1832" i="1"/>
  <c r="N1836" i="1"/>
  <c r="N1840" i="1"/>
  <c r="N1844" i="1"/>
  <c r="N1848" i="1"/>
  <c r="N1749" i="1"/>
  <c r="N1753" i="1"/>
  <c r="N1757" i="1"/>
  <c r="N1761" i="1"/>
  <c r="N1750" i="1"/>
  <c r="N1754" i="1"/>
  <c r="N1758" i="1"/>
  <c r="N1762" i="1"/>
  <c r="N1747" i="1"/>
  <c r="N1751" i="1"/>
  <c r="N1755" i="1"/>
  <c r="N1759" i="1"/>
  <c r="N1748" i="1"/>
  <c r="N1752" i="1"/>
  <c r="N1756" i="1"/>
  <c r="N1760" i="1"/>
  <c r="N1849" i="1"/>
  <c r="N1853" i="1"/>
  <c r="N1857" i="1"/>
  <c r="N1861" i="1"/>
  <c r="N1865" i="1"/>
  <c r="N1850" i="1"/>
  <c r="N1854" i="1"/>
  <c r="N1858" i="1"/>
  <c r="N1862" i="1"/>
  <c r="N1866" i="1"/>
  <c r="N1851" i="1"/>
  <c r="N1855" i="1"/>
  <c r="N1859" i="1"/>
  <c r="N1863" i="1"/>
  <c r="N1867" i="1"/>
  <c r="N1852" i="1"/>
  <c r="N1856" i="1"/>
  <c r="N1860" i="1"/>
  <c r="N1864" i="1"/>
  <c r="N1868" i="1"/>
  <c r="N1765" i="1"/>
  <c r="N1769" i="1"/>
  <c r="N1773" i="1"/>
  <c r="N1777" i="1"/>
  <c r="N1766" i="1"/>
  <c r="N1770" i="1"/>
  <c r="N1774" i="1"/>
  <c r="N1778" i="1"/>
  <c r="N1763" i="1"/>
  <c r="N1767" i="1"/>
  <c r="N1771" i="1"/>
  <c r="N1775" i="1"/>
  <c r="N1764" i="1"/>
  <c r="N1768" i="1"/>
  <c r="N1772" i="1"/>
  <c r="N1776" i="1"/>
  <c r="N1925" i="1"/>
  <c r="N1929" i="1"/>
  <c r="N1933" i="1"/>
  <c r="N1937" i="1"/>
  <c r="N1926" i="1"/>
  <c r="N1930" i="1"/>
  <c r="N1934" i="1"/>
  <c r="N1938" i="1"/>
  <c r="N1923" i="1"/>
  <c r="N1927" i="1"/>
  <c r="N1931" i="1"/>
  <c r="N1935" i="1"/>
  <c r="N1939" i="1"/>
  <c r="N1924" i="1"/>
  <c r="N1928" i="1"/>
  <c r="N1932" i="1"/>
  <c r="N1936" i="1"/>
  <c r="N1940" i="1"/>
  <c r="N1725" i="1"/>
  <c r="N1729" i="1"/>
  <c r="N1733" i="1"/>
  <c r="N1737" i="1"/>
  <c r="N1741" i="1"/>
  <c r="N1745" i="1"/>
  <c r="N1726" i="1"/>
  <c r="N1730" i="1"/>
  <c r="N1734" i="1"/>
  <c r="N1738" i="1"/>
  <c r="N1742" i="1"/>
  <c r="N1746" i="1"/>
  <c r="N1723" i="1"/>
  <c r="N1727" i="1"/>
  <c r="N1731" i="1"/>
  <c r="N1735" i="1"/>
  <c r="N1739" i="1"/>
  <c r="N1743" i="1"/>
  <c r="N1724" i="1"/>
  <c r="N1728" i="1"/>
  <c r="N1732" i="1"/>
  <c r="N1736" i="1"/>
  <c r="N1740" i="1"/>
  <c r="N1744" i="1"/>
  <c r="N436" i="1"/>
  <c r="N440" i="1"/>
  <c r="N444" i="1"/>
  <c r="N448" i="1"/>
  <c r="N452" i="1"/>
  <c r="N456" i="1"/>
  <c r="N460" i="1"/>
  <c r="N464" i="1"/>
  <c r="N437" i="1"/>
  <c r="N441" i="1"/>
  <c r="N445" i="1"/>
  <c r="N449" i="1"/>
  <c r="N453" i="1"/>
  <c r="N457" i="1"/>
  <c r="N461" i="1"/>
  <c r="N465" i="1"/>
  <c r="N438" i="1"/>
  <c r="N442" i="1"/>
  <c r="N446" i="1"/>
  <c r="N450" i="1"/>
  <c r="N454" i="1"/>
  <c r="N458" i="1"/>
  <c r="N462" i="1"/>
  <c r="N435" i="1"/>
  <c r="N439" i="1"/>
  <c r="N443" i="1"/>
  <c r="N447" i="1"/>
  <c r="N451" i="1"/>
  <c r="N455" i="1"/>
  <c r="N459" i="1"/>
  <c r="N463" i="1"/>
  <c r="N118" i="1"/>
  <c r="N122" i="1"/>
  <c r="N126" i="1"/>
  <c r="N130" i="1"/>
  <c r="N134" i="1"/>
  <c r="N119" i="1"/>
  <c r="N123" i="1"/>
  <c r="N127" i="1"/>
  <c r="N131" i="1"/>
  <c r="N135" i="1"/>
  <c r="N120" i="1"/>
  <c r="N124" i="1"/>
  <c r="N128" i="1"/>
  <c r="N132" i="1"/>
  <c r="N136" i="1"/>
  <c r="N117" i="1"/>
  <c r="N121" i="1"/>
  <c r="N125" i="1"/>
  <c r="N129" i="1"/>
  <c r="N133" i="1"/>
  <c r="N137" i="1"/>
  <c r="N999" i="1"/>
  <c r="N1003" i="1"/>
  <c r="N1007" i="1"/>
  <c r="N1000" i="1"/>
  <c r="N1004" i="1"/>
  <c r="N1008" i="1"/>
  <c r="N1001" i="1"/>
  <c r="N1005" i="1"/>
  <c r="N1002" i="1"/>
  <c r="N1006" i="1"/>
  <c r="N404" i="1"/>
  <c r="N408" i="1"/>
  <c r="N412" i="1"/>
  <c r="N416" i="1"/>
  <c r="N420" i="1"/>
  <c r="N424" i="1"/>
  <c r="N405" i="1"/>
  <c r="N409" i="1"/>
  <c r="N413" i="1"/>
  <c r="N417" i="1"/>
  <c r="N421" i="1"/>
  <c r="N406" i="1"/>
  <c r="N410" i="1"/>
  <c r="N414" i="1"/>
  <c r="N418" i="1"/>
  <c r="N422" i="1"/>
  <c r="N407" i="1"/>
  <c r="N411" i="1"/>
  <c r="N415" i="1"/>
  <c r="N419" i="1"/>
  <c r="N423" i="1"/>
  <c r="N1397" i="1"/>
  <c r="N1401" i="1"/>
  <c r="N1405" i="1"/>
  <c r="N1409" i="1"/>
  <c r="N1413" i="1"/>
  <c r="N1394" i="1"/>
  <c r="N1398" i="1"/>
  <c r="N1402" i="1"/>
  <c r="N1406" i="1"/>
  <c r="N1410" i="1"/>
  <c r="N1414" i="1"/>
  <c r="N1395" i="1"/>
  <c r="N1399" i="1"/>
  <c r="N1403" i="1"/>
  <c r="N1407" i="1"/>
  <c r="N1411" i="1"/>
  <c r="N1396" i="1"/>
  <c r="N1400" i="1"/>
  <c r="N1404" i="1"/>
  <c r="N1408" i="1"/>
  <c r="N1412" i="1"/>
  <c r="N344" i="1"/>
  <c r="N348" i="1"/>
  <c r="N345" i="1"/>
  <c r="N349" i="1"/>
  <c r="N342" i="1"/>
  <c r="N346" i="1"/>
  <c r="N350" i="1"/>
  <c r="N343" i="1"/>
  <c r="N347" i="1"/>
  <c r="N351" i="1"/>
  <c r="N54" i="1"/>
  <c r="N58" i="1"/>
  <c r="N62" i="1"/>
  <c r="N55" i="1"/>
  <c r="N59" i="1"/>
  <c r="N63" i="1"/>
  <c r="N56" i="1"/>
  <c r="N60" i="1"/>
  <c r="N57" i="1"/>
  <c r="N61" i="1"/>
  <c r="N1193" i="1"/>
  <c r="N1197" i="1"/>
  <c r="N1201" i="1"/>
  <c r="N1205" i="1"/>
  <c r="N1209" i="1"/>
  <c r="N1213" i="1"/>
  <c r="N1217" i="1"/>
  <c r="N1194" i="1"/>
  <c r="N1198" i="1"/>
  <c r="N1202" i="1"/>
  <c r="N1206" i="1"/>
  <c r="N1210" i="1"/>
  <c r="N1214" i="1"/>
  <c r="N1195" i="1"/>
  <c r="N1199" i="1"/>
  <c r="N1203" i="1"/>
  <c r="N1207" i="1"/>
  <c r="N1211" i="1"/>
  <c r="N1215" i="1"/>
  <c r="N1192" i="1"/>
  <c r="N1196" i="1"/>
  <c r="N1200" i="1"/>
  <c r="N1204" i="1"/>
  <c r="N1208" i="1"/>
  <c r="N1212" i="1"/>
  <c r="N1216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839" i="1"/>
  <c r="N843" i="1"/>
  <c r="N847" i="1"/>
  <c r="N851" i="1"/>
  <c r="N855" i="1"/>
  <c r="N859" i="1"/>
  <c r="N863" i="1"/>
  <c r="N867" i="1"/>
  <c r="N871" i="1"/>
  <c r="N875" i="1"/>
  <c r="N879" i="1"/>
  <c r="N840" i="1"/>
  <c r="N844" i="1"/>
  <c r="N848" i="1"/>
  <c r="N852" i="1"/>
  <c r="N856" i="1"/>
  <c r="N860" i="1"/>
  <c r="N864" i="1"/>
  <c r="N868" i="1"/>
  <c r="N872" i="1"/>
  <c r="N876" i="1"/>
  <c r="N880" i="1"/>
  <c r="N841" i="1"/>
  <c r="N845" i="1"/>
  <c r="N849" i="1"/>
  <c r="N853" i="1"/>
  <c r="N857" i="1"/>
  <c r="N861" i="1"/>
  <c r="N865" i="1"/>
  <c r="N869" i="1"/>
  <c r="N873" i="1"/>
  <c r="N877" i="1"/>
  <c r="N881" i="1"/>
  <c r="N842" i="1"/>
  <c r="N846" i="1"/>
  <c r="N850" i="1"/>
  <c r="N854" i="1"/>
  <c r="N858" i="1"/>
  <c r="N862" i="1"/>
  <c r="N866" i="1"/>
  <c r="N870" i="1"/>
  <c r="N874" i="1"/>
  <c r="N878" i="1"/>
  <c r="N1989" i="1"/>
  <c r="N1993" i="1"/>
  <c r="N1997" i="1"/>
  <c r="N2001" i="1"/>
  <c r="N1990" i="1"/>
  <c r="N1994" i="1"/>
  <c r="N1998" i="1"/>
  <c r="N2002" i="1"/>
  <c r="N1991" i="1"/>
  <c r="N1995" i="1"/>
  <c r="N1999" i="1"/>
  <c r="N2003" i="1"/>
  <c r="N1992" i="1"/>
  <c r="N1996" i="1"/>
  <c r="N2000" i="1"/>
  <c r="N2004" i="1"/>
  <c r="N2021" i="1"/>
  <c r="N2025" i="1"/>
  <c r="N2029" i="1"/>
  <c r="N2022" i="1"/>
  <c r="N2026" i="1"/>
  <c r="N2030" i="1"/>
  <c r="N2023" i="1"/>
  <c r="N2027" i="1"/>
  <c r="N2031" i="1"/>
  <c r="N2024" i="1"/>
  <c r="N2028" i="1"/>
  <c r="N2177" i="1"/>
  <c r="N2181" i="1"/>
  <c r="N2185" i="1"/>
  <c r="N2178" i="1"/>
  <c r="N2182" i="1"/>
  <c r="N2175" i="1"/>
  <c r="N2179" i="1"/>
  <c r="N2183" i="1"/>
  <c r="N2176" i="1"/>
  <c r="N2180" i="1"/>
  <c r="N2184" i="1"/>
  <c r="N2189" i="1"/>
  <c r="N2193" i="1"/>
  <c r="N2197" i="1"/>
  <c r="N2201" i="1"/>
  <c r="N2205" i="1"/>
  <c r="N2186" i="1"/>
  <c r="N2190" i="1"/>
  <c r="N2194" i="1"/>
  <c r="N2198" i="1"/>
  <c r="N2202" i="1"/>
  <c r="N2206" i="1"/>
  <c r="N2187" i="1"/>
  <c r="N2191" i="1"/>
  <c r="N2195" i="1"/>
  <c r="N2199" i="1"/>
  <c r="N2203" i="1"/>
  <c r="N2207" i="1"/>
  <c r="N2188" i="1"/>
  <c r="N2192" i="1"/>
  <c r="N2196" i="1"/>
  <c r="N2200" i="1"/>
  <c r="N2204" i="1"/>
  <c r="N1909" i="1"/>
  <c r="N1913" i="1"/>
  <c r="N1917" i="1"/>
  <c r="N1921" i="1"/>
  <c r="N1906" i="1"/>
  <c r="N1910" i="1"/>
  <c r="N1914" i="1"/>
  <c r="N1918" i="1"/>
  <c r="N1922" i="1"/>
  <c r="N1907" i="1"/>
  <c r="N1911" i="1"/>
  <c r="N1915" i="1"/>
  <c r="N1919" i="1"/>
  <c r="N1908" i="1"/>
  <c r="N1912" i="1"/>
  <c r="N1916" i="1"/>
  <c r="N1920" i="1"/>
  <c r="N1793" i="1"/>
  <c r="N1797" i="1"/>
  <c r="N1801" i="1"/>
  <c r="N1794" i="1"/>
  <c r="N1798" i="1"/>
  <c r="N1795" i="1"/>
  <c r="N1799" i="1"/>
  <c r="N1792" i="1"/>
  <c r="N1796" i="1"/>
  <c r="N1800" i="1"/>
  <c r="N1941" i="1"/>
  <c r="N1945" i="1"/>
  <c r="N1949" i="1"/>
  <c r="N1953" i="1"/>
  <c r="N1942" i="1"/>
  <c r="N1946" i="1"/>
  <c r="N1950" i="1"/>
  <c r="N1954" i="1"/>
  <c r="N1943" i="1"/>
  <c r="N1947" i="1"/>
  <c r="N1951" i="1"/>
  <c r="N1944" i="1"/>
  <c r="N1948" i="1"/>
  <c r="N1952" i="1"/>
  <c r="N1549" i="1"/>
  <c r="N1553" i="1"/>
  <c r="N1557" i="1"/>
  <c r="N1550" i="1"/>
  <c r="N1554" i="1"/>
  <c r="N1558" i="1"/>
  <c r="N1551" i="1"/>
  <c r="N1555" i="1"/>
  <c r="N1548" i="1"/>
  <c r="N1552" i="1"/>
  <c r="N1556" i="1"/>
  <c r="N1533" i="1"/>
  <c r="N1537" i="1"/>
  <c r="N1541" i="1"/>
  <c r="N1545" i="1"/>
  <c r="N1534" i="1"/>
  <c r="N1538" i="1"/>
  <c r="N1542" i="1"/>
  <c r="N1546" i="1"/>
  <c r="N1535" i="1"/>
  <c r="N1539" i="1"/>
  <c r="N1543" i="1"/>
  <c r="N1547" i="1"/>
  <c r="N1536" i="1"/>
  <c r="N1540" i="1"/>
  <c r="N1544" i="1"/>
  <c r="N1957" i="1"/>
  <c r="N1961" i="1"/>
  <c r="N1965" i="1"/>
  <c r="N1969" i="1"/>
  <c r="N1973" i="1"/>
  <c r="N1977" i="1"/>
  <c r="N1981" i="1"/>
  <c r="N1985" i="1"/>
  <c r="N1958" i="1"/>
  <c r="N1962" i="1"/>
  <c r="N1966" i="1"/>
  <c r="N1970" i="1"/>
  <c r="N1974" i="1"/>
  <c r="N1978" i="1"/>
  <c r="N1982" i="1"/>
  <c r="N1955" i="1"/>
  <c r="N1959" i="1"/>
  <c r="N1963" i="1"/>
  <c r="N1967" i="1"/>
  <c r="N1971" i="1"/>
  <c r="N1975" i="1"/>
  <c r="N1979" i="1"/>
  <c r="N1983" i="1"/>
  <c r="N1956" i="1"/>
  <c r="N1960" i="1"/>
  <c r="N1964" i="1"/>
  <c r="N1968" i="1"/>
  <c r="N1972" i="1"/>
  <c r="N1976" i="1"/>
  <c r="N1980" i="1"/>
  <c r="N1984" i="1"/>
  <c r="N676" i="1"/>
  <c r="N673" i="1"/>
  <c r="N677" i="1"/>
  <c r="N674" i="1"/>
  <c r="N678" i="1"/>
  <c r="N675" i="1"/>
  <c r="N679" i="1"/>
  <c r="N683" i="1"/>
  <c r="N687" i="1"/>
  <c r="N691" i="1"/>
  <c r="N695" i="1"/>
  <c r="N699" i="1"/>
  <c r="N703" i="1"/>
  <c r="N707" i="1"/>
  <c r="N711" i="1"/>
  <c r="N715" i="1"/>
  <c r="N680" i="1"/>
  <c r="N684" i="1"/>
  <c r="N688" i="1"/>
  <c r="N692" i="1"/>
  <c r="N696" i="1"/>
  <c r="N700" i="1"/>
  <c r="N704" i="1"/>
  <c r="N708" i="1"/>
  <c r="N712" i="1"/>
  <c r="N681" i="1"/>
  <c r="N685" i="1"/>
  <c r="N689" i="1"/>
  <c r="N693" i="1"/>
  <c r="N697" i="1"/>
  <c r="N701" i="1"/>
  <c r="N705" i="1"/>
  <c r="N709" i="1"/>
  <c r="N713" i="1"/>
  <c r="N682" i="1"/>
  <c r="N686" i="1"/>
  <c r="N690" i="1"/>
  <c r="N694" i="1"/>
  <c r="N698" i="1"/>
  <c r="N702" i="1"/>
  <c r="N706" i="1"/>
  <c r="N710" i="1"/>
  <c r="N714" i="1"/>
  <c r="N2233" i="1"/>
  <c r="N2237" i="1"/>
  <c r="N2241" i="1"/>
  <c r="N2234" i="1"/>
  <c r="N2238" i="1"/>
  <c r="N2242" i="1"/>
  <c r="N2231" i="1"/>
  <c r="N2235" i="1"/>
  <c r="N2239" i="1"/>
  <c r="N2243" i="1"/>
  <c r="N2232" i="1"/>
  <c r="N2236" i="1"/>
  <c r="N2240" i="1"/>
  <c r="N30" i="1"/>
  <c r="N34" i="1"/>
  <c r="N38" i="1"/>
  <c r="N42" i="1"/>
  <c r="N46" i="1"/>
  <c r="N50" i="1"/>
  <c r="N27" i="1"/>
  <c r="N31" i="1"/>
  <c r="N35" i="1"/>
  <c r="N39" i="1"/>
  <c r="N43" i="1"/>
  <c r="N47" i="1"/>
  <c r="N51" i="1"/>
  <c r="N28" i="1"/>
  <c r="N32" i="1"/>
  <c r="N36" i="1"/>
  <c r="N40" i="1"/>
  <c r="N44" i="1"/>
  <c r="N48" i="1"/>
  <c r="N52" i="1"/>
  <c r="N29" i="1"/>
  <c r="N33" i="1"/>
  <c r="N37" i="1"/>
  <c r="N41" i="1"/>
  <c r="N45" i="1"/>
  <c r="N49" i="1"/>
  <c r="N53" i="1"/>
  <c r="N2149" i="1"/>
  <c r="N2153" i="1"/>
  <c r="N2157" i="1"/>
  <c r="N2161" i="1"/>
  <c r="N2165" i="1"/>
  <c r="N2169" i="1"/>
  <c r="N2173" i="1"/>
  <c r="N2150" i="1"/>
  <c r="N2154" i="1"/>
  <c r="N2158" i="1"/>
  <c r="N2162" i="1"/>
  <c r="N2166" i="1"/>
  <c r="N2170" i="1"/>
  <c r="N2174" i="1"/>
  <c r="N2151" i="1"/>
  <c r="N2155" i="1"/>
  <c r="N2159" i="1"/>
  <c r="N2163" i="1"/>
  <c r="N2167" i="1"/>
  <c r="N2171" i="1"/>
  <c r="N2152" i="1"/>
  <c r="N2156" i="1"/>
  <c r="N2160" i="1"/>
  <c r="N2164" i="1"/>
  <c r="N2168" i="1"/>
  <c r="N2172" i="1"/>
  <c r="N1011" i="1"/>
  <c r="N1015" i="1"/>
  <c r="N1019" i="1"/>
  <c r="N1012" i="1"/>
  <c r="N1016" i="1"/>
  <c r="N1020" i="1"/>
  <c r="N1009" i="1"/>
  <c r="N1013" i="1"/>
  <c r="N1017" i="1"/>
  <c r="N1010" i="1"/>
  <c r="N1014" i="1"/>
  <c r="N1018" i="1"/>
  <c r="N1021" i="1"/>
  <c r="N1025" i="1"/>
  <c r="N1029" i="1"/>
  <c r="N1033" i="1"/>
  <c r="N1037" i="1"/>
  <c r="N1041" i="1"/>
  <c r="N1045" i="1"/>
  <c r="N1049" i="1"/>
  <c r="N1022" i="1"/>
  <c r="N1026" i="1"/>
  <c r="N1030" i="1"/>
  <c r="N1034" i="1"/>
  <c r="N1038" i="1"/>
  <c r="N1042" i="1"/>
  <c r="N1046" i="1"/>
  <c r="N1050" i="1"/>
  <c r="N1023" i="1"/>
  <c r="N1027" i="1"/>
  <c r="N1031" i="1"/>
  <c r="N1035" i="1"/>
  <c r="N1039" i="1"/>
  <c r="N1043" i="1"/>
  <c r="N1047" i="1"/>
  <c r="N1051" i="1"/>
  <c r="N1024" i="1"/>
  <c r="N1028" i="1"/>
  <c r="N1032" i="1"/>
  <c r="N1036" i="1"/>
  <c r="N1040" i="1"/>
  <c r="N1044" i="1"/>
  <c r="N1048" i="1"/>
  <c r="N66" i="1"/>
  <c r="N70" i="1"/>
  <c r="N67" i="1"/>
  <c r="N71" i="1"/>
  <c r="N64" i="1"/>
  <c r="N68" i="1"/>
  <c r="N72" i="1"/>
  <c r="N65" i="1"/>
  <c r="N69" i="1"/>
  <c r="N73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562" i="1"/>
  <c r="N1566" i="1"/>
  <c r="N1570" i="1"/>
  <c r="N1574" i="1"/>
  <c r="N1578" i="1"/>
  <c r="N1582" i="1"/>
  <c r="N1586" i="1"/>
  <c r="N1590" i="1"/>
  <c r="N1594" i="1"/>
  <c r="N1598" i="1"/>
  <c r="N1602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560" i="1"/>
  <c r="N1564" i="1"/>
  <c r="N1568" i="1"/>
  <c r="N1572" i="1"/>
  <c r="N1576" i="1"/>
  <c r="N1580" i="1"/>
  <c r="N1584" i="1"/>
  <c r="N1588" i="1"/>
  <c r="N1592" i="1"/>
  <c r="N1596" i="1"/>
  <c r="N1600" i="1"/>
  <c r="N1604" i="1"/>
  <c r="N516" i="1"/>
  <c r="N520" i="1"/>
  <c r="N524" i="1"/>
  <c r="N517" i="1"/>
  <c r="N521" i="1"/>
  <c r="N525" i="1"/>
  <c r="N514" i="1"/>
  <c r="N518" i="1"/>
  <c r="N522" i="1"/>
  <c r="N526" i="1"/>
  <c r="N515" i="1"/>
  <c r="N519" i="1"/>
  <c r="N523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1889" i="1"/>
  <c r="N1893" i="1"/>
  <c r="N1897" i="1"/>
  <c r="N1901" i="1"/>
  <c r="N1905" i="1"/>
  <c r="N1886" i="1"/>
  <c r="N1890" i="1"/>
  <c r="N1894" i="1"/>
  <c r="N1898" i="1"/>
  <c r="N1902" i="1"/>
  <c r="N1887" i="1"/>
  <c r="N1891" i="1"/>
  <c r="N1895" i="1"/>
  <c r="N1899" i="1"/>
  <c r="N1903" i="1"/>
  <c r="N1888" i="1"/>
  <c r="N1892" i="1"/>
  <c r="N1896" i="1"/>
  <c r="N1900" i="1"/>
  <c r="N1904" i="1"/>
  <c r="N2261" i="1"/>
  <c r="N2265" i="1"/>
  <c r="N2269" i="1"/>
  <c r="N2273" i="1"/>
  <c r="N2262" i="1"/>
  <c r="N2266" i="1"/>
  <c r="N2270" i="1"/>
  <c r="N2259" i="1"/>
  <c r="N2263" i="1"/>
  <c r="N2267" i="1"/>
  <c r="N2271" i="1"/>
  <c r="N2260" i="1"/>
  <c r="N2264" i="1"/>
  <c r="N2268" i="1"/>
  <c r="N2272" i="1"/>
  <c r="N1277" i="1"/>
  <c r="N1281" i="1"/>
  <c r="N1285" i="1"/>
  <c r="N1274" i="1"/>
  <c r="N1278" i="1"/>
  <c r="N1282" i="1"/>
  <c r="N1275" i="1"/>
  <c r="N1279" i="1"/>
  <c r="N1283" i="1"/>
  <c r="N1276" i="1"/>
  <c r="N1280" i="1"/>
  <c r="N1284" i="1"/>
  <c r="N1362" i="1"/>
  <c r="N1366" i="1"/>
  <c r="N1363" i="1"/>
  <c r="N1364" i="1"/>
  <c r="N1369" i="1"/>
  <c r="N1373" i="1"/>
  <c r="N1377" i="1"/>
  <c r="N1381" i="1"/>
  <c r="N1385" i="1"/>
  <c r="N1389" i="1"/>
  <c r="N1393" i="1"/>
  <c r="N1365" i="1"/>
  <c r="N1370" i="1"/>
  <c r="N1374" i="1"/>
  <c r="N1378" i="1"/>
  <c r="N1382" i="1"/>
  <c r="N1386" i="1"/>
  <c r="N1390" i="1"/>
  <c r="N1367" i="1"/>
  <c r="N1371" i="1"/>
  <c r="N1375" i="1"/>
  <c r="N1379" i="1"/>
  <c r="N1383" i="1"/>
  <c r="N1387" i="1"/>
  <c r="N1391" i="1"/>
  <c r="N1368" i="1"/>
  <c r="N1372" i="1"/>
  <c r="N1376" i="1"/>
  <c r="N1380" i="1"/>
  <c r="N1384" i="1"/>
  <c r="N1388" i="1"/>
  <c r="N1392" i="1"/>
  <c r="N98" i="1"/>
  <c r="N102" i="1"/>
  <c r="N99" i="1"/>
  <c r="N103" i="1"/>
  <c r="N100" i="1"/>
  <c r="N104" i="1"/>
  <c r="N97" i="1"/>
  <c r="N101" i="1"/>
  <c r="N194" i="1"/>
  <c r="N198" i="1"/>
  <c r="N202" i="1"/>
  <c r="N206" i="1"/>
  <c r="N210" i="1"/>
  <c r="N214" i="1"/>
  <c r="N218" i="1"/>
  <c r="N195" i="1"/>
  <c r="N199" i="1"/>
  <c r="N203" i="1"/>
  <c r="N207" i="1"/>
  <c r="N211" i="1"/>
  <c r="N215" i="1"/>
  <c r="N219" i="1"/>
  <c r="N196" i="1"/>
  <c r="N200" i="1"/>
  <c r="N204" i="1"/>
  <c r="N208" i="1"/>
  <c r="N212" i="1"/>
  <c r="N216" i="1"/>
  <c r="N197" i="1"/>
  <c r="N201" i="1"/>
  <c r="N205" i="1"/>
  <c r="N209" i="1"/>
  <c r="N213" i="1"/>
  <c r="N217" i="1"/>
  <c r="N2033" i="1"/>
  <c r="N2037" i="1"/>
  <c r="N2034" i="1"/>
  <c r="N2038" i="1"/>
  <c r="N2042" i="1"/>
  <c r="N2035" i="1"/>
  <c r="N2032" i="1"/>
  <c r="N2036" i="1"/>
  <c r="N2040" i="1"/>
  <c r="N2039" i="1"/>
  <c r="N2045" i="1"/>
  <c r="N2049" i="1"/>
  <c r="N2053" i="1"/>
  <c r="N2057" i="1"/>
  <c r="N2061" i="1"/>
  <c r="N2065" i="1"/>
  <c r="N2069" i="1"/>
  <c r="N2041" i="1"/>
  <c r="N2046" i="1"/>
  <c r="N2050" i="1"/>
  <c r="N2054" i="1"/>
  <c r="N2058" i="1"/>
  <c r="N2062" i="1"/>
  <c r="N2066" i="1"/>
  <c r="N2043" i="1"/>
  <c r="N2047" i="1"/>
  <c r="N2051" i="1"/>
  <c r="N2055" i="1"/>
  <c r="N2059" i="1"/>
  <c r="N2063" i="1"/>
  <c r="N2067" i="1"/>
  <c r="N2044" i="1"/>
  <c r="N2048" i="1"/>
  <c r="N2052" i="1"/>
  <c r="N2056" i="1"/>
  <c r="N2060" i="1"/>
  <c r="N2064" i="1"/>
  <c r="N2068" i="1"/>
  <c r="N1437" i="1"/>
  <c r="N1441" i="1"/>
  <c r="N1445" i="1"/>
  <c r="N1438" i="1"/>
  <c r="N1442" i="1"/>
  <c r="N1446" i="1"/>
  <c r="N1435" i="1"/>
  <c r="N1439" i="1"/>
  <c r="N1443" i="1"/>
  <c r="N1436" i="1"/>
  <c r="N1440" i="1"/>
  <c r="N1444" i="1"/>
  <c r="N106" i="1"/>
  <c r="N110" i="1"/>
  <c r="N114" i="1"/>
  <c r="N107" i="1"/>
  <c r="N111" i="1"/>
  <c r="N115" i="1"/>
  <c r="N108" i="1"/>
  <c r="N112" i="1"/>
  <c r="N116" i="1"/>
  <c r="N105" i="1"/>
  <c r="N109" i="1"/>
  <c r="N113" i="1"/>
  <c r="N2305" i="1"/>
  <c r="N2306" i="1"/>
  <c r="N2307" i="1"/>
  <c r="N2304" i="1"/>
  <c r="N576" i="1"/>
  <c r="N580" i="1"/>
  <c r="N577" i="1"/>
  <c r="N581" i="1"/>
  <c r="N578" i="1"/>
  <c r="N582" i="1"/>
  <c r="N575" i="1"/>
  <c r="N579" i="1"/>
  <c r="N1609" i="1"/>
  <c r="N1613" i="1"/>
  <c r="N1617" i="1"/>
  <c r="N1621" i="1"/>
  <c r="N1606" i="1"/>
  <c r="N1610" i="1"/>
  <c r="N1614" i="1"/>
  <c r="N1618" i="1"/>
  <c r="N1607" i="1"/>
  <c r="N1611" i="1"/>
  <c r="N1615" i="1"/>
  <c r="N1619" i="1"/>
  <c r="N1608" i="1"/>
  <c r="N1612" i="1"/>
  <c r="N1616" i="1"/>
  <c r="N1620" i="1"/>
  <c r="N1417" i="1"/>
  <c r="N1418" i="1"/>
  <c r="N1415" i="1"/>
  <c r="N1419" i="1"/>
  <c r="N1416" i="1"/>
  <c r="N1420" i="1"/>
  <c r="N388" i="1"/>
  <c r="N392" i="1"/>
  <c r="N396" i="1"/>
  <c r="N400" i="1"/>
  <c r="N389" i="1"/>
  <c r="N393" i="1"/>
  <c r="N397" i="1"/>
  <c r="N401" i="1"/>
  <c r="N386" i="1"/>
  <c r="N390" i="1"/>
  <c r="N394" i="1"/>
  <c r="N398" i="1"/>
  <c r="N402" i="1"/>
  <c r="N387" i="1"/>
  <c r="N391" i="1"/>
  <c r="N395" i="1"/>
  <c r="N399" i="1"/>
  <c r="N403" i="1"/>
  <c r="N1517" i="1"/>
  <c r="N1521" i="1"/>
  <c r="N1525" i="1"/>
  <c r="N1529" i="1"/>
  <c r="N1514" i="1"/>
  <c r="N1518" i="1"/>
  <c r="N1522" i="1"/>
  <c r="N1526" i="1"/>
  <c r="N1530" i="1"/>
  <c r="N1515" i="1"/>
  <c r="N1519" i="1"/>
  <c r="N1523" i="1"/>
  <c r="N1527" i="1"/>
  <c r="N1531" i="1"/>
  <c r="N1516" i="1"/>
  <c r="N1520" i="1"/>
  <c r="N1524" i="1"/>
  <c r="N1528" i="1"/>
  <c r="N1532" i="1"/>
  <c r="N907" i="1"/>
  <c r="N911" i="1"/>
  <c r="N915" i="1"/>
  <c r="N919" i="1"/>
  <c r="N923" i="1"/>
  <c r="N927" i="1"/>
  <c r="N931" i="1"/>
  <c r="N904" i="1"/>
  <c r="N908" i="1"/>
  <c r="N912" i="1"/>
  <c r="N916" i="1"/>
  <c r="N920" i="1"/>
  <c r="N924" i="1"/>
  <c r="N928" i="1"/>
  <c r="N905" i="1"/>
  <c r="N909" i="1"/>
  <c r="N913" i="1"/>
  <c r="N917" i="1"/>
  <c r="N921" i="1"/>
  <c r="N925" i="1"/>
  <c r="N929" i="1"/>
  <c r="N906" i="1"/>
  <c r="N910" i="1"/>
  <c r="N914" i="1"/>
  <c r="N918" i="1"/>
  <c r="N922" i="1"/>
  <c r="N926" i="1"/>
  <c r="N930" i="1"/>
  <c r="N2" i="1"/>
  <c r="N6" i="1"/>
  <c r="N10" i="1"/>
  <c r="N14" i="1"/>
  <c r="N18" i="1"/>
  <c r="N22" i="1"/>
  <c r="N26" i="1"/>
  <c r="N3" i="1"/>
  <c r="N7" i="1"/>
  <c r="N11" i="1"/>
  <c r="N15" i="1"/>
  <c r="N19" i="1"/>
  <c r="N23" i="1"/>
  <c r="N4" i="1"/>
  <c r="N8" i="1"/>
  <c r="N12" i="1"/>
  <c r="N16" i="1"/>
  <c r="N20" i="1"/>
  <c r="N24" i="1"/>
  <c r="N5" i="1"/>
  <c r="N9" i="1"/>
  <c r="N13" i="1"/>
  <c r="N17" i="1"/>
  <c r="N21" i="1"/>
  <c r="N25" i="1"/>
  <c r="N162" i="1"/>
  <c r="N166" i="1"/>
  <c r="N170" i="1"/>
  <c r="N174" i="1"/>
  <c r="N163" i="1"/>
  <c r="N167" i="1"/>
  <c r="N171" i="1"/>
  <c r="N175" i="1"/>
  <c r="N160" i="1"/>
  <c r="N164" i="1"/>
  <c r="N168" i="1"/>
  <c r="N172" i="1"/>
  <c r="N176" i="1"/>
  <c r="N161" i="1"/>
  <c r="N165" i="1"/>
  <c r="N169" i="1"/>
  <c r="N173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883" i="1"/>
  <c r="N887" i="1"/>
  <c r="N891" i="1"/>
  <c r="N895" i="1"/>
  <c r="N899" i="1"/>
  <c r="N903" i="1"/>
  <c r="N884" i="1"/>
  <c r="N888" i="1"/>
  <c r="N892" i="1"/>
  <c r="N896" i="1"/>
  <c r="N900" i="1"/>
  <c r="N885" i="1"/>
  <c r="N889" i="1"/>
  <c r="N893" i="1"/>
  <c r="N897" i="1"/>
  <c r="N901" i="1"/>
  <c r="N882" i="1"/>
  <c r="N886" i="1"/>
  <c r="N890" i="1"/>
  <c r="N894" i="1"/>
  <c r="N898" i="1"/>
  <c r="N902" i="1"/>
  <c r="N2101" i="1"/>
  <c r="N2105" i="1"/>
  <c r="N2109" i="1"/>
  <c r="N2113" i="1"/>
  <c r="N2117" i="1"/>
  <c r="N2102" i="1"/>
  <c r="N2106" i="1"/>
  <c r="N2110" i="1"/>
  <c r="N2114" i="1"/>
  <c r="N2099" i="1"/>
  <c r="N2103" i="1"/>
  <c r="N2107" i="1"/>
  <c r="N2111" i="1"/>
  <c r="N2115" i="1"/>
  <c r="N2100" i="1"/>
  <c r="N2104" i="1"/>
  <c r="N2108" i="1"/>
  <c r="N2112" i="1"/>
  <c r="N2116" i="1"/>
  <c r="N352" i="1"/>
  <c r="N356" i="1"/>
  <c r="N360" i="1"/>
  <c r="N364" i="1"/>
  <c r="N368" i="1"/>
  <c r="N372" i="1"/>
  <c r="N353" i="1"/>
  <c r="N357" i="1"/>
  <c r="N361" i="1"/>
  <c r="N365" i="1"/>
  <c r="N369" i="1"/>
  <c r="N373" i="1"/>
  <c r="N354" i="1"/>
  <c r="N358" i="1"/>
  <c r="N362" i="1"/>
  <c r="N366" i="1"/>
  <c r="N370" i="1"/>
  <c r="N374" i="1"/>
  <c r="N355" i="1"/>
  <c r="N359" i="1"/>
  <c r="N363" i="1"/>
  <c r="N367" i="1"/>
  <c r="N371" i="1"/>
  <c r="N375" i="1"/>
  <c r="N1329" i="1"/>
  <c r="N1333" i="1"/>
  <c r="N1337" i="1"/>
  <c r="N1341" i="1"/>
  <c r="N1345" i="1"/>
  <c r="N1349" i="1"/>
  <c r="N1326" i="1"/>
  <c r="N1330" i="1"/>
  <c r="N1334" i="1"/>
  <c r="N1338" i="1"/>
  <c r="N1342" i="1"/>
  <c r="N1346" i="1"/>
  <c r="N1327" i="1"/>
  <c r="N1331" i="1"/>
  <c r="N1335" i="1"/>
  <c r="N1339" i="1"/>
  <c r="N1343" i="1"/>
  <c r="N1347" i="1"/>
  <c r="N1328" i="1"/>
  <c r="N1332" i="1"/>
  <c r="N1336" i="1"/>
  <c r="N1340" i="1"/>
  <c r="N1344" i="1"/>
  <c r="N1348" i="1"/>
  <c r="N1673" i="1"/>
  <c r="N1677" i="1"/>
  <c r="N1681" i="1"/>
  <c r="N1685" i="1"/>
  <c r="N1689" i="1"/>
  <c r="N1693" i="1"/>
  <c r="N1697" i="1"/>
  <c r="N1701" i="1"/>
  <c r="N1705" i="1"/>
  <c r="N1709" i="1"/>
  <c r="N1713" i="1"/>
  <c r="N1674" i="1"/>
  <c r="N1678" i="1"/>
  <c r="N1682" i="1"/>
  <c r="N1686" i="1"/>
  <c r="N1690" i="1"/>
  <c r="N1694" i="1"/>
  <c r="N1698" i="1"/>
  <c r="N1702" i="1"/>
  <c r="N1706" i="1"/>
  <c r="N1710" i="1"/>
  <c r="N1714" i="1"/>
  <c r="N1675" i="1"/>
  <c r="N1679" i="1"/>
  <c r="N1683" i="1"/>
  <c r="N1687" i="1"/>
  <c r="N1691" i="1"/>
  <c r="N1695" i="1"/>
  <c r="N1699" i="1"/>
  <c r="N1703" i="1"/>
  <c r="N1707" i="1"/>
  <c r="N1711" i="1"/>
  <c r="N1715" i="1"/>
  <c r="N1676" i="1"/>
  <c r="N1680" i="1"/>
  <c r="N1684" i="1"/>
  <c r="N1688" i="1"/>
  <c r="N1692" i="1"/>
  <c r="N1696" i="1"/>
  <c r="N1700" i="1"/>
  <c r="N1704" i="1"/>
  <c r="N1708" i="1"/>
  <c r="N1712" i="1"/>
  <c r="N1716" i="1"/>
  <c r="N178" i="1"/>
  <c r="N182" i="1"/>
  <c r="N186" i="1"/>
  <c r="N190" i="1"/>
  <c r="N179" i="1"/>
  <c r="N183" i="1"/>
  <c r="N187" i="1"/>
  <c r="N191" i="1"/>
  <c r="N180" i="1"/>
  <c r="N184" i="1"/>
  <c r="N188" i="1"/>
  <c r="N192" i="1"/>
  <c r="N177" i="1"/>
  <c r="N181" i="1"/>
  <c r="N185" i="1"/>
  <c r="N189" i="1"/>
  <c r="N193" i="1"/>
  <c r="N2285" i="1"/>
  <c r="N2289" i="1"/>
  <c r="N2293" i="1"/>
  <c r="N2297" i="1"/>
  <c r="N2301" i="1"/>
  <c r="N2286" i="1"/>
  <c r="N2290" i="1"/>
  <c r="N2294" i="1"/>
  <c r="N2298" i="1"/>
  <c r="N2302" i="1"/>
  <c r="N2287" i="1"/>
  <c r="N2291" i="1"/>
  <c r="N2295" i="1"/>
  <c r="N2299" i="1"/>
  <c r="N2303" i="1"/>
  <c r="N2288" i="1"/>
  <c r="N2292" i="1"/>
  <c r="N2296" i="1"/>
  <c r="N2300" i="1"/>
  <c r="N1501" i="1"/>
  <c r="N1505" i="1"/>
  <c r="N1509" i="1"/>
  <c r="N1513" i="1"/>
  <c r="N1498" i="1"/>
  <c r="N1502" i="1"/>
  <c r="N1506" i="1"/>
  <c r="N1510" i="1"/>
  <c r="N1499" i="1"/>
  <c r="N1503" i="1"/>
  <c r="N1507" i="1"/>
  <c r="N1511" i="1"/>
  <c r="N1500" i="1"/>
  <c r="N1504" i="1"/>
  <c r="N1508" i="1"/>
  <c r="N1512" i="1"/>
  <c r="N74" i="1"/>
  <c r="N78" i="1"/>
  <c r="N82" i="1"/>
  <c r="N86" i="1"/>
  <c r="N90" i="1"/>
  <c r="N94" i="1"/>
  <c r="N75" i="1"/>
  <c r="N79" i="1"/>
  <c r="N83" i="1"/>
  <c r="N87" i="1"/>
  <c r="N91" i="1"/>
  <c r="N95" i="1"/>
  <c r="N76" i="1"/>
  <c r="N80" i="1"/>
  <c r="N84" i="1"/>
  <c r="N88" i="1"/>
  <c r="N92" i="1"/>
  <c r="N96" i="1"/>
  <c r="N77" i="1"/>
  <c r="N81" i="1"/>
  <c r="N85" i="1"/>
  <c r="N89" i="1"/>
  <c r="N93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2073" i="1"/>
  <c r="N2077" i="1"/>
  <c r="N2081" i="1"/>
  <c r="N2085" i="1"/>
  <c r="N2089" i="1"/>
  <c r="N2093" i="1"/>
  <c r="N2097" i="1"/>
  <c r="N2070" i="1"/>
  <c r="N2074" i="1"/>
  <c r="N2078" i="1"/>
  <c r="N2082" i="1"/>
  <c r="N2086" i="1"/>
  <c r="N2090" i="1"/>
  <c r="N2094" i="1"/>
  <c r="N2098" i="1"/>
  <c r="N2071" i="1"/>
  <c r="N2075" i="1"/>
  <c r="N2079" i="1"/>
  <c r="N2083" i="1"/>
  <c r="N2087" i="1"/>
  <c r="N2091" i="1"/>
  <c r="N2095" i="1"/>
  <c r="N2072" i="1"/>
  <c r="N2076" i="1"/>
  <c r="N2080" i="1"/>
  <c r="N2084" i="1"/>
  <c r="N2088" i="1"/>
  <c r="N2092" i="1"/>
  <c r="N2096" i="1"/>
  <c r="J2216" i="1"/>
  <c r="I95" i="1"/>
  <c r="I78" i="1"/>
  <c r="I87" i="1"/>
  <c r="I80" i="1"/>
  <c r="I75" i="1"/>
  <c r="I93" i="1"/>
  <c r="I90" i="1"/>
  <c r="I86" i="1"/>
  <c r="I77" i="1"/>
  <c r="I96" i="1"/>
  <c r="I92" i="1"/>
  <c r="I84" i="1"/>
  <c r="J84" i="1" s="1"/>
  <c r="I1737" i="1"/>
  <c r="I89" i="1"/>
  <c r="I88" i="1"/>
  <c r="I83" i="1"/>
  <c r="I94" i="1"/>
  <c r="I85" i="1"/>
  <c r="I91" i="1"/>
  <c r="I82" i="1"/>
  <c r="I74" i="1"/>
  <c r="I81" i="1"/>
  <c r="I76" i="1"/>
  <c r="I79" i="1"/>
  <c r="I1746" i="1"/>
  <c r="I1724" i="1"/>
  <c r="I1730" i="1"/>
  <c r="I1731" i="1"/>
  <c r="I1736" i="1"/>
  <c r="I1735" i="1"/>
  <c r="I1732" i="1"/>
  <c r="I1745" i="1"/>
  <c r="I1740" i="1"/>
  <c r="I1727" i="1"/>
  <c r="I1723" i="1"/>
  <c r="I1729" i="1"/>
  <c r="I1405" i="1"/>
  <c r="I1741" i="1"/>
  <c r="I1733" i="1"/>
  <c r="I1739" i="1"/>
  <c r="I1743" i="1"/>
  <c r="I1728" i="1"/>
  <c r="I1725" i="1"/>
  <c r="I1726" i="1"/>
  <c r="I1734" i="1"/>
  <c r="I1738" i="1"/>
  <c r="I1742" i="1"/>
  <c r="I1744" i="1"/>
  <c r="I1432" i="1"/>
  <c r="I1406" i="1"/>
  <c r="I1404" i="1"/>
  <c r="I1414" i="1"/>
  <c r="I1410" i="1"/>
  <c r="I1411" i="1"/>
  <c r="I1402" i="1"/>
  <c r="I1394" i="1"/>
  <c r="I1401" i="1"/>
  <c r="I1400" i="1"/>
  <c r="I1412" i="1"/>
  <c r="I1409" i="1"/>
  <c r="I1408" i="1"/>
  <c r="I1398" i="1"/>
  <c r="I1397" i="1"/>
  <c r="I1407" i="1"/>
  <c r="I1396" i="1"/>
  <c r="I1395" i="1"/>
  <c r="I1413" i="1"/>
  <c r="I1399" i="1"/>
  <c r="I1403" i="1"/>
  <c r="I1423" i="1"/>
  <c r="I1429" i="1"/>
  <c r="I1425" i="1"/>
  <c r="I1422" i="1"/>
  <c r="I1427" i="1"/>
  <c r="I1426" i="1"/>
  <c r="I1421" i="1"/>
  <c r="I430" i="1"/>
  <c r="I1424" i="1"/>
  <c r="I1431" i="1"/>
  <c r="I1428" i="1"/>
  <c r="I1433" i="1"/>
  <c r="I1434" i="1"/>
  <c r="I1430" i="1"/>
  <c r="I431" i="1"/>
  <c r="I434" i="1"/>
  <c r="I427" i="1"/>
  <c r="I428" i="1"/>
  <c r="I433" i="1"/>
  <c r="I416" i="1"/>
  <c r="I432" i="1"/>
  <c r="I429" i="1"/>
  <c r="I426" i="1"/>
  <c r="I425" i="1"/>
  <c r="I406" i="1"/>
  <c r="I410" i="1"/>
  <c r="I409" i="1"/>
  <c r="I423" i="1"/>
  <c r="I405" i="1"/>
  <c r="I411" i="1"/>
  <c r="I404" i="1"/>
  <c r="I415" i="1"/>
  <c r="I407" i="1"/>
  <c r="I414" i="1"/>
  <c r="I421" i="1"/>
  <c r="I419" i="1"/>
  <c r="I420" i="1"/>
  <c r="I413" i="1"/>
  <c r="I412" i="1"/>
  <c r="I422" i="1"/>
  <c r="I418" i="1"/>
  <c r="I408" i="1"/>
  <c r="I424" i="1"/>
  <c r="I417" i="1"/>
  <c r="D60" i="7"/>
  <c r="D61" i="7"/>
  <c r="D62" i="7"/>
  <c r="D63" i="7"/>
  <c r="D64" i="7"/>
  <c r="D65" i="7"/>
  <c r="D66" i="7"/>
  <c r="D67" i="7"/>
  <c r="G992" i="1"/>
  <c r="G962" i="1"/>
  <c r="G984" i="1"/>
  <c r="G968" i="1"/>
  <c r="G998" i="1"/>
  <c r="G954" i="1"/>
  <c r="G970" i="1"/>
  <c r="G994" i="1"/>
  <c r="G949" i="1"/>
  <c r="G977" i="1"/>
  <c r="G979" i="1"/>
  <c r="G972" i="1"/>
  <c r="G996" i="1"/>
  <c r="G957" i="1"/>
  <c r="G963" i="1"/>
  <c r="G973" i="1"/>
  <c r="G989" i="1"/>
  <c r="G950" i="1"/>
  <c r="G951" i="1"/>
  <c r="G985" i="1"/>
  <c r="G952" i="1"/>
  <c r="G976" i="1"/>
  <c r="G961" i="1"/>
  <c r="G953" i="1"/>
  <c r="G978" i="1"/>
  <c r="G997" i="1"/>
  <c r="G990" i="1"/>
  <c r="G958" i="1"/>
  <c r="G986" i="1"/>
  <c r="G974" i="1"/>
  <c r="G993" i="1"/>
  <c r="G991" i="1"/>
  <c r="G964" i="1"/>
  <c r="G987" i="1"/>
  <c r="G955" i="1"/>
  <c r="G980" i="1"/>
  <c r="G967" i="1"/>
  <c r="G959" i="1"/>
  <c r="G981" i="1"/>
  <c r="G995" i="1"/>
  <c r="G960" i="1"/>
  <c r="G975" i="1"/>
  <c r="G948" i="1"/>
  <c r="G965" i="1"/>
  <c r="G982" i="1"/>
  <c r="G966" i="1"/>
  <c r="G969" i="1"/>
  <c r="G956" i="1"/>
  <c r="G983" i="1"/>
  <c r="G988" i="1"/>
  <c r="G971" i="1"/>
  <c r="G2248" i="1"/>
  <c r="G2249" i="1"/>
  <c r="G2254" i="1"/>
  <c r="G2256" i="1"/>
  <c r="G2245" i="1"/>
  <c r="G2246" i="1"/>
  <c r="G2250" i="1"/>
  <c r="G2257" i="1"/>
  <c r="G2251" i="1"/>
  <c r="G2252" i="1"/>
  <c r="G2253" i="1"/>
  <c r="G2244" i="1"/>
  <c r="G2255" i="1"/>
  <c r="G2258" i="1"/>
  <c r="G2247" i="1"/>
  <c r="G2088" i="1"/>
  <c r="G2073" i="1"/>
  <c r="G2081" i="1"/>
  <c r="G2083" i="1"/>
  <c r="G2082" i="1"/>
  <c r="G2084" i="1"/>
  <c r="G2094" i="1"/>
  <c r="G2077" i="1"/>
  <c r="G2086" i="1"/>
  <c r="G2095" i="1"/>
  <c r="G2078" i="1"/>
  <c r="G2080" i="1"/>
  <c r="G2091" i="1"/>
  <c r="G2072" i="1"/>
  <c r="G2074" i="1"/>
  <c r="G2092" i="1"/>
  <c r="G2089" i="1"/>
  <c r="G2075" i="1"/>
  <c r="G2093" i="1"/>
  <c r="G2071" i="1"/>
  <c r="G2079" i="1"/>
  <c r="G2097" i="1"/>
  <c r="G2087" i="1"/>
  <c r="G2098" i="1"/>
  <c r="G2096" i="1"/>
  <c r="G2085" i="1"/>
  <c r="G2090" i="1"/>
  <c r="G2076" i="1"/>
  <c r="G2070" i="1"/>
  <c r="J93" i="1" l="1"/>
  <c r="J1400" i="1"/>
  <c r="J1406" i="1"/>
  <c r="J75" i="1"/>
  <c r="J80" i="1"/>
  <c r="J404" i="1"/>
  <c r="J1394" i="1"/>
  <c r="J90" i="1"/>
  <c r="J1409" i="1"/>
  <c r="J407" i="1"/>
  <c r="J406" i="1"/>
  <c r="J95" i="1"/>
  <c r="J416" i="1"/>
  <c r="J1405" i="1"/>
  <c r="J86" i="1"/>
  <c r="J421" i="1"/>
  <c r="J92" i="1"/>
  <c r="J87" i="1"/>
  <c r="J1410" i="1"/>
  <c r="J405" i="1"/>
  <c r="J1411" i="1"/>
  <c r="J96" i="1"/>
  <c r="J78" i="1"/>
  <c r="J77" i="1"/>
  <c r="J409" i="1"/>
  <c r="J1414" i="1"/>
  <c r="J1404" i="1"/>
  <c r="J414" i="1"/>
  <c r="J415" i="1"/>
  <c r="J411" i="1"/>
  <c r="J423" i="1"/>
  <c r="J410" i="1"/>
  <c r="J1412" i="1"/>
  <c r="J1401" i="1"/>
  <c r="J1402" i="1"/>
  <c r="J1432" i="1"/>
  <c r="J79" i="1"/>
  <c r="J81" i="1"/>
  <c r="J82" i="1"/>
  <c r="J85" i="1"/>
  <c r="J83" i="1"/>
  <c r="J89" i="1"/>
  <c r="J1737" i="1"/>
  <c r="J76" i="1"/>
  <c r="J74" i="1"/>
  <c r="J91" i="1"/>
  <c r="J94" i="1"/>
  <c r="J88" i="1"/>
  <c r="J1742" i="1"/>
  <c r="J1734" i="1"/>
  <c r="J1725" i="1"/>
  <c r="J1743" i="1"/>
  <c r="J1733" i="1"/>
  <c r="J1723" i="1"/>
  <c r="J1740" i="1"/>
  <c r="J1732" i="1"/>
  <c r="J1736" i="1"/>
  <c r="J1730" i="1"/>
  <c r="J1746" i="1"/>
  <c r="J1744" i="1"/>
  <c r="J1738" i="1"/>
  <c r="J1726" i="1"/>
  <c r="J1728" i="1"/>
  <c r="J1739" i="1"/>
  <c r="J1741" i="1"/>
  <c r="J1729" i="1"/>
  <c r="J1727" i="1"/>
  <c r="J1745" i="1"/>
  <c r="J1735" i="1"/>
  <c r="J1731" i="1"/>
  <c r="J1724" i="1"/>
  <c r="J1403" i="1"/>
  <c r="J1413" i="1"/>
  <c r="J1396" i="1"/>
  <c r="J1397" i="1"/>
  <c r="J1408" i="1"/>
  <c r="J1399" i="1"/>
  <c r="J1395" i="1"/>
  <c r="J1407" i="1"/>
  <c r="J1398" i="1"/>
  <c r="J1430" i="1"/>
  <c r="J1433" i="1"/>
  <c r="J1431" i="1"/>
  <c r="J1426" i="1"/>
  <c r="J1422" i="1"/>
  <c r="J1429" i="1"/>
  <c r="J1434" i="1"/>
  <c r="J1428" i="1"/>
  <c r="J1424" i="1"/>
  <c r="J430" i="1"/>
  <c r="J1421" i="1"/>
  <c r="J1427" i="1"/>
  <c r="J1425" i="1"/>
  <c r="J1423" i="1"/>
  <c r="J425" i="1"/>
  <c r="J429" i="1"/>
  <c r="J433" i="1"/>
  <c r="J427" i="1"/>
  <c r="J431" i="1"/>
  <c r="J426" i="1"/>
  <c r="J432" i="1"/>
  <c r="J428" i="1"/>
  <c r="J434" i="1"/>
  <c r="J417" i="1"/>
  <c r="J408" i="1"/>
  <c r="J422" i="1"/>
  <c r="J413" i="1"/>
  <c r="J419" i="1"/>
  <c r="J424" i="1"/>
  <c r="J418" i="1"/>
  <c r="J412" i="1"/>
  <c r="J420" i="1"/>
  <c r="I962" i="1"/>
  <c r="I2249" i="1"/>
  <c r="I971" i="1"/>
  <c r="I983" i="1"/>
  <c r="I969" i="1"/>
  <c r="I982" i="1"/>
  <c r="I948" i="1"/>
  <c r="I960" i="1"/>
  <c r="I981" i="1"/>
  <c r="I967" i="1"/>
  <c r="I955" i="1"/>
  <c r="I964" i="1"/>
  <c r="I993" i="1"/>
  <c r="I986" i="1"/>
  <c r="I990" i="1"/>
  <c r="I978" i="1"/>
  <c r="I961" i="1"/>
  <c r="I952" i="1"/>
  <c r="I951" i="1"/>
  <c r="I989" i="1"/>
  <c r="I963" i="1"/>
  <c r="I996" i="1"/>
  <c r="I979" i="1"/>
  <c r="I949" i="1"/>
  <c r="I970" i="1"/>
  <c r="I998" i="1"/>
  <c r="I984" i="1"/>
  <c r="I992" i="1"/>
  <c r="I988" i="1"/>
  <c r="I956" i="1"/>
  <c r="I966" i="1"/>
  <c r="I965" i="1"/>
  <c r="I975" i="1"/>
  <c r="I995" i="1"/>
  <c r="I959" i="1"/>
  <c r="I980" i="1"/>
  <c r="I987" i="1"/>
  <c r="I991" i="1"/>
  <c r="I974" i="1"/>
  <c r="I958" i="1"/>
  <c r="I997" i="1"/>
  <c r="I953" i="1"/>
  <c r="I976" i="1"/>
  <c r="I985" i="1"/>
  <c r="I950" i="1"/>
  <c r="I973" i="1"/>
  <c r="I957" i="1"/>
  <c r="I972" i="1"/>
  <c r="I977" i="1"/>
  <c r="I994" i="1"/>
  <c r="I954" i="1"/>
  <c r="I968" i="1"/>
  <c r="I2073" i="1"/>
  <c r="I2247" i="1"/>
  <c r="I2255" i="1"/>
  <c r="I2253" i="1"/>
  <c r="I2251" i="1"/>
  <c r="I2250" i="1"/>
  <c r="I2245" i="1"/>
  <c r="I2254" i="1"/>
  <c r="I2248" i="1"/>
  <c r="I2258" i="1"/>
  <c r="I2244" i="1"/>
  <c r="I2252" i="1"/>
  <c r="I2257" i="1"/>
  <c r="I2246" i="1"/>
  <c r="I2256" i="1"/>
  <c r="I2070" i="1"/>
  <c r="I2090" i="1"/>
  <c r="I2096" i="1"/>
  <c r="I2087" i="1"/>
  <c r="I2079" i="1"/>
  <c r="I2093" i="1"/>
  <c r="I2089" i="1"/>
  <c r="I2074" i="1"/>
  <c r="I2091" i="1"/>
  <c r="I2078" i="1"/>
  <c r="I2086" i="1"/>
  <c r="I2094" i="1"/>
  <c r="I2082" i="1"/>
  <c r="I2081" i="1"/>
  <c r="I2088" i="1"/>
  <c r="I2076" i="1"/>
  <c r="I2085" i="1"/>
  <c r="I2098" i="1"/>
  <c r="I2097" i="1"/>
  <c r="I2071" i="1"/>
  <c r="I2075" i="1"/>
  <c r="I2092" i="1"/>
  <c r="I2072" i="1"/>
  <c r="I2080" i="1"/>
  <c r="I2095" i="1"/>
  <c r="I2077" i="1"/>
  <c r="I2084" i="1"/>
  <c r="I2083" i="1"/>
  <c r="G167" i="1"/>
  <c r="G161" i="1"/>
  <c r="G172" i="1"/>
  <c r="G175" i="1"/>
  <c r="G176" i="1"/>
  <c r="G171" i="1"/>
  <c r="G164" i="1"/>
  <c r="G174" i="1"/>
  <c r="G170" i="1"/>
  <c r="G163" i="1"/>
  <c r="G169" i="1"/>
  <c r="G166" i="1"/>
  <c r="G173" i="1"/>
  <c r="G160" i="1"/>
  <c r="G168" i="1"/>
  <c r="G165" i="1"/>
  <c r="G162" i="1"/>
  <c r="G68" i="1"/>
  <c r="G67" i="1"/>
  <c r="G65" i="1"/>
  <c r="G70" i="1"/>
  <c r="G72" i="1"/>
  <c r="G73" i="1"/>
  <c r="G71" i="1"/>
  <c r="G66" i="1"/>
  <c r="G69" i="1"/>
  <c r="G64" i="1"/>
  <c r="J993" i="1" l="1"/>
  <c r="J969" i="1"/>
  <c r="J955" i="1"/>
  <c r="J971" i="1"/>
  <c r="J2073" i="1"/>
  <c r="J990" i="1"/>
  <c r="J948" i="1"/>
  <c r="J963" i="1"/>
  <c r="J2079" i="1"/>
  <c r="J2249" i="1"/>
  <c r="J951" i="1"/>
  <c r="J2096" i="1"/>
  <c r="J961" i="1"/>
  <c r="J981" i="1"/>
  <c r="J979" i="1"/>
  <c r="J2088" i="1"/>
  <c r="J2248" i="1"/>
  <c r="J970" i="1"/>
  <c r="J992" i="1"/>
  <c r="J2070" i="1"/>
  <c r="I67" i="1"/>
  <c r="I161" i="1"/>
  <c r="J962" i="1"/>
  <c r="J2247" i="1"/>
  <c r="J2082" i="1"/>
  <c r="J2086" i="1"/>
  <c r="J2091" i="1"/>
  <c r="J2089" i="1"/>
  <c r="J2254" i="1"/>
  <c r="J2250" i="1"/>
  <c r="J2253" i="1"/>
  <c r="J984" i="1"/>
  <c r="J2081" i="1"/>
  <c r="J2094" i="1"/>
  <c r="J2078" i="1"/>
  <c r="J2074" i="1"/>
  <c r="J2093" i="1"/>
  <c r="J2087" i="1"/>
  <c r="J2090" i="1"/>
  <c r="J2245" i="1"/>
  <c r="J2251" i="1"/>
  <c r="J2255" i="1"/>
  <c r="J998" i="1"/>
  <c r="J949" i="1"/>
  <c r="J996" i="1"/>
  <c r="J989" i="1"/>
  <c r="J952" i="1"/>
  <c r="J978" i="1"/>
  <c r="J986" i="1"/>
  <c r="J964" i="1"/>
  <c r="J967" i="1"/>
  <c r="J960" i="1"/>
  <c r="J982" i="1"/>
  <c r="J983" i="1"/>
  <c r="J968" i="1"/>
  <c r="J994" i="1"/>
  <c r="J972" i="1"/>
  <c r="J973" i="1"/>
  <c r="J985" i="1"/>
  <c r="J953" i="1"/>
  <c r="J958" i="1"/>
  <c r="J991" i="1"/>
  <c r="J980" i="1"/>
  <c r="J995" i="1"/>
  <c r="J965" i="1"/>
  <c r="J956" i="1"/>
  <c r="J954" i="1"/>
  <c r="J977" i="1"/>
  <c r="J957" i="1"/>
  <c r="J950" i="1"/>
  <c r="J976" i="1"/>
  <c r="J997" i="1"/>
  <c r="J974" i="1"/>
  <c r="J987" i="1"/>
  <c r="J959" i="1"/>
  <c r="J975" i="1"/>
  <c r="J966" i="1"/>
  <c r="J988" i="1"/>
  <c r="J2256" i="1"/>
  <c r="J2257" i="1"/>
  <c r="J2244" i="1"/>
  <c r="J2246" i="1"/>
  <c r="J2252" i="1"/>
  <c r="J2258" i="1"/>
  <c r="J2083" i="1"/>
  <c r="J2077" i="1"/>
  <c r="J2080" i="1"/>
  <c r="J2092" i="1"/>
  <c r="J2071" i="1"/>
  <c r="J2098" i="1"/>
  <c r="J2076" i="1"/>
  <c r="J2084" i="1"/>
  <c r="J2095" i="1"/>
  <c r="J2072" i="1"/>
  <c r="J2075" i="1"/>
  <c r="J2097" i="1"/>
  <c r="J2085" i="1"/>
  <c r="I164" i="1"/>
  <c r="I170" i="1"/>
  <c r="I169" i="1"/>
  <c r="I173" i="1"/>
  <c r="I168" i="1"/>
  <c r="I165" i="1"/>
  <c r="I176" i="1"/>
  <c r="I172" i="1"/>
  <c r="I167" i="1"/>
  <c r="I174" i="1"/>
  <c r="I163" i="1"/>
  <c r="I166" i="1"/>
  <c r="I160" i="1"/>
  <c r="I162" i="1"/>
  <c r="I171" i="1"/>
  <c r="I175" i="1"/>
  <c r="I69" i="1"/>
  <c r="I71" i="1"/>
  <c r="I72" i="1"/>
  <c r="I65" i="1"/>
  <c r="I68" i="1"/>
  <c r="I64" i="1"/>
  <c r="I66" i="1"/>
  <c r="I73" i="1"/>
  <c r="I70" i="1"/>
  <c r="G193" i="1"/>
  <c r="G177" i="1"/>
  <c r="G192" i="1"/>
  <c r="G185" i="1"/>
  <c r="G188" i="1"/>
  <c r="G181" i="1"/>
  <c r="G187" i="1"/>
  <c r="G191" i="1"/>
  <c r="G186" i="1"/>
  <c r="G183" i="1"/>
  <c r="G180" i="1"/>
  <c r="G179" i="1"/>
  <c r="G184" i="1"/>
  <c r="G182" i="1"/>
  <c r="G178" i="1"/>
  <c r="G190" i="1"/>
  <c r="G189" i="1"/>
  <c r="J161" i="1" l="1"/>
  <c r="J69" i="1"/>
  <c r="J67" i="1"/>
  <c r="J176" i="1"/>
  <c r="J167" i="1"/>
  <c r="J65" i="1"/>
  <c r="J68" i="1"/>
  <c r="J166" i="1"/>
  <c r="J72" i="1"/>
  <c r="J172" i="1"/>
  <c r="J71" i="1"/>
  <c r="J164" i="1"/>
  <c r="J162" i="1"/>
  <c r="J175" i="1"/>
  <c r="J171" i="1"/>
  <c r="J174" i="1"/>
  <c r="J163" i="1"/>
  <c r="J173" i="1"/>
  <c r="J168" i="1"/>
  <c r="J170" i="1"/>
  <c r="J169" i="1"/>
  <c r="J160" i="1"/>
  <c r="J165" i="1"/>
  <c r="J70" i="1"/>
  <c r="J73" i="1"/>
  <c r="J66" i="1"/>
  <c r="J64" i="1"/>
  <c r="I193" i="1"/>
  <c r="I177" i="1"/>
  <c r="I192" i="1"/>
  <c r="I185" i="1"/>
  <c r="I188" i="1"/>
  <c r="I181" i="1"/>
  <c r="I187" i="1"/>
  <c r="I191" i="1"/>
  <c r="I186" i="1"/>
  <c r="I183" i="1"/>
  <c r="I180" i="1"/>
  <c r="I179" i="1"/>
  <c r="I184" i="1"/>
  <c r="I182" i="1"/>
  <c r="I178" i="1"/>
  <c r="I190" i="1"/>
  <c r="I189" i="1"/>
  <c r="G927" i="1"/>
  <c r="G911" i="1"/>
  <c r="G926" i="1"/>
  <c r="G912" i="1"/>
  <c r="G925" i="1"/>
  <c r="G907" i="1"/>
  <c r="G928" i="1"/>
  <c r="G904" i="1"/>
  <c r="G913" i="1"/>
  <c r="G921" i="1"/>
  <c r="G914" i="1"/>
  <c r="G917" i="1"/>
  <c r="G915" i="1"/>
  <c r="G930" i="1"/>
  <c r="G909" i="1"/>
  <c r="G924" i="1"/>
  <c r="G931" i="1"/>
  <c r="G910" i="1"/>
  <c r="G906" i="1"/>
  <c r="G929" i="1"/>
  <c r="G905" i="1"/>
  <c r="G919" i="1"/>
  <c r="G908" i="1"/>
  <c r="G918" i="1"/>
  <c r="G923" i="1"/>
  <c r="G922" i="1"/>
  <c r="G920" i="1"/>
  <c r="G916" i="1"/>
  <c r="G1078" i="1"/>
  <c r="G1074" i="1"/>
  <c r="G1073" i="1"/>
  <c r="G1083" i="1"/>
  <c r="G1084" i="1"/>
  <c r="G1087" i="1"/>
  <c r="G1089" i="1"/>
  <c r="G1090" i="1"/>
  <c r="G1082" i="1"/>
  <c r="G1080" i="1"/>
  <c r="G1077" i="1"/>
  <c r="G1086" i="1"/>
  <c r="G1076" i="1"/>
  <c r="G1075" i="1"/>
  <c r="G1081" i="1"/>
  <c r="G1088" i="1"/>
  <c r="G1079" i="1"/>
  <c r="G1085" i="1"/>
  <c r="G504" i="1"/>
  <c r="G502" i="1"/>
  <c r="G503" i="1"/>
  <c r="G488" i="1"/>
  <c r="G512" i="1"/>
  <c r="G485" i="1"/>
  <c r="G511" i="1"/>
  <c r="G497" i="1"/>
  <c r="G492" i="1"/>
  <c r="G486" i="1"/>
  <c r="G508" i="1"/>
  <c r="G496" i="1"/>
  <c r="G495" i="1"/>
  <c r="G509" i="1"/>
  <c r="G491" i="1"/>
  <c r="G501" i="1"/>
  <c r="G506" i="1"/>
  <c r="G500" i="1"/>
  <c r="G493" i="1"/>
  <c r="G499" i="1"/>
  <c r="G507" i="1"/>
  <c r="G498" i="1"/>
  <c r="G505" i="1"/>
  <c r="G489" i="1"/>
  <c r="G494" i="1"/>
  <c r="G513" i="1"/>
  <c r="G490" i="1"/>
  <c r="G510" i="1"/>
  <c r="G487" i="1"/>
  <c r="D51" i="7"/>
  <c r="D52" i="7"/>
  <c r="D53" i="7"/>
  <c r="D54" i="7"/>
  <c r="D55" i="7"/>
  <c r="D56" i="7"/>
  <c r="D57" i="7"/>
  <c r="D58" i="7"/>
  <c r="D59" i="7"/>
  <c r="G129" i="1"/>
  <c r="G124" i="1"/>
  <c r="G122" i="1"/>
  <c r="G136" i="1"/>
  <c r="G121" i="1"/>
  <c r="G133" i="1"/>
  <c r="G127" i="1"/>
  <c r="G135" i="1"/>
  <c r="G125" i="1"/>
  <c r="G132" i="1"/>
  <c r="G118" i="1"/>
  <c r="G130" i="1"/>
  <c r="G117" i="1"/>
  <c r="G137" i="1"/>
  <c r="G123" i="1"/>
  <c r="G126" i="1"/>
  <c r="G119" i="1"/>
  <c r="G128" i="1"/>
  <c r="G131" i="1"/>
  <c r="G120" i="1"/>
  <c r="G134" i="1"/>
  <c r="G821" i="1"/>
  <c r="G811" i="1"/>
  <c r="G824" i="1"/>
  <c r="G812" i="1"/>
  <c r="G808" i="1"/>
  <c r="G828" i="1"/>
  <c r="G819" i="1"/>
  <c r="G826" i="1"/>
  <c r="G799" i="1"/>
  <c r="G827" i="1"/>
  <c r="G818" i="1"/>
  <c r="G803" i="1"/>
  <c r="G810" i="1"/>
  <c r="G794" i="1"/>
  <c r="G809" i="1"/>
  <c r="G798" i="1"/>
  <c r="G825" i="1"/>
  <c r="G796" i="1"/>
  <c r="G802" i="1"/>
  <c r="G823" i="1"/>
  <c r="G830" i="1"/>
  <c r="G795" i="1"/>
  <c r="G817" i="1"/>
  <c r="G820" i="1"/>
  <c r="G789" i="1"/>
  <c r="G814" i="1"/>
  <c r="G790" i="1"/>
  <c r="G807" i="1"/>
  <c r="G793" i="1"/>
  <c r="G792" i="1"/>
  <c r="G822" i="1"/>
  <c r="G788" i="1"/>
  <c r="G813" i="1"/>
  <c r="G806" i="1"/>
  <c r="G829" i="1"/>
  <c r="G805" i="1"/>
  <c r="G815" i="1"/>
  <c r="G791" i="1"/>
  <c r="G797" i="1"/>
  <c r="G801" i="1"/>
  <c r="G800" i="1"/>
  <c r="G816" i="1"/>
  <c r="G804" i="1"/>
  <c r="J189" i="1" l="1"/>
  <c r="J190" i="1"/>
  <c r="J178" i="1"/>
  <c r="J182" i="1"/>
  <c r="J184" i="1"/>
  <c r="J179" i="1"/>
  <c r="J180" i="1"/>
  <c r="J183" i="1"/>
  <c r="J186" i="1"/>
  <c r="J191" i="1"/>
  <c r="J187" i="1"/>
  <c r="J181" i="1"/>
  <c r="J188" i="1"/>
  <c r="J185" i="1"/>
  <c r="J192" i="1"/>
  <c r="J177" i="1"/>
  <c r="J193" i="1"/>
  <c r="I927" i="1"/>
  <c r="I911" i="1"/>
  <c r="I926" i="1"/>
  <c r="I912" i="1"/>
  <c r="I925" i="1"/>
  <c r="I907" i="1"/>
  <c r="I928" i="1"/>
  <c r="I904" i="1"/>
  <c r="I913" i="1"/>
  <c r="I921" i="1"/>
  <c r="I914" i="1"/>
  <c r="I917" i="1"/>
  <c r="I915" i="1"/>
  <c r="I930" i="1"/>
  <c r="I909" i="1"/>
  <c r="I924" i="1"/>
  <c r="I931" i="1"/>
  <c r="I910" i="1"/>
  <c r="I906" i="1"/>
  <c r="I929" i="1"/>
  <c r="I905" i="1"/>
  <c r="I919" i="1"/>
  <c r="I908" i="1"/>
  <c r="I918" i="1"/>
  <c r="I923" i="1"/>
  <c r="I922" i="1"/>
  <c r="I920" i="1"/>
  <c r="I916" i="1"/>
  <c r="I1078" i="1"/>
  <c r="I1074" i="1"/>
  <c r="I1073" i="1"/>
  <c r="I1083" i="1"/>
  <c r="I1084" i="1"/>
  <c r="I1087" i="1"/>
  <c r="I1089" i="1"/>
  <c r="I1090" i="1"/>
  <c r="I1082" i="1"/>
  <c r="I1080" i="1"/>
  <c r="I1077" i="1"/>
  <c r="I1086" i="1"/>
  <c r="I1076" i="1"/>
  <c r="I1075" i="1"/>
  <c r="I1081" i="1"/>
  <c r="I1088" i="1"/>
  <c r="I1079" i="1"/>
  <c r="I1085" i="1"/>
  <c r="I504" i="1"/>
  <c r="I502" i="1"/>
  <c r="I503" i="1"/>
  <c r="I488" i="1"/>
  <c r="I512" i="1"/>
  <c r="I485" i="1"/>
  <c r="I511" i="1"/>
  <c r="I497" i="1"/>
  <c r="I492" i="1"/>
  <c r="I486" i="1"/>
  <c r="I508" i="1"/>
  <c r="I496" i="1"/>
  <c r="I495" i="1"/>
  <c r="I509" i="1"/>
  <c r="I491" i="1"/>
  <c r="I501" i="1"/>
  <c r="I506" i="1"/>
  <c r="I500" i="1"/>
  <c r="I493" i="1"/>
  <c r="I499" i="1"/>
  <c r="I507" i="1"/>
  <c r="I498" i="1"/>
  <c r="I505" i="1"/>
  <c r="I489" i="1"/>
  <c r="I494" i="1"/>
  <c r="I513" i="1"/>
  <c r="I490" i="1"/>
  <c r="I510" i="1"/>
  <c r="I487" i="1"/>
  <c r="I129" i="1"/>
  <c r="I124" i="1"/>
  <c r="I122" i="1"/>
  <c r="I136" i="1"/>
  <c r="I121" i="1"/>
  <c r="I133" i="1"/>
  <c r="I127" i="1"/>
  <c r="I135" i="1"/>
  <c r="I125" i="1"/>
  <c r="I132" i="1"/>
  <c r="I118" i="1"/>
  <c r="I130" i="1"/>
  <c r="I117" i="1"/>
  <c r="I137" i="1"/>
  <c r="I123" i="1"/>
  <c r="I126" i="1"/>
  <c r="I119" i="1"/>
  <c r="I128" i="1"/>
  <c r="I131" i="1"/>
  <c r="I120" i="1"/>
  <c r="I134" i="1"/>
  <c r="I821" i="1"/>
  <c r="I811" i="1"/>
  <c r="I824" i="1"/>
  <c r="I812" i="1"/>
  <c r="I808" i="1"/>
  <c r="I828" i="1"/>
  <c r="I819" i="1"/>
  <c r="I826" i="1"/>
  <c r="I799" i="1"/>
  <c r="I827" i="1"/>
  <c r="I818" i="1"/>
  <c r="I803" i="1"/>
  <c r="I810" i="1"/>
  <c r="I794" i="1"/>
  <c r="I809" i="1"/>
  <c r="I798" i="1"/>
  <c r="I825" i="1"/>
  <c r="I796" i="1"/>
  <c r="I802" i="1"/>
  <c r="I823" i="1"/>
  <c r="I830" i="1"/>
  <c r="I795" i="1"/>
  <c r="I817" i="1"/>
  <c r="I820" i="1"/>
  <c r="I789" i="1"/>
  <c r="I814" i="1"/>
  <c r="I790" i="1"/>
  <c r="I807" i="1"/>
  <c r="I793" i="1"/>
  <c r="I792" i="1"/>
  <c r="I822" i="1"/>
  <c r="I788" i="1"/>
  <c r="I813" i="1"/>
  <c r="I806" i="1"/>
  <c r="I829" i="1"/>
  <c r="I805" i="1"/>
  <c r="I815" i="1"/>
  <c r="I791" i="1"/>
  <c r="I797" i="1"/>
  <c r="I801" i="1"/>
  <c r="I800" i="1"/>
  <c r="I816" i="1"/>
  <c r="I804" i="1"/>
  <c r="G715" i="1"/>
  <c r="G709" i="1"/>
  <c r="G711" i="1"/>
  <c r="G714" i="1"/>
  <c r="G701" i="1"/>
  <c r="G682" i="1"/>
  <c r="G686" i="1"/>
  <c r="G708" i="1"/>
  <c r="G700" i="1"/>
  <c r="G685" i="1"/>
  <c r="G707" i="1"/>
  <c r="G690" i="1"/>
  <c r="G675" i="1"/>
  <c r="G704" i="1"/>
  <c r="G694" i="1"/>
  <c r="G706" i="1"/>
  <c r="G697" i="1"/>
  <c r="G703" i="1"/>
  <c r="G692" i="1"/>
  <c r="G702" i="1"/>
  <c r="G705" i="1"/>
  <c r="G712" i="1"/>
  <c r="G673" i="1"/>
  <c r="G677" i="1"/>
  <c r="G699" i="1"/>
  <c r="G710" i="1"/>
  <c r="G688" i="1"/>
  <c r="G696" i="1"/>
  <c r="G691" i="1"/>
  <c r="G678" i="1"/>
  <c r="G674" i="1"/>
  <c r="G676" i="1"/>
  <c r="G695" i="1"/>
  <c r="G680" i="1"/>
  <c r="G679" i="1"/>
  <c r="G693" i="1"/>
  <c r="G684" i="1"/>
  <c r="G683" i="1"/>
  <c r="G687" i="1"/>
  <c r="G681" i="1"/>
  <c r="G713" i="1"/>
  <c r="G689" i="1"/>
  <c r="G698" i="1"/>
  <c r="G460" i="1"/>
  <c r="G444" i="1"/>
  <c r="G439" i="1"/>
  <c r="G450" i="1"/>
  <c r="G449" i="1"/>
  <c r="G453" i="1"/>
  <c r="G465" i="1"/>
  <c r="G437" i="1"/>
  <c r="G441" i="1"/>
  <c r="G438" i="1"/>
  <c r="G452" i="1"/>
  <c r="G463" i="1"/>
  <c r="G448" i="1"/>
  <c r="G462" i="1"/>
  <c r="G443" i="1"/>
  <c r="G442" i="1"/>
  <c r="G447" i="1"/>
  <c r="G436" i="1"/>
  <c r="G464" i="1"/>
  <c r="G456" i="1"/>
  <c r="G446" i="1"/>
  <c r="G461" i="1"/>
  <c r="G445" i="1"/>
  <c r="G455" i="1"/>
  <c r="G457" i="1"/>
  <c r="G454" i="1"/>
  <c r="G440" i="1"/>
  <c r="G459" i="1"/>
  <c r="G435" i="1"/>
  <c r="G451" i="1"/>
  <c r="G458" i="1"/>
  <c r="G592" i="1"/>
  <c r="G600" i="1"/>
  <c r="G599" i="1"/>
  <c r="G591" i="1"/>
  <c r="G595" i="1"/>
  <c r="G594" i="1"/>
  <c r="G587" i="1"/>
  <c r="G589" i="1"/>
  <c r="G596" i="1"/>
  <c r="G601" i="1"/>
  <c r="G583" i="1"/>
  <c r="G590" i="1"/>
  <c r="G602" i="1"/>
  <c r="G586" i="1"/>
  <c r="G598" i="1"/>
  <c r="G585" i="1"/>
  <c r="G588" i="1"/>
  <c r="G593" i="1"/>
  <c r="G597" i="1"/>
  <c r="G584" i="1"/>
  <c r="J916" i="1" l="1"/>
  <c r="J920" i="1"/>
  <c r="J922" i="1"/>
  <c r="J923" i="1"/>
  <c r="J918" i="1"/>
  <c r="J908" i="1"/>
  <c r="J919" i="1"/>
  <c r="J905" i="1"/>
  <c r="J929" i="1"/>
  <c r="J906" i="1"/>
  <c r="J910" i="1"/>
  <c r="J931" i="1"/>
  <c r="J924" i="1"/>
  <c r="J909" i="1"/>
  <c r="J930" i="1"/>
  <c r="J915" i="1"/>
  <c r="J917" i="1"/>
  <c r="J914" i="1"/>
  <c r="J921" i="1"/>
  <c r="J913" i="1"/>
  <c r="J904" i="1"/>
  <c r="J928" i="1"/>
  <c r="J907" i="1"/>
  <c r="J925" i="1"/>
  <c r="J912" i="1"/>
  <c r="J926" i="1"/>
  <c r="J911" i="1"/>
  <c r="J927" i="1"/>
  <c r="J1085" i="1"/>
  <c r="J1079" i="1"/>
  <c r="J1088" i="1"/>
  <c r="J1081" i="1"/>
  <c r="J1075" i="1"/>
  <c r="J1076" i="1"/>
  <c r="J1086" i="1"/>
  <c r="J1077" i="1"/>
  <c r="J1080" i="1"/>
  <c r="J1082" i="1"/>
  <c r="J1090" i="1"/>
  <c r="J1089" i="1"/>
  <c r="J1087" i="1"/>
  <c r="J1084" i="1"/>
  <c r="J1083" i="1"/>
  <c r="J1073" i="1"/>
  <c r="J1074" i="1"/>
  <c r="J1078" i="1"/>
  <c r="J487" i="1"/>
  <c r="J510" i="1"/>
  <c r="J490" i="1"/>
  <c r="J513" i="1"/>
  <c r="J494" i="1"/>
  <c r="J489" i="1"/>
  <c r="J505" i="1"/>
  <c r="J498" i="1"/>
  <c r="J507" i="1"/>
  <c r="J499" i="1"/>
  <c r="J493" i="1"/>
  <c r="J500" i="1"/>
  <c r="J506" i="1"/>
  <c r="J501" i="1"/>
  <c r="J491" i="1"/>
  <c r="J509" i="1"/>
  <c r="J495" i="1"/>
  <c r="J496" i="1"/>
  <c r="J508" i="1"/>
  <c r="J486" i="1"/>
  <c r="J492" i="1"/>
  <c r="J497" i="1"/>
  <c r="J511" i="1"/>
  <c r="J485" i="1"/>
  <c r="J512" i="1"/>
  <c r="J488" i="1"/>
  <c r="J503" i="1"/>
  <c r="J502" i="1"/>
  <c r="J504" i="1"/>
  <c r="J134" i="1"/>
  <c r="J120" i="1"/>
  <c r="J131" i="1"/>
  <c r="J128" i="1"/>
  <c r="J119" i="1"/>
  <c r="J126" i="1"/>
  <c r="J123" i="1"/>
  <c r="J137" i="1"/>
  <c r="J117" i="1"/>
  <c r="J130" i="1"/>
  <c r="J118" i="1"/>
  <c r="J132" i="1"/>
  <c r="J125" i="1"/>
  <c r="J135" i="1"/>
  <c r="J127" i="1"/>
  <c r="J133" i="1"/>
  <c r="J121" i="1"/>
  <c r="J136" i="1"/>
  <c r="J122" i="1"/>
  <c r="J124" i="1"/>
  <c r="J129" i="1"/>
  <c r="J804" i="1"/>
  <c r="J816" i="1"/>
  <c r="J800" i="1"/>
  <c r="J801" i="1"/>
  <c r="J797" i="1"/>
  <c r="J791" i="1"/>
  <c r="J815" i="1"/>
  <c r="J805" i="1"/>
  <c r="J829" i="1"/>
  <c r="J806" i="1"/>
  <c r="J813" i="1"/>
  <c r="J788" i="1"/>
  <c r="J822" i="1"/>
  <c r="J792" i="1"/>
  <c r="J793" i="1"/>
  <c r="J807" i="1"/>
  <c r="J790" i="1"/>
  <c r="J814" i="1"/>
  <c r="J789" i="1"/>
  <c r="J820" i="1"/>
  <c r="J817" i="1"/>
  <c r="J795" i="1"/>
  <c r="J830" i="1"/>
  <c r="J823" i="1"/>
  <c r="J802" i="1"/>
  <c r="J796" i="1"/>
  <c r="J825" i="1"/>
  <c r="J798" i="1"/>
  <c r="J809" i="1"/>
  <c r="J794" i="1"/>
  <c r="J810" i="1"/>
  <c r="J803" i="1"/>
  <c r="J818" i="1"/>
  <c r="J827" i="1"/>
  <c r="J799" i="1"/>
  <c r="J826" i="1"/>
  <c r="J819" i="1"/>
  <c r="J828" i="1"/>
  <c r="J808" i="1"/>
  <c r="J812" i="1"/>
  <c r="J824" i="1"/>
  <c r="J811" i="1"/>
  <c r="J821" i="1"/>
  <c r="I715" i="1"/>
  <c r="I709" i="1"/>
  <c r="I711" i="1"/>
  <c r="I714" i="1"/>
  <c r="I701" i="1"/>
  <c r="I682" i="1"/>
  <c r="I686" i="1"/>
  <c r="I708" i="1"/>
  <c r="I700" i="1"/>
  <c r="I685" i="1"/>
  <c r="I707" i="1"/>
  <c r="I690" i="1"/>
  <c r="I675" i="1"/>
  <c r="I704" i="1"/>
  <c r="I694" i="1"/>
  <c r="I706" i="1"/>
  <c r="I697" i="1"/>
  <c r="I703" i="1"/>
  <c r="I692" i="1"/>
  <c r="I702" i="1"/>
  <c r="I705" i="1"/>
  <c r="I712" i="1"/>
  <c r="I673" i="1"/>
  <c r="I677" i="1"/>
  <c r="I699" i="1"/>
  <c r="I710" i="1"/>
  <c r="I688" i="1"/>
  <c r="I696" i="1"/>
  <c r="I691" i="1"/>
  <c r="I678" i="1"/>
  <c r="I674" i="1"/>
  <c r="I676" i="1"/>
  <c r="I695" i="1"/>
  <c r="I680" i="1"/>
  <c r="I679" i="1"/>
  <c r="I693" i="1"/>
  <c r="I684" i="1"/>
  <c r="I683" i="1"/>
  <c r="I687" i="1"/>
  <c r="I681" i="1"/>
  <c r="I713" i="1"/>
  <c r="I689" i="1"/>
  <c r="I698" i="1"/>
  <c r="I460" i="1"/>
  <c r="I444" i="1"/>
  <c r="I439" i="1"/>
  <c r="I450" i="1"/>
  <c r="I449" i="1"/>
  <c r="I453" i="1"/>
  <c r="I465" i="1"/>
  <c r="I437" i="1"/>
  <c r="I441" i="1"/>
  <c r="I438" i="1"/>
  <c r="I452" i="1"/>
  <c r="I463" i="1"/>
  <c r="I448" i="1"/>
  <c r="I462" i="1"/>
  <c r="I443" i="1"/>
  <c r="I442" i="1"/>
  <c r="I447" i="1"/>
  <c r="I436" i="1"/>
  <c r="I464" i="1"/>
  <c r="I456" i="1"/>
  <c r="I446" i="1"/>
  <c r="I461" i="1"/>
  <c r="I445" i="1"/>
  <c r="I455" i="1"/>
  <c r="I457" i="1"/>
  <c r="I454" i="1"/>
  <c r="I440" i="1"/>
  <c r="I459" i="1"/>
  <c r="I435" i="1"/>
  <c r="I451" i="1"/>
  <c r="I458" i="1"/>
  <c r="I592" i="1"/>
  <c r="I600" i="1"/>
  <c r="I599" i="1"/>
  <c r="I591" i="1"/>
  <c r="I595" i="1"/>
  <c r="I594" i="1"/>
  <c r="I587" i="1"/>
  <c r="I589" i="1"/>
  <c r="I596" i="1"/>
  <c r="I601" i="1"/>
  <c r="I583" i="1"/>
  <c r="I590" i="1"/>
  <c r="I602" i="1"/>
  <c r="I586" i="1"/>
  <c r="I598" i="1"/>
  <c r="I585" i="1"/>
  <c r="I588" i="1"/>
  <c r="I593" i="1"/>
  <c r="I597" i="1"/>
  <c r="I584" i="1"/>
  <c r="G2307" i="1"/>
  <c r="G2305" i="1"/>
  <c r="G2304" i="1"/>
  <c r="G2306" i="1"/>
  <c r="G36" i="1"/>
  <c r="G39" i="1"/>
  <c r="G35" i="1"/>
  <c r="G47" i="1"/>
  <c r="G51" i="1"/>
  <c r="G38" i="1"/>
  <c r="G31" i="1"/>
  <c r="G29" i="1"/>
  <c r="G46" i="1"/>
  <c r="G40" i="1"/>
  <c r="G28" i="1"/>
  <c r="G30" i="1"/>
  <c r="G34" i="1"/>
  <c r="G33" i="1"/>
  <c r="G43" i="1"/>
  <c r="G37" i="1"/>
  <c r="G32" i="1"/>
  <c r="G45" i="1"/>
  <c r="G53" i="1"/>
  <c r="G27" i="1"/>
  <c r="G49" i="1"/>
  <c r="G48" i="1"/>
  <c r="G50" i="1"/>
  <c r="G41" i="1"/>
  <c r="G42" i="1"/>
  <c r="G44" i="1"/>
  <c r="G52" i="1"/>
  <c r="J698" i="1" l="1"/>
  <c r="J689" i="1"/>
  <c r="J713" i="1"/>
  <c r="J681" i="1"/>
  <c r="J687" i="1"/>
  <c r="J683" i="1"/>
  <c r="J684" i="1"/>
  <c r="J693" i="1"/>
  <c r="J679" i="1"/>
  <c r="J680" i="1"/>
  <c r="J695" i="1"/>
  <c r="J676" i="1"/>
  <c r="J674" i="1"/>
  <c r="J678" i="1"/>
  <c r="J691" i="1"/>
  <c r="J696" i="1"/>
  <c r="J688" i="1"/>
  <c r="J710" i="1"/>
  <c r="J699" i="1"/>
  <c r="J677" i="1"/>
  <c r="J673" i="1"/>
  <c r="J712" i="1"/>
  <c r="J705" i="1"/>
  <c r="J702" i="1"/>
  <c r="J692" i="1"/>
  <c r="J703" i="1"/>
  <c r="J697" i="1"/>
  <c r="J706" i="1"/>
  <c r="J694" i="1"/>
  <c r="J704" i="1"/>
  <c r="J675" i="1"/>
  <c r="J690" i="1"/>
  <c r="J707" i="1"/>
  <c r="J685" i="1"/>
  <c r="J700" i="1"/>
  <c r="J708" i="1"/>
  <c r="J686" i="1"/>
  <c r="J682" i="1"/>
  <c r="J701" i="1"/>
  <c r="J714" i="1"/>
  <c r="J711" i="1"/>
  <c r="J709" i="1"/>
  <c r="J715" i="1"/>
  <c r="J458" i="1"/>
  <c r="J451" i="1"/>
  <c r="J435" i="1"/>
  <c r="J459" i="1"/>
  <c r="J440" i="1"/>
  <c r="J454" i="1"/>
  <c r="J457" i="1"/>
  <c r="J455" i="1"/>
  <c r="J445" i="1"/>
  <c r="J461" i="1"/>
  <c r="J446" i="1"/>
  <c r="J456" i="1"/>
  <c r="J464" i="1"/>
  <c r="J436" i="1"/>
  <c r="J447" i="1"/>
  <c r="J442" i="1"/>
  <c r="J443" i="1"/>
  <c r="J462" i="1"/>
  <c r="J448" i="1"/>
  <c r="J463" i="1"/>
  <c r="J452" i="1"/>
  <c r="J438" i="1"/>
  <c r="J441" i="1"/>
  <c r="J437" i="1"/>
  <c r="J465" i="1"/>
  <c r="J453" i="1"/>
  <c r="J449" i="1"/>
  <c r="J450" i="1"/>
  <c r="J439" i="1"/>
  <c r="J444" i="1"/>
  <c r="J460" i="1"/>
  <c r="J584" i="1"/>
  <c r="J597" i="1"/>
  <c r="J593" i="1"/>
  <c r="J588" i="1"/>
  <c r="J585" i="1"/>
  <c r="J598" i="1"/>
  <c r="J586" i="1"/>
  <c r="J602" i="1"/>
  <c r="J590" i="1"/>
  <c r="J583" i="1"/>
  <c r="J601" i="1"/>
  <c r="J596" i="1"/>
  <c r="J589" i="1"/>
  <c r="J587" i="1"/>
  <c r="J594" i="1"/>
  <c r="J595" i="1"/>
  <c r="J591" i="1"/>
  <c r="J599" i="1"/>
  <c r="J600" i="1"/>
  <c r="J592" i="1"/>
  <c r="I2306" i="1"/>
  <c r="I2307" i="1"/>
  <c r="I2305" i="1"/>
  <c r="I2304" i="1"/>
  <c r="I39" i="1"/>
  <c r="I36" i="1"/>
  <c r="I35" i="1"/>
  <c r="I51" i="1"/>
  <c r="I47" i="1"/>
  <c r="I38" i="1"/>
  <c r="I29" i="1"/>
  <c r="I31" i="1"/>
  <c r="I28" i="1"/>
  <c r="I46" i="1"/>
  <c r="I40" i="1"/>
  <c r="I30" i="1"/>
  <c r="I43" i="1"/>
  <c r="I34" i="1"/>
  <c r="I33" i="1"/>
  <c r="I32" i="1"/>
  <c r="I37" i="1"/>
  <c r="I45" i="1"/>
  <c r="I44" i="1"/>
  <c r="I53" i="1"/>
  <c r="I48" i="1"/>
  <c r="I27" i="1"/>
  <c r="I49" i="1"/>
  <c r="I50" i="1"/>
  <c r="I41" i="1"/>
  <c r="I42" i="1"/>
  <c r="I52" i="1"/>
  <c r="G5" i="1"/>
  <c r="G10" i="1"/>
  <c r="G4" i="1"/>
  <c r="G14" i="1"/>
  <c r="G16" i="1"/>
  <c r="G9" i="1"/>
  <c r="G2" i="1"/>
  <c r="G13" i="1"/>
  <c r="G19" i="1"/>
  <c r="G22" i="1"/>
  <c r="G18" i="1"/>
  <c r="G8" i="1"/>
  <c r="G23" i="1"/>
  <c r="G21" i="1"/>
  <c r="G6" i="1"/>
  <c r="G12" i="1"/>
  <c r="G26" i="1"/>
  <c r="G25" i="1"/>
  <c r="G3" i="1"/>
  <c r="G11" i="1"/>
  <c r="G15" i="1"/>
  <c r="G24" i="1"/>
  <c r="G17" i="1"/>
  <c r="G20" i="1"/>
  <c r="G7" i="1"/>
  <c r="J2305" i="1" l="1"/>
  <c r="J2307" i="1"/>
  <c r="J2306" i="1"/>
  <c r="J2304" i="1"/>
  <c r="J36" i="1"/>
  <c r="J39" i="1"/>
  <c r="J47" i="1"/>
  <c r="J35" i="1"/>
  <c r="J51" i="1"/>
  <c r="J31" i="1"/>
  <c r="J38" i="1"/>
  <c r="J29" i="1"/>
  <c r="J28" i="1"/>
  <c r="J40" i="1"/>
  <c r="J46" i="1"/>
  <c r="I5" i="1"/>
  <c r="J30" i="1"/>
  <c r="J34" i="1"/>
  <c r="J43" i="1"/>
  <c r="J33" i="1"/>
  <c r="J37" i="1"/>
  <c r="J32" i="1"/>
  <c r="J44" i="1"/>
  <c r="J53" i="1"/>
  <c r="J45" i="1"/>
  <c r="J48" i="1"/>
  <c r="J27" i="1"/>
  <c r="J41" i="1"/>
  <c r="J49" i="1"/>
  <c r="J50" i="1"/>
  <c r="J42" i="1"/>
  <c r="J52" i="1"/>
  <c r="I4" i="1"/>
  <c r="I10" i="1"/>
  <c r="I14" i="1"/>
  <c r="I9" i="1"/>
  <c r="I16" i="1"/>
  <c r="I2" i="1"/>
  <c r="I19" i="1"/>
  <c r="I13" i="1"/>
  <c r="I22" i="1"/>
  <c r="I8" i="1"/>
  <c r="I18" i="1"/>
  <c r="I23" i="1"/>
  <c r="I12" i="1"/>
  <c r="I21" i="1"/>
  <c r="I6" i="1"/>
  <c r="I3" i="1"/>
  <c r="I26" i="1"/>
  <c r="I25" i="1"/>
  <c r="I15" i="1"/>
  <c r="I11" i="1"/>
  <c r="I17" i="1"/>
  <c r="I7" i="1"/>
  <c r="I24" i="1"/>
  <c r="I20" i="1"/>
  <c r="G1564" i="1"/>
  <c r="G1574" i="1"/>
  <c r="G1588" i="1"/>
  <c r="G1571" i="1"/>
  <c r="G1595" i="1"/>
  <c r="G1598" i="1"/>
  <c r="G1573" i="1"/>
  <c r="G1575" i="1"/>
  <c r="G1562" i="1"/>
  <c r="G1603" i="1"/>
  <c r="G1572" i="1"/>
  <c r="G1587" i="1"/>
  <c r="G1594" i="1"/>
  <c r="G1604" i="1"/>
  <c r="G1580" i="1"/>
  <c r="G1570" i="1"/>
  <c r="G1600" i="1"/>
  <c r="G1585" i="1"/>
  <c r="G1597" i="1"/>
  <c r="G1577" i="1"/>
  <c r="G1583" i="1"/>
  <c r="G1584" i="1"/>
  <c r="G1589" i="1"/>
  <c r="G1569" i="1"/>
  <c r="G1593" i="1"/>
  <c r="G1560" i="1"/>
  <c r="G1565" i="1"/>
  <c r="G1602" i="1"/>
  <c r="G1576" i="1"/>
  <c r="G1566" i="1"/>
  <c r="G1596" i="1"/>
  <c r="G1568" i="1"/>
  <c r="G1582" i="1"/>
  <c r="G1578" i="1"/>
  <c r="G1559" i="1"/>
  <c r="G1586" i="1"/>
  <c r="G1567" i="1"/>
  <c r="G1581" i="1"/>
  <c r="G1592" i="1"/>
  <c r="G1601" i="1"/>
  <c r="G1563" i="1"/>
  <c r="G1591" i="1"/>
  <c r="G1599" i="1"/>
  <c r="G1561" i="1"/>
  <c r="G1605" i="1"/>
  <c r="G1590" i="1"/>
  <c r="G1579" i="1"/>
  <c r="D50" i="7"/>
  <c r="G605" i="1"/>
  <c r="G611" i="1"/>
  <c r="G604" i="1"/>
  <c r="G610" i="1"/>
  <c r="G614" i="1"/>
  <c r="G617" i="1"/>
  <c r="G609" i="1"/>
  <c r="G618" i="1"/>
  <c r="G613" i="1"/>
  <c r="G615" i="1"/>
  <c r="G619" i="1"/>
  <c r="G612" i="1"/>
  <c r="G603" i="1"/>
  <c r="G608" i="1"/>
  <c r="G607" i="1"/>
  <c r="G616" i="1"/>
  <c r="G606" i="1"/>
  <c r="D48" i="7"/>
  <c r="D49" i="7"/>
  <c r="J5" i="1" l="1"/>
  <c r="J24" i="1"/>
  <c r="J10" i="1"/>
  <c r="J4" i="1"/>
  <c r="J16" i="1"/>
  <c r="J14" i="1"/>
  <c r="J9" i="1"/>
  <c r="J13" i="1"/>
  <c r="J2" i="1"/>
  <c r="J19" i="1"/>
  <c r="J22" i="1"/>
  <c r="J18" i="1"/>
  <c r="J8" i="1"/>
  <c r="J23" i="1"/>
  <c r="J21" i="1"/>
  <c r="J12" i="1"/>
  <c r="J6" i="1"/>
  <c r="J25" i="1"/>
  <c r="J3" i="1"/>
  <c r="J26" i="1"/>
  <c r="J15" i="1"/>
  <c r="J11" i="1"/>
  <c r="J17" i="1"/>
  <c r="J7" i="1"/>
  <c r="J20" i="1"/>
  <c r="I1564" i="1"/>
  <c r="I1574" i="1"/>
  <c r="I1588" i="1"/>
  <c r="I1571" i="1"/>
  <c r="I1595" i="1"/>
  <c r="I1598" i="1"/>
  <c r="I1573" i="1"/>
  <c r="I1575" i="1"/>
  <c r="I1562" i="1"/>
  <c r="I1603" i="1"/>
  <c r="I1572" i="1"/>
  <c r="I1587" i="1"/>
  <c r="I1594" i="1"/>
  <c r="I1604" i="1"/>
  <c r="I1580" i="1"/>
  <c r="I1570" i="1"/>
  <c r="I1600" i="1"/>
  <c r="I1585" i="1"/>
  <c r="I1597" i="1"/>
  <c r="I1577" i="1"/>
  <c r="I1583" i="1"/>
  <c r="I1584" i="1"/>
  <c r="I1589" i="1"/>
  <c r="I1569" i="1"/>
  <c r="I1593" i="1"/>
  <c r="I1560" i="1"/>
  <c r="I1565" i="1"/>
  <c r="I1602" i="1"/>
  <c r="I1576" i="1"/>
  <c r="I1566" i="1"/>
  <c r="I1596" i="1"/>
  <c r="I1568" i="1"/>
  <c r="I1582" i="1"/>
  <c r="I1578" i="1"/>
  <c r="I1559" i="1"/>
  <c r="I1586" i="1"/>
  <c r="I1567" i="1"/>
  <c r="I1581" i="1"/>
  <c r="I1592" i="1"/>
  <c r="I1601" i="1"/>
  <c r="I1563" i="1"/>
  <c r="I1591" i="1"/>
  <c r="I1599" i="1"/>
  <c r="I1561" i="1"/>
  <c r="I1605" i="1"/>
  <c r="I1590" i="1"/>
  <c r="I1579" i="1"/>
  <c r="I605" i="1"/>
  <c r="I611" i="1"/>
  <c r="I604" i="1"/>
  <c r="I610" i="1"/>
  <c r="I614" i="1"/>
  <c r="I617" i="1"/>
  <c r="I609" i="1"/>
  <c r="I618" i="1"/>
  <c r="I613" i="1"/>
  <c r="I615" i="1"/>
  <c r="I619" i="1"/>
  <c r="I612" i="1"/>
  <c r="I603" i="1"/>
  <c r="I608" i="1"/>
  <c r="I607" i="1"/>
  <c r="I616" i="1"/>
  <c r="I606" i="1"/>
  <c r="G516" i="1"/>
  <c r="G515" i="1"/>
  <c r="G517" i="1"/>
  <c r="G525" i="1"/>
  <c r="G514" i="1"/>
  <c r="G524" i="1"/>
  <c r="G526" i="1"/>
  <c r="G521" i="1"/>
  <c r="G523" i="1"/>
  <c r="G519" i="1"/>
  <c r="G522" i="1"/>
  <c r="G518" i="1"/>
  <c r="G520" i="1"/>
  <c r="G1039" i="1"/>
  <c r="G1019" i="1"/>
  <c r="G1049" i="1"/>
  <c r="G1050" i="1"/>
  <c r="G1046" i="1"/>
  <c r="G1037" i="1"/>
  <c r="G1028" i="1"/>
  <c r="G1021" i="1"/>
  <c r="G1010" i="1"/>
  <c r="G1042" i="1"/>
  <c r="G1014" i="1"/>
  <c r="G1036" i="1"/>
  <c r="G1045" i="1"/>
  <c r="G1026" i="1"/>
  <c r="G1041" i="1"/>
  <c r="G1025" i="1"/>
  <c r="G1048" i="1"/>
  <c r="G1035" i="1"/>
  <c r="G1018" i="1"/>
  <c r="G1011" i="1"/>
  <c r="G1034" i="1"/>
  <c r="G1016" i="1"/>
  <c r="G1027" i="1"/>
  <c r="G1013" i="1"/>
  <c r="G1051" i="1"/>
  <c r="G1015" i="1"/>
  <c r="G1009" i="1"/>
  <c r="G1033" i="1"/>
  <c r="G1032" i="1"/>
  <c r="G1043" i="1"/>
  <c r="G1031" i="1"/>
  <c r="G1017" i="1"/>
  <c r="G1030" i="1"/>
  <c r="G1012" i="1"/>
  <c r="G1022" i="1"/>
  <c r="G1047" i="1"/>
  <c r="G1038" i="1"/>
  <c r="G1024" i="1"/>
  <c r="G1023" i="1"/>
  <c r="G1020" i="1"/>
  <c r="G1044" i="1"/>
  <c r="G1029" i="1"/>
  <c r="G1040" i="1"/>
  <c r="D44" i="7"/>
  <c r="D45" i="7"/>
  <c r="D46" i="7"/>
  <c r="D47" i="7"/>
  <c r="G350" i="1"/>
  <c r="G344" i="1"/>
  <c r="G345" i="1"/>
  <c r="G348" i="1"/>
  <c r="G349" i="1"/>
  <c r="G346" i="1"/>
  <c r="G343" i="1"/>
  <c r="G347" i="1"/>
  <c r="G342" i="1"/>
  <c r="G351" i="1"/>
  <c r="G1000" i="1"/>
  <c r="G1005" i="1"/>
  <c r="G999" i="1"/>
  <c r="G1003" i="1"/>
  <c r="G1004" i="1"/>
  <c r="G1001" i="1"/>
  <c r="G1002" i="1"/>
  <c r="G1008" i="1"/>
  <c r="G1006" i="1"/>
  <c r="G1007" i="1"/>
  <c r="G834" i="1"/>
  <c r="G837" i="1"/>
  <c r="G833" i="1"/>
  <c r="G835" i="1"/>
  <c r="G831" i="1"/>
  <c r="G838" i="1"/>
  <c r="G832" i="1"/>
  <c r="G836" i="1"/>
  <c r="G2160" i="1"/>
  <c r="G2159" i="1"/>
  <c r="G2166" i="1"/>
  <c r="G2167" i="1"/>
  <c r="G2150" i="1"/>
  <c r="G2172" i="1"/>
  <c r="G2157" i="1"/>
  <c r="G2161" i="1"/>
  <c r="G2153" i="1"/>
  <c r="G2171" i="1"/>
  <c r="G2158" i="1"/>
  <c r="G2169" i="1"/>
  <c r="G2170" i="1"/>
  <c r="G2174" i="1"/>
  <c r="G2156" i="1"/>
  <c r="G2155" i="1"/>
  <c r="G2154" i="1"/>
  <c r="G2152" i="1"/>
  <c r="G2163" i="1"/>
  <c r="G2165" i="1"/>
  <c r="G2162" i="1"/>
  <c r="G2168" i="1"/>
  <c r="G2149" i="1"/>
  <c r="G2164" i="1"/>
  <c r="G2151" i="1"/>
  <c r="G2173" i="1"/>
  <c r="I1000" i="1" l="1"/>
  <c r="J1579" i="1"/>
  <c r="J1590" i="1"/>
  <c r="J1605" i="1"/>
  <c r="J1561" i="1"/>
  <c r="J1599" i="1"/>
  <c r="J1591" i="1"/>
  <c r="J1563" i="1"/>
  <c r="J1601" i="1"/>
  <c r="J1592" i="1"/>
  <c r="J1581" i="1"/>
  <c r="J1567" i="1"/>
  <c r="J1586" i="1"/>
  <c r="J1559" i="1"/>
  <c r="J1578" i="1"/>
  <c r="J1582" i="1"/>
  <c r="J1568" i="1"/>
  <c r="J1596" i="1"/>
  <c r="J1566" i="1"/>
  <c r="J1576" i="1"/>
  <c r="J1602" i="1"/>
  <c r="J1565" i="1"/>
  <c r="J1560" i="1"/>
  <c r="J1593" i="1"/>
  <c r="J1569" i="1"/>
  <c r="J1589" i="1"/>
  <c r="J1584" i="1"/>
  <c r="J1583" i="1"/>
  <c r="J1577" i="1"/>
  <c r="J1597" i="1"/>
  <c r="J1585" i="1"/>
  <c r="J1600" i="1"/>
  <c r="J1570" i="1"/>
  <c r="J1580" i="1"/>
  <c r="J1604" i="1"/>
  <c r="J1594" i="1"/>
  <c r="J1587" i="1"/>
  <c r="J1572" i="1"/>
  <c r="J1603" i="1"/>
  <c r="J1562" i="1"/>
  <c r="J1575" i="1"/>
  <c r="J1573" i="1"/>
  <c r="J1598" i="1"/>
  <c r="J1595" i="1"/>
  <c r="J1571" i="1"/>
  <c r="J1588" i="1"/>
  <c r="J1574" i="1"/>
  <c r="J1564" i="1"/>
  <c r="J606" i="1"/>
  <c r="J616" i="1"/>
  <c r="J607" i="1"/>
  <c r="J608" i="1"/>
  <c r="J603" i="1"/>
  <c r="J612" i="1"/>
  <c r="J619" i="1"/>
  <c r="J615" i="1"/>
  <c r="J613" i="1"/>
  <c r="J618" i="1"/>
  <c r="J609" i="1"/>
  <c r="J617" i="1"/>
  <c r="J614" i="1"/>
  <c r="J610" i="1"/>
  <c r="J604" i="1"/>
  <c r="J611" i="1"/>
  <c r="J605" i="1"/>
  <c r="I516" i="1"/>
  <c r="I515" i="1"/>
  <c r="I517" i="1"/>
  <c r="I525" i="1"/>
  <c r="I514" i="1"/>
  <c r="I524" i="1"/>
  <c r="I526" i="1"/>
  <c r="I521" i="1"/>
  <c r="I523" i="1"/>
  <c r="I519" i="1"/>
  <c r="I522" i="1"/>
  <c r="I518" i="1"/>
  <c r="I520" i="1"/>
  <c r="I1039" i="1"/>
  <c r="I1019" i="1"/>
  <c r="I1049" i="1"/>
  <c r="I1050" i="1"/>
  <c r="I1046" i="1"/>
  <c r="I1037" i="1"/>
  <c r="I1028" i="1"/>
  <c r="I1021" i="1"/>
  <c r="I1010" i="1"/>
  <c r="I1042" i="1"/>
  <c r="I1014" i="1"/>
  <c r="I1036" i="1"/>
  <c r="I1045" i="1"/>
  <c r="I1026" i="1"/>
  <c r="I1041" i="1"/>
  <c r="I1025" i="1"/>
  <c r="I1048" i="1"/>
  <c r="I1035" i="1"/>
  <c r="I1018" i="1"/>
  <c r="I1011" i="1"/>
  <c r="I1034" i="1"/>
  <c r="I1016" i="1"/>
  <c r="I1027" i="1"/>
  <c r="I1013" i="1"/>
  <c r="I1051" i="1"/>
  <c r="I1015" i="1"/>
  <c r="I1009" i="1"/>
  <c r="I1033" i="1"/>
  <c r="I1032" i="1"/>
  <c r="I1043" i="1"/>
  <c r="I1031" i="1"/>
  <c r="I1017" i="1"/>
  <c r="I1030" i="1"/>
  <c r="I1012" i="1"/>
  <c r="I1022" i="1"/>
  <c r="I1047" i="1"/>
  <c r="I1038" i="1"/>
  <c r="I1024" i="1"/>
  <c r="I1023" i="1"/>
  <c r="I1020" i="1"/>
  <c r="I1044" i="1"/>
  <c r="I1029" i="1"/>
  <c r="I1040" i="1"/>
  <c r="I344" i="1"/>
  <c r="I350" i="1"/>
  <c r="J350" i="1" s="1"/>
  <c r="I348" i="1"/>
  <c r="I345" i="1"/>
  <c r="I343" i="1"/>
  <c r="I349" i="1"/>
  <c r="I346" i="1"/>
  <c r="I347" i="1"/>
  <c r="I351" i="1"/>
  <c r="I342" i="1"/>
  <c r="I1003" i="1"/>
  <c r="I1005" i="1"/>
  <c r="I999" i="1"/>
  <c r="I1001" i="1"/>
  <c r="I1004" i="1"/>
  <c r="I1008" i="1"/>
  <c r="I1002" i="1"/>
  <c r="I1007" i="1"/>
  <c r="I1006" i="1"/>
  <c r="I837" i="1"/>
  <c r="I834" i="1"/>
  <c r="I835" i="1"/>
  <c r="I833" i="1"/>
  <c r="I838" i="1"/>
  <c r="I831" i="1"/>
  <c r="I836" i="1"/>
  <c r="I832" i="1"/>
  <c r="I2160" i="1"/>
  <c r="I2159" i="1"/>
  <c r="I2166" i="1"/>
  <c r="I2167" i="1"/>
  <c r="I2150" i="1"/>
  <c r="I2172" i="1"/>
  <c r="I2157" i="1"/>
  <c r="I2161" i="1"/>
  <c r="I2153" i="1"/>
  <c r="I2171" i="1"/>
  <c r="I2158" i="1"/>
  <c r="I2169" i="1"/>
  <c r="I2170" i="1"/>
  <c r="I2174" i="1"/>
  <c r="I2156" i="1"/>
  <c r="I2155" i="1"/>
  <c r="I2154" i="1"/>
  <c r="I2152" i="1"/>
  <c r="I2163" i="1"/>
  <c r="I2165" i="1"/>
  <c r="I2162" i="1"/>
  <c r="I2168" i="1"/>
  <c r="I2149" i="1"/>
  <c r="I2164" i="1"/>
  <c r="I2151" i="1"/>
  <c r="I2173" i="1"/>
  <c r="D43" i="7"/>
  <c r="G1501" i="1"/>
  <c r="G1512" i="1"/>
  <c r="G1511" i="1"/>
  <c r="G1500" i="1"/>
  <c r="G1503" i="1"/>
  <c r="G1505" i="1"/>
  <c r="G1510" i="1"/>
  <c r="G1502" i="1"/>
  <c r="G1498" i="1"/>
  <c r="G1509" i="1"/>
  <c r="G1499" i="1"/>
  <c r="G1507" i="1"/>
  <c r="G1504" i="1"/>
  <c r="G1513" i="1"/>
  <c r="G1508" i="1"/>
  <c r="G1506" i="1"/>
  <c r="J351" i="1" l="1"/>
  <c r="J1000" i="1"/>
  <c r="J344" i="1"/>
  <c r="J345" i="1"/>
  <c r="J342" i="1"/>
  <c r="J349" i="1"/>
  <c r="J343" i="1"/>
  <c r="J348" i="1"/>
  <c r="J520" i="1"/>
  <c r="J518" i="1"/>
  <c r="J522" i="1"/>
  <c r="J519" i="1"/>
  <c r="J523" i="1"/>
  <c r="J521" i="1"/>
  <c r="J526" i="1"/>
  <c r="J524" i="1"/>
  <c r="J514" i="1"/>
  <c r="J525" i="1"/>
  <c r="J517" i="1"/>
  <c r="J515" i="1"/>
  <c r="J516" i="1"/>
  <c r="J1040" i="1"/>
  <c r="J1029" i="1"/>
  <c r="J1044" i="1"/>
  <c r="J1020" i="1"/>
  <c r="J1023" i="1"/>
  <c r="J1024" i="1"/>
  <c r="J1038" i="1"/>
  <c r="J1047" i="1"/>
  <c r="J1022" i="1"/>
  <c r="J1012" i="1"/>
  <c r="J1030" i="1"/>
  <c r="J1017" i="1"/>
  <c r="J1031" i="1"/>
  <c r="J1043" i="1"/>
  <c r="J1032" i="1"/>
  <c r="J1033" i="1"/>
  <c r="J1009" i="1"/>
  <c r="J1015" i="1"/>
  <c r="J1051" i="1"/>
  <c r="J1013" i="1"/>
  <c r="J1027" i="1"/>
  <c r="J1016" i="1"/>
  <c r="J1034" i="1"/>
  <c r="J1011" i="1"/>
  <c r="J1018" i="1"/>
  <c r="J1035" i="1"/>
  <c r="J1048" i="1"/>
  <c r="J1025" i="1"/>
  <c r="J1041" i="1"/>
  <c r="J1026" i="1"/>
  <c r="J1045" i="1"/>
  <c r="J1036" i="1"/>
  <c r="J1014" i="1"/>
  <c r="J1042" i="1"/>
  <c r="J1010" i="1"/>
  <c r="J1021" i="1"/>
  <c r="J1028" i="1"/>
  <c r="J1037" i="1"/>
  <c r="J1046" i="1"/>
  <c r="J1050" i="1"/>
  <c r="J1049" i="1"/>
  <c r="J1019" i="1"/>
  <c r="J1039" i="1"/>
  <c r="J346" i="1"/>
  <c r="J347" i="1"/>
  <c r="J1005" i="1"/>
  <c r="J1003" i="1"/>
  <c r="J999" i="1"/>
  <c r="J1004" i="1"/>
  <c r="J1001" i="1"/>
  <c r="J1002" i="1"/>
  <c r="J1008" i="1"/>
  <c r="J1006" i="1"/>
  <c r="J1007" i="1"/>
  <c r="J834" i="1"/>
  <c r="J837" i="1"/>
  <c r="J833" i="1"/>
  <c r="J835" i="1"/>
  <c r="J831" i="1"/>
  <c r="J838" i="1"/>
  <c r="J832" i="1"/>
  <c r="J836" i="1"/>
  <c r="J2173" i="1"/>
  <c r="J2151" i="1"/>
  <c r="J2164" i="1"/>
  <c r="J2149" i="1"/>
  <c r="J2168" i="1"/>
  <c r="J2162" i="1"/>
  <c r="J2165" i="1"/>
  <c r="J2163" i="1"/>
  <c r="J2152" i="1"/>
  <c r="J2154" i="1"/>
  <c r="J2155" i="1"/>
  <c r="J2156" i="1"/>
  <c r="J2174" i="1"/>
  <c r="J2170" i="1"/>
  <c r="J2169" i="1"/>
  <c r="J2158" i="1"/>
  <c r="J2171" i="1"/>
  <c r="J2153" i="1"/>
  <c r="J2161" i="1"/>
  <c r="J2157" i="1"/>
  <c r="J2172" i="1"/>
  <c r="J2150" i="1"/>
  <c r="J2167" i="1"/>
  <c r="J2166" i="1"/>
  <c r="J2159" i="1"/>
  <c r="J2160" i="1"/>
  <c r="I1501" i="1"/>
  <c r="I1506" i="1"/>
  <c r="I1513" i="1"/>
  <c r="I1507" i="1"/>
  <c r="I1509" i="1"/>
  <c r="I1502" i="1"/>
  <c r="I1505" i="1"/>
  <c r="I1500" i="1"/>
  <c r="I1512" i="1"/>
  <c r="I1508" i="1"/>
  <c r="I1504" i="1"/>
  <c r="I1499" i="1"/>
  <c r="I1498" i="1"/>
  <c r="I1510" i="1"/>
  <c r="I1503" i="1"/>
  <c r="I1511" i="1"/>
  <c r="D42" i="7"/>
  <c r="G368" i="1"/>
  <c r="G375" i="1"/>
  <c r="G360" i="1"/>
  <c r="G362" i="1"/>
  <c r="G363" i="1"/>
  <c r="G361" i="1"/>
  <c r="G352" i="1"/>
  <c r="G367" i="1"/>
  <c r="G353" i="1"/>
  <c r="G371" i="1"/>
  <c r="G374" i="1"/>
  <c r="G373" i="1"/>
  <c r="G370" i="1"/>
  <c r="G365" i="1"/>
  <c r="G366" i="1"/>
  <c r="G372" i="1"/>
  <c r="G357" i="1"/>
  <c r="G355" i="1"/>
  <c r="G354" i="1"/>
  <c r="G356" i="1"/>
  <c r="G359" i="1"/>
  <c r="G358" i="1"/>
  <c r="G369" i="1"/>
  <c r="G364" i="1"/>
  <c r="D41" i="7"/>
  <c r="D4" i="7"/>
  <c r="G2065" i="1"/>
  <c r="G2066" i="1"/>
  <c r="G2049" i="1"/>
  <c r="G2058" i="1"/>
  <c r="G2038" i="1"/>
  <c r="G2057" i="1"/>
  <c r="G2064" i="1"/>
  <c r="G2052" i="1"/>
  <c r="G2037" i="1"/>
  <c r="G2053" i="1"/>
  <c r="G2048" i="1"/>
  <c r="G2067" i="1"/>
  <c r="G2034" i="1"/>
  <c r="G2061" i="1"/>
  <c r="G2051" i="1"/>
  <c r="G2063" i="1"/>
  <c r="G2068" i="1"/>
  <c r="G2045" i="1"/>
  <c r="G2041" i="1"/>
  <c r="G2050" i="1"/>
  <c r="G2069" i="1"/>
  <c r="G2036" i="1"/>
  <c r="G2033" i="1"/>
  <c r="G2054" i="1"/>
  <c r="G2044" i="1"/>
  <c r="G2040" i="1"/>
  <c r="G2046" i="1"/>
  <c r="G2043" i="1"/>
  <c r="G2032" i="1"/>
  <c r="G2056" i="1"/>
  <c r="G2035" i="1"/>
  <c r="G2062" i="1"/>
  <c r="G2060" i="1"/>
  <c r="G2059" i="1"/>
  <c r="G2039" i="1"/>
  <c r="G2042" i="1"/>
  <c r="G2047" i="1"/>
  <c r="G2055" i="1"/>
  <c r="J1501" i="1" l="1"/>
  <c r="J1503" i="1"/>
  <c r="J1498" i="1"/>
  <c r="J1504" i="1"/>
  <c r="J1512" i="1"/>
  <c r="J1505" i="1"/>
  <c r="J1509" i="1"/>
  <c r="J1513" i="1"/>
  <c r="J1511" i="1"/>
  <c r="J1510" i="1"/>
  <c r="J1499" i="1"/>
  <c r="J1508" i="1"/>
  <c r="J1500" i="1"/>
  <c r="J1502" i="1"/>
  <c r="J1507" i="1"/>
  <c r="J1506" i="1"/>
  <c r="I368" i="1"/>
  <c r="I375" i="1"/>
  <c r="I360" i="1"/>
  <c r="I362" i="1"/>
  <c r="I363" i="1"/>
  <c r="I361" i="1"/>
  <c r="I352" i="1"/>
  <c r="I367" i="1"/>
  <c r="I353" i="1"/>
  <c r="I371" i="1"/>
  <c r="I374" i="1"/>
  <c r="I373" i="1"/>
  <c r="I370" i="1"/>
  <c r="I365" i="1"/>
  <c r="I366" i="1"/>
  <c r="I372" i="1"/>
  <c r="I357" i="1"/>
  <c r="I355" i="1"/>
  <c r="I354" i="1"/>
  <c r="I356" i="1"/>
  <c r="I359" i="1"/>
  <c r="I358" i="1"/>
  <c r="I369" i="1"/>
  <c r="I364" i="1"/>
  <c r="I2065" i="1"/>
  <c r="I2066" i="1"/>
  <c r="I2049" i="1"/>
  <c r="I2058" i="1"/>
  <c r="I2038" i="1"/>
  <c r="I2057" i="1"/>
  <c r="I2064" i="1"/>
  <c r="I2052" i="1"/>
  <c r="I2037" i="1"/>
  <c r="I2053" i="1"/>
  <c r="I2048" i="1"/>
  <c r="I2067" i="1"/>
  <c r="I2034" i="1"/>
  <c r="I2061" i="1"/>
  <c r="I2051" i="1"/>
  <c r="I2063" i="1"/>
  <c r="I2068" i="1"/>
  <c r="I2045" i="1"/>
  <c r="I2041" i="1"/>
  <c r="I2050" i="1"/>
  <c r="I2069" i="1"/>
  <c r="I2036" i="1"/>
  <c r="I2033" i="1"/>
  <c r="I2054" i="1"/>
  <c r="I2044" i="1"/>
  <c r="I2040" i="1"/>
  <c r="I2046" i="1"/>
  <c r="I2043" i="1"/>
  <c r="I2032" i="1"/>
  <c r="I2056" i="1"/>
  <c r="I2035" i="1"/>
  <c r="I2062" i="1"/>
  <c r="I2060" i="1"/>
  <c r="I2059" i="1"/>
  <c r="I2039" i="1"/>
  <c r="I2042" i="1"/>
  <c r="I2047" i="1"/>
  <c r="I2055" i="1"/>
  <c r="G1149" i="1"/>
  <c r="J364" i="1" l="1"/>
  <c r="J369" i="1"/>
  <c r="J358" i="1"/>
  <c r="J359" i="1"/>
  <c r="J356" i="1"/>
  <c r="J354" i="1"/>
  <c r="J355" i="1"/>
  <c r="J357" i="1"/>
  <c r="J372" i="1"/>
  <c r="J366" i="1"/>
  <c r="J365" i="1"/>
  <c r="J370" i="1"/>
  <c r="J373" i="1"/>
  <c r="J374" i="1"/>
  <c r="J371" i="1"/>
  <c r="J353" i="1"/>
  <c r="J367" i="1"/>
  <c r="J352" i="1"/>
  <c r="J361" i="1"/>
  <c r="J363" i="1"/>
  <c r="J362" i="1"/>
  <c r="J360" i="1"/>
  <c r="J375" i="1"/>
  <c r="J368" i="1"/>
  <c r="J2055" i="1"/>
  <c r="J2047" i="1"/>
  <c r="J2042" i="1"/>
  <c r="J2039" i="1"/>
  <c r="J2059" i="1"/>
  <c r="J2060" i="1"/>
  <c r="J2062" i="1"/>
  <c r="J2035" i="1"/>
  <c r="J2056" i="1"/>
  <c r="J2032" i="1"/>
  <c r="J2043" i="1"/>
  <c r="J2046" i="1"/>
  <c r="J2040" i="1"/>
  <c r="J2044" i="1"/>
  <c r="J2054" i="1"/>
  <c r="J2033" i="1"/>
  <c r="J2036" i="1"/>
  <c r="J2069" i="1"/>
  <c r="J2050" i="1"/>
  <c r="J2041" i="1"/>
  <c r="J2045" i="1"/>
  <c r="J2068" i="1"/>
  <c r="J2063" i="1"/>
  <c r="J2051" i="1"/>
  <c r="J2061" i="1"/>
  <c r="J2034" i="1"/>
  <c r="J2067" i="1"/>
  <c r="J2048" i="1"/>
  <c r="J2053" i="1"/>
  <c r="J2037" i="1"/>
  <c r="J2052" i="1"/>
  <c r="J2064" i="1"/>
  <c r="J2057" i="1"/>
  <c r="J2038" i="1"/>
  <c r="J2058" i="1"/>
  <c r="J2049" i="1"/>
  <c r="J2066" i="1"/>
  <c r="J2065" i="1"/>
  <c r="G1138" i="1"/>
  <c r="G1115" i="1"/>
  <c r="G1143" i="1"/>
  <c r="G1123" i="1"/>
  <c r="G1139" i="1"/>
  <c r="G1144" i="1"/>
  <c r="G1153" i="1"/>
  <c r="G1150" i="1"/>
  <c r="G1145" i="1"/>
  <c r="G1105" i="1"/>
  <c r="G1127" i="1"/>
  <c r="G1120" i="1"/>
  <c r="G1124" i="1"/>
  <c r="G1111" i="1"/>
  <c r="G1116" i="1"/>
  <c r="G1129" i="1"/>
  <c r="G1133" i="1"/>
  <c r="G1117" i="1"/>
  <c r="G1134" i="1"/>
  <c r="G1128" i="1"/>
  <c r="G1140" i="1"/>
  <c r="G1106" i="1"/>
  <c r="G1109" i="1"/>
  <c r="G1112" i="1"/>
  <c r="G1132" i="1"/>
  <c r="G1125" i="1"/>
  <c r="G1154" i="1"/>
  <c r="G1147" i="1"/>
  <c r="G1107" i="1"/>
  <c r="G1151" i="1"/>
  <c r="G1113" i="1"/>
  <c r="G1118" i="1"/>
  <c r="G1135" i="1"/>
  <c r="G1114" i="1"/>
  <c r="G1108" i="1"/>
  <c r="G1148" i="1"/>
  <c r="G1121" i="1"/>
  <c r="G1119" i="1"/>
  <c r="G1136" i="1"/>
  <c r="G1131" i="1"/>
  <c r="G1137" i="1"/>
  <c r="G1141" i="1"/>
  <c r="G1142" i="1"/>
  <c r="G1110" i="1"/>
  <c r="G1126" i="1"/>
  <c r="G1152" i="1"/>
  <c r="G1122" i="1"/>
  <c r="G1130" i="1"/>
  <c r="G54" i="1"/>
  <c r="G56" i="1"/>
  <c r="G57" i="1"/>
  <c r="G63" i="1"/>
  <c r="G58" i="1"/>
  <c r="G60" i="1"/>
  <c r="G55" i="1"/>
  <c r="G59" i="1"/>
  <c r="G62" i="1"/>
  <c r="G61" i="1"/>
  <c r="G99" i="1"/>
  <c r="G98" i="1"/>
  <c r="G104" i="1"/>
  <c r="G100" i="1"/>
  <c r="G103" i="1"/>
  <c r="G102" i="1"/>
  <c r="G97" i="1"/>
  <c r="G101" i="1"/>
  <c r="G110" i="1"/>
  <c r="G113" i="1"/>
  <c r="G105" i="1"/>
  <c r="G112" i="1"/>
  <c r="G108" i="1"/>
  <c r="G116" i="1"/>
  <c r="G106" i="1"/>
  <c r="G114" i="1"/>
  <c r="G111" i="1"/>
  <c r="G115" i="1"/>
  <c r="G107" i="1"/>
  <c r="G109" i="1"/>
  <c r="G150" i="1"/>
  <c r="G146" i="1"/>
  <c r="G155" i="1"/>
  <c r="G154" i="1"/>
  <c r="G142" i="1"/>
  <c r="G152" i="1"/>
  <c r="G151" i="1"/>
  <c r="G149" i="1"/>
  <c r="G159" i="1"/>
  <c r="G145" i="1"/>
  <c r="G147" i="1"/>
  <c r="G138" i="1"/>
  <c r="G143" i="1"/>
  <c r="G140" i="1"/>
  <c r="G148" i="1"/>
  <c r="G153" i="1"/>
  <c r="G141" i="1"/>
  <c r="G158" i="1"/>
  <c r="G144" i="1"/>
  <c r="G139" i="1"/>
  <c r="G157" i="1"/>
  <c r="G156" i="1"/>
  <c r="G218" i="1"/>
  <c r="G204" i="1"/>
  <c r="G214" i="1"/>
  <c r="G219" i="1"/>
  <c r="G208" i="1"/>
  <c r="G207" i="1"/>
  <c r="G217" i="1"/>
  <c r="G203" i="1"/>
  <c r="G195" i="1"/>
  <c r="G206" i="1"/>
  <c r="G194" i="1"/>
  <c r="G198" i="1"/>
  <c r="G202" i="1"/>
  <c r="G211" i="1"/>
  <c r="G199" i="1"/>
  <c r="G216" i="1"/>
  <c r="G197" i="1"/>
  <c r="G196" i="1"/>
  <c r="G210" i="1"/>
  <c r="G201" i="1"/>
  <c r="G200" i="1"/>
  <c r="G215" i="1"/>
  <c r="G209" i="1"/>
  <c r="G212" i="1"/>
  <c r="G213" i="1"/>
  <c r="G205" i="1"/>
  <c r="G337" i="1"/>
  <c r="G328" i="1"/>
  <c r="G332" i="1"/>
  <c r="G340" i="1"/>
  <c r="G333" i="1"/>
  <c r="G338" i="1"/>
  <c r="G334" i="1"/>
  <c r="G341" i="1"/>
  <c r="G329" i="1"/>
  <c r="G339" i="1"/>
  <c r="G336" i="1"/>
  <c r="G330" i="1"/>
  <c r="G335" i="1"/>
  <c r="G331" i="1"/>
  <c r="G327" i="1"/>
  <c r="G1170" i="1"/>
  <c r="G1168" i="1"/>
  <c r="G1191" i="1"/>
  <c r="G1188" i="1"/>
  <c r="G1161" i="1"/>
  <c r="G1180" i="1"/>
  <c r="G1189" i="1"/>
  <c r="G1183" i="1"/>
  <c r="G1171" i="1"/>
  <c r="G1165" i="1"/>
  <c r="G1155" i="1"/>
  <c r="G1184" i="1"/>
  <c r="G1175" i="1"/>
  <c r="G1172" i="1"/>
  <c r="G1159" i="1"/>
  <c r="G1162" i="1"/>
  <c r="G1167" i="1"/>
  <c r="G1186" i="1"/>
  <c r="G1158" i="1"/>
  <c r="G1190" i="1"/>
  <c r="G1163" i="1"/>
  <c r="G1185" i="1"/>
  <c r="G1166" i="1"/>
  <c r="G1179" i="1"/>
  <c r="G1181" i="1"/>
  <c r="G1157" i="1"/>
  <c r="G1160" i="1"/>
  <c r="G1164" i="1"/>
  <c r="G1182" i="1"/>
  <c r="G1173" i="1"/>
  <c r="G1174" i="1"/>
  <c r="G1169" i="1"/>
  <c r="G1176" i="1"/>
  <c r="G1187" i="1"/>
  <c r="G1156" i="1"/>
  <c r="G1177" i="1"/>
  <c r="G1178" i="1"/>
  <c r="G482" i="1"/>
  <c r="G483" i="1"/>
  <c r="G477" i="1"/>
  <c r="G481" i="1"/>
  <c r="G471" i="1"/>
  <c r="G475" i="1"/>
  <c r="G480" i="1"/>
  <c r="G473" i="1"/>
  <c r="G484" i="1"/>
  <c r="G470" i="1"/>
  <c r="G466" i="1"/>
  <c r="G476" i="1"/>
  <c r="G479" i="1"/>
  <c r="G468" i="1"/>
  <c r="G467" i="1"/>
  <c r="G472" i="1"/>
  <c r="G474" i="1"/>
  <c r="G478" i="1"/>
  <c r="G469" i="1"/>
  <c r="G1201" i="1"/>
  <c r="G1204" i="1"/>
  <c r="G1212" i="1"/>
  <c r="G1205" i="1"/>
  <c r="G1214" i="1"/>
  <c r="G1195" i="1"/>
  <c r="G1215" i="1"/>
  <c r="G1194" i="1"/>
  <c r="G1196" i="1"/>
  <c r="G1208" i="1"/>
  <c r="G1206" i="1"/>
  <c r="G1192" i="1"/>
  <c r="G1198" i="1"/>
  <c r="G1199" i="1"/>
  <c r="G1200" i="1"/>
  <c r="G1207" i="1"/>
  <c r="G1193" i="1"/>
  <c r="G1209" i="1"/>
  <c r="G1217" i="1"/>
  <c r="G1211" i="1"/>
  <c r="G1213" i="1"/>
  <c r="G1197" i="1"/>
  <c r="G1202" i="1"/>
  <c r="G1216" i="1"/>
  <c r="G1203" i="1"/>
  <c r="G1210" i="1"/>
  <c r="G1236" i="1"/>
  <c r="G1257" i="1"/>
  <c r="G1265" i="1"/>
  <c r="G1248" i="1"/>
  <c r="G1260" i="1"/>
  <c r="G1232" i="1"/>
  <c r="G1256" i="1"/>
  <c r="G1261" i="1"/>
  <c r="G1254" i="1"/>
  <c r="G1251" i="1"/>
  <c r="G1229" i="1"/>
  <c r="G1234" i="1"/>
  <c r="G1218" i="1"/>
  <c r="G1231" i="1"/>
  <c r="G1252" i="1"/>
  <c r="G1233" i="1"/>
  <c r="G1224" i="1"/>
  <c r="G1239" i="1"/>
  <c r="G1223" i="1"/>
  <c r="G1222" i="1"/>
  <c r="G1227" i="1"/>
  <c r="G1263" i="1"/>
  <c r="G1253" i="1"/>
  <c r="G1249" i="1"/>
  <c r="G1244" i="1"/>
  <c r="G1255" i="1"/>
  <c r="G1230" i="1"/>
  <c r="G1242" i="1"/>
  <c r="G1259" i="1"/>
  <c r="G1226" i="1"/>
  <c r="G1245" i="1"/>
  <c r="G1225" i="1"/>
  <c r="G1220" i="1"/>
  <c r="G1241" i="1"/>
  <c r="G1240" i="1"/>
  <c r="G1235" i="1"/>
  <c r="G1228" i="1"/>
  <c r="G1258" i="1"/>
  <c r="G1264" i="1"/>
  <c r="G1219" i="1"/>
  <c r="G1243" i="1"/>
  <c r="G1250" i="1"/>
  <c r="G1246" i="1"/>
  <c r="G1247" i="1"/>
  <c r="G1266" i="1"/>
  <c r="G1238" i="1"/>
  <c r="G1237" i="1"/>
  <c r="G1262" i="1"/>
  <c r="G1221" i="1"/>
  <c r="G1439" i="1"/>
  <c r="G1443" i="1"/>
  <c r="G1445" i="1"/>
  <c r="G1435" i="1"/>
  <c r="G1437" i="1"/>
  <c r="G1438" i="1"/>
  <c r="G1436" i="1"/>
  <c r="G1440" i="1"/>
  <c r="G1441" i="1"/>
  <c r="G1442" i="1"/>
  <c r="G1444" i="1"/>
  <c r="G1446" i="1"/>
  <c r="G1270" i="1"/>
  <c r="G1268" i="1"/>
  <c r="G1273" i="1"/>
  <c r="G1271" i="1"/>
  <c r="G1269" i="1"/>
  <c r="G1272" i="1"/>
  <c r="G1267" i="1"/>
  <c r="G552" i="1"/>
  <c r="G561" i="1"/>
  <c r="G564" i="1"/>
  <c r="G556" i="1"/>
  <c r="G565" i="1"/>
  <c r="G554" i="1"/>
  <c r="G557" i="1"/>
  <c r="G558" i="1"/>
  <c r="G535" i="1"/>
  <c r="G559" i="1"/>
  <c r="G568" i="1"/>
  <c r="G548" i="1"/>
  <c r="G549" i="1"/>
  <c r="G551" i="1"/>
  <c r="G536" i="1"/>
  <c r="G571" i="1"/>
  <c r="G541" i="1"/>
  <c r="G569" i="1"/>
  <c r="G538" i="1"/>
  <c r="G566" i="1"/>
  <c r="G542" i="1"/>
  <c r="G537" i="1"/>
  <c r="G567" i="1"/>
  <c r="G539" i="1"/>
  <c r="G540" i="1"/>
  <c r="G555" i="1"/>
  <c r="G562" i="1"/>
  <c r="G547" i="1"/>
  <c r="G563" i="1"/>
  <c r="G550" i="1"/>
  <c r="G553" i="1"/>
  <c r="G544" i="1"/>
  <c r="G560" i="1"/>
  <c r="G570" i="1"/>
  <c r="G546" i="1"/>
  <c r="G545" i="1"/>
  <c r="G534" i="1"/>
  <c r="G543" i="1"/>
  <c r="G573" i="1"/>
  <c r="G574" i="1"/>
  <c r="G572" i="1"/>
  <c r="G764" i="1"/>
  <c r="G783" i="1"/>
  <c r="G786" i="1"/>
  <c r="G765" i="1"/>
  <c r="G770" i="1"/>
  <c r="G778" i="1"/>
  <c r="G771" i="1"/>
  <c r="G779" i="1"/>
  <c r="G772" i="1"/>
  <c r="G761" i="1"/>
  <c r="G768" i="1"/>
  <c r="G758" i="1"/>
  <c r="G780" i="1"/>
  <c r="G760" i="1"/>
  <c r="G766" i="1"/>
  <c r="G767" i="1"/>
  <c r="G781" i="1"/>
  <c r="G782" i="1"/>
  <c r="G776" i="1"/>
  <c r="G787" i="1"/>
  <c r="G777" i="1"/>
  <c r="G769" i="1"/>
  <c r="G762" i="1"/>
  <c r="G759" i="1"/>
  <c r="G784" i="1"/>
  <c r="G773" i="1"/>
  <c r="G785" i="1"/>
  <c r="G774" i="1"/>
  <c r="G763" i="1"/>
  <c r="G775" i="1"/>
  <c r="G1278" i="1"/>
  <c r="G1277" i="1"/>
  <c r="G1285" i="1"/>
  <c r="G1284" i="1"/>
  <c r="G1279" i="1"/>
  <c r="G1276" i="1"/>
  <c r="G1274" i="1"/>
  <c r="G1283" i="1"/>
  <c r="G1281" i="1"/>
  <c r="G1275" i="1"/>
  <c r="G1282" i="1"/>
  <c r="G1280" i="1"/>
  <c r="G876" i="1"/>
  <c r="G872" i="1"/>
  <c r="G877" i="1"/>
  <c r="G880" i="1"/>
  <c r="G845" i="1"/>
  <c r="G841" i="1"/>
  <c r="G867" i="1"/>
  <c r="G849" i="1"/>
  <c r="G871" i="1"/>
  <c r="G873" i="1"/>
  <c r="G857" i="1"/>
  <c r="G853" i="1"/>
  <c r="G870" i="1"/>
  <c r="G874" i="1"/>
  <c r="G850" i="1"/>
  <c r="G854" i="1"/>
  <c r="G861" i="1"/>
  <c r="G856" i="1"/>
  <c r="G869" i="1"/>
  <c r="G843" i="1"/>
  <c r="G881" i="1"/>
  <c r="G855" i="1"/>
  <c r="G847" i="1"/>
  <c r="G851" i="1"/>
  <c r="G858" i="1"/>
  <c r="G868" i="1"/>
  <c r="G842" i="1"/>
  <c r="G844" i="1"/>
  <c r="G859" i="1"/>
  <c r="G875" i="1"/>
  <c r="G864" i="1"/>
  <c r="G860" i="1"/>
  <c r="G839" i="1"/>
  <c r="G878" i="1"/>
  <c r="G848" i="1"/>
  <c r="G866" i="1"/>
  <c r="G863" i="1"/>
  <c r="G862" i="1"/>
  <c r="G846" i="1"/>
  <c r="G852" i="1"/>
  <c r="G840" i="1"/>
  <c r="G865" i="1"/>
  <c r="G879" i="1"/>
  <c r="G1311" i="1"/>
  <c r="G1299" i="1"/>
  <c r="G1290" i="1"/>
  <c r="G1305" i="1"/>
  <c r="G1319" i="1"/>
  <c r="G1288" i="1"/>
  <c r="G1315" i="1"/>
  <c r="G1293" i="1"/>
  <c r="G1312" i="1"/>
  <c r="G1294" i="1"/>
  <c r="G1296" i="1"/>
  <c r="G1301" i="1"/>
  <c r="G1291" i="1"/>
  <c r="G1286" i="1"/>
  <c r="G1316" i="1"/>
  <c r="G1287" i="1"/>
  <c r="G1310" i="1"/>
  <c r="G1302" i="1"/>
  <c r="G1325" i="1"/>
  <c r="G1304" i="1"/>
  <c r="G1322" i="1"/>
  <c r="G1320" i="1"/>
  <c r="G1323" i="1"/>
  <c r="G1300" i="1"/>
  <c r="G1297" i="1"/>
  <c r="G1307" i="1"/>
  <c r="G1313" i="1"/>
  <c r="G1324" i="1"/>
  <c r="G1321" i="1"/>
  <c r="G1298" i="1"/>
  <c r="G1306" i="1"/>
  <c r="G1292" i="1"/>
  <c r="G1317" i="1"/>
  <c r="G1308" i="1"/>
  <c r="G1318" i="1"/>
  <c r="G1303" i="1"/>
  <c r="G1314" i="1"/>
  <c r="G1295" i="1"/>
  <c r="G1289" i="1"/>
  <c r="G1309" i="1"/>
  <c r="G1341" i="1"/>
  <c r="G1343" i="1"/>
  <c r="G1326" i="1"/>
  <c r="G1349" i="1"/>
  <c r="G1333" i="1"/>
  <c r="G1347" i="1"/>
  <c r="G1340" i="1"/>
  <c r="G1342" i="1"/>
  <c r="G1328" i="1"/>
  <c r="G1348" i="1"/>
  <c r="G1327" i="1"/>
  <c r="G1329" i="1"/>
  <c r="G1330" i="1"/>
  <c r="G1346" i="1"/>
  <c r="G1337" i="1"/>
  <c r="G1344" i="1"/>
  <c r="G1332" i="1"/>
  <c r="G1336" i="1"/>
  <c r="G1331" i="1"/>
  <c r="G1334" i="1"/>
  <c r="G1339" i="1"/>
  <c r="G1345" i="1"/>
  <c r="G1335" i="1"/>
  <c r="G1338" i="1"/>
  <c r="G1354" i="1"/>
  <c r="G1358" i="1"/>
  <c r="G1359" i="1"/>
  <c r="G1351" i="1"/>
  <c r="G1355" i="1"/>
  <c r="G1360" i="1"/>
  <c r="G1352" i="1"/>
  <c r="G1353" i="1"/>
  <c r="G1357" i="1"/>
  <c r="G1356" i="1"/>
  <c r="G1350" i="1"/>
  <c r="G1361" i="1"/>
  <c r="G892" i="1"/>
  <c r="G894" i="1"/>
  <c r="G887" i="1"/>
  <c r="G899" i="1"/>
  <c r="G900" i="1"/>
  <c r="G895" i="1"/>
  <c r="G888" i="1"/>
  <c r="G884" i="1"/>
  <c r="G883" i="1"/>
  <c r="G901" i="1"/>
  <c r="G885" i="1"/>
  <c r="G902" i="1"/>
  <c r="G889" i="1"/>
  <c r="G882" i="1"/>
  <c r="G893" i="1"/>
  <c r="G891" i="1"/>
  <c r="G890" i="1"/>
  <c r="G896" i="1"/>
  <c r="G897" i="1"/>
  <c r="G898" i="1"/>
  <c r="G886" i="1"/>
  <c r="G903" i="1"/>
  <c r="G945" i="1"/>
  <c r="G934" i="1"/>
  <c r="G940" i="1"/>
  <c r="G938" i="1"/>
  <c r="G946" i="1"/>
  <c r="G944" i="1"/>
  <c r="G936" i="1"/>
  <c r="G943" i="1"/>
  <c r="G942" i="1"/>
  <c r="G933" i="1"/>
  <c r="G937" i="1"/>
  <c r="G932" i="1"/>
  <c r="G947" i="1"/>
  <c r="G941" i="1"/>
  <c r="G935" i="1"/>
  <c r="G939" i="1"/>
  <c r="G1052" i="1"/>
  <c r="G1062" i="1"/>
  <c r="G1065" i="1"/>
  <c r="G1060" i="1"/>
  <c r="G1072" i="1"/>
  <c r="G1059" i="1"/>
  <c r="G1069" i="1"/>
  <c r="G1054" i="1"/>
  <c r="G1071" i="1"/>
  <c r="G1058" i="1"/>
  <c r="G1053" i="1"/>
  <c r="G1056" i="1"/>
  <c r="G1055" i="1"/>
  <c r="G1064" i="1"/>
  <c r="G1066" i="1"/>
  <c r="G1070" i="1"/>
  <c r="G1068" i="1"/>
  <c r="G1061" i="1"/>
  <c r="G1063" i="1"/>
  <c r="G1057" i="1"/>
  <c r="G1067" i="1"/>
  <c r="G1384" i="1"/>
  <c r="G1382" i="1"/>
  <c r="G1380" i="1"/>
  <c r="G1365" i="1"/>
  <c r="G1386" i="1"/>
  <c r="G1373" i="1"/>
  <c r="G1385" i="1"/>
  <c r="G1390" i="1"/>
  <c r="G1362" i="1"/>
  <c r="G1366" i="1"/>
  <c r="G1364" i="1"/>
  <c r="G1388" i="1"/>
  <c r="G1381" i="1"/>
  <c r="G1383" i="1"/>
  <c r="G1367" i="1"/>
  <c r="G1374" i="1"/>
  <c r="G1389" i="1"/>
  <c r="G1372" i="1"/>
  <c r="G1368" i="1"/>
  <c r="G1376" i="1"/>
  <c r="G1375" i="1"/>
  <c r="G1363" i="1"/>
  <c r="G1391" i="1"/>
  <c r="G1387" i="1"/>
  <c r="G1371" i="1"/>
  <c r="G1379" i="1"/>
  <c r="G1392" i="1"/>
  <c r="G1393" i="1"/>
  <c r="G1378" i="1"/>
  <c r="G1369" i="1"/>
  <c r="G1377" i="1"/>
  <c r="G1370" i="1"/>
  <c r="G1698" i="1"/>
  <c r="G1715" i="1"/>
  <c r="G1712" i="1"/>
  <c r="G1701" i="1"/>
  <c r="G1716" i="1"/>
  <c r="G1691" i="1"/>
  <c r="G1688" i="1"/>
  <c r="G1695" i="1"/>
  <c r="G1684" i="1"/>
  <c r="G1710" i="1"/>
  <c r="G1706" i="1"/>
  <c r="G1689" i="1"/>
  <c r="G1685" i="1"/>
  <c r="G1675" i="1"/>
  <c r="G1702" i="1"/>
  <c r="G1707" i="1"/>
  <c r="G1673" i="1"/>
  <c r="G1711" i="1"/>
  <c r="G1708" i="1"/>
  <c r="G1676" i="1"/>
  <c r="G1686" i="1"/>
  <c r="G1696" i="1"/>
  <c r="G1677" i="1"/>
  <c r="G1678" i="1"/>
  <c r="G1692" i="1"/>
  <c r="G1714" i="1"/>
  <c r="G1690" i="1"/>
  <c r="G1679" i="1"/>
  <c r="G1682" i="1"/>
  <c r="G1680" i="1"/>
  <c r="G1700" i="1"/>
  <c r="G1674" i="1"/>
  <c r="G1713" i="1"/>
  <c r="G1703" i="1"/>
  <c r="G1683" i="1"/>
  <c r="G1693" i="1"/>
  <c r="G1705" i="1"/>
  <c r="G1681" i="1"/>
  <c r="G1709" i="1"/>
  <c r="G1687" i="1"/>
  <c r="G1697" i="1"/>
  <c r="G1699" i="1"/>
  <c r="G1704" i="1"/>
  <c r="G1694" i="1"/>
  <c r="G2108" i="1"/>
  <c r="G2117" i="1"/>
  <c r="G2107" i="1"/>
  <c r="G2115" i="1"/>
  <c r="G2114" i="1"/>
  <c r="G2100" i="1"/>
  <c r="G2109" i="1"/>
  <c r="G2103" i="1"/>
  <c r="G2102" i="1"/>
  <c r="G2099" i="1"/>
  <c r="G2105" i="1"/>
  <c r="G2116" i="1"/>
  <c r="G2113" i="1"/>
  <c r="G2110" i="1"/>
  <c r="G2101" i="1"/>
  <c r="G2106" i="1"/>
  <c r="G2104" i="1"/>
  <c r="G2112" i="1"/>
  <c r="G2111" i="1"/>
  <c r="G2141" i="1"/>
  <c r="G2144" i="1"/>
  <c r="G2142" i="1"/>
  <c r="G2140" i="1"/>
  <c r="G2123" i="1"/>
  <c r="G2125" i="1"/>
  <c r="G2129" i="1"/>
  <c r="G2132" i="1"/>
  <c r="G2130" i="1"/>
  <c r="G2131" i="1"/>
  <c r="G2119" i="1"/>
  <c r="G2143" i="1"/>
  <c r="G2120" i="1"/>
  <c r="G2136" i="1"/>
  <c r="G2128" i="1"/>
  <c r="G2147" i="1"/>
  <c r="G2121" i="1"/>
  <c r="G2133" i="1"/>
  <c r="G2118" i="1"/>
  <c r="G2148" i="1"/>
  <c r="G2137" i="1"/>
  <c r="G2146" i="1"/>
  <c r="G2138" i="1"/>
  <c r="G2134" i="1"/>
  <c r="G2135" i="1"/>
  <c r="G2126" i="1"/>
  <c r="G2124" i="1"/>
  <c r="G2127" i="1"/>
  <c r="G2122" i="1"/>
  <c r="G2145" i="1"/>
  <c r="G2139" i="1"/>
  <c r="G1899" i="1"/>
  <c r="G1903" i="1"/>
  <c r="G1896" i="1"/>
  <c r="G1898" i="1"/>
  <c r="G1891" i="1"/>
  <c r="G1894" i="1"/>
  <c r="G1889" i="1"/>
  <c r="G1897" i="1"/>
  <c r="G1901" i="1"/>
  <c r="G1887" i="1"/>
  <c r="G1888" i="1"/>
  <c r="G1904" i="1"/>
  <c r="G1902" i="1"/>
  <c r="G1892" i="1"/>
  <c r="G1886" i="1"/>
  <c r="G1900" i="1"/>
  <c r="G1893" i="1"/>
  <c r="G1890" i="1"/>
  <c r="G1895" i="1"/>
  <c r="G1905" i="1"/>
  <c r="G1959" i="1"/>
  <c r="G1977" i="1"/>
  <c r="G1956" i="1"/>
  <c r="G1967" i="1"/>
  <c r="G1964" i="1"/>
  <c r="G1983" i="1"/>
  <c r="G1984" i="1"/>
  <c r="G1960" i="1"/>
  <c r="G1965" i="1"/>
  <c r="G1958" i="1"/>
  <c r="G1979" i="1"/>
  <c r="G1968" i="1"/>
  <c r="G1961" i="1"/>
  <c r="G1971" i="1"/>
  <c r="G1962" i="1"/>
  <c r="G1966" i="1"/>
  <c r="G1975" i="1"/>
  <c r="G1985" i="1"/>
  <c r="G1978" i="1"/>
  <c r="G1972" i="1"/>
  <c r="G1969" i="1"/>
  <c r="G1963" i="1"/>
  <c r="G1970" i="1"/>
  <c r="G1981" i="1"/>
  <c r="G1955" i="1"/>
  <c r="G1976" i="1"/>
  <c r="G1974" i="1"/>
  <c r="G1973" i="1"/>
  <c r="G1957" i="1"/>
  <c r="G1982" i="1"/>
  <c r="G1980" i="1"/>
  <c r="G2265" i="1"/>
  <c r="G2261" i="1"/>
  <c r="G2273" i="1"/>
  <c r="G2262" i="1"/>
  <c r="G2264" i="1"/>
  <c r="G2272" i="1"/>
  <c r="G2271" i="1"/>
  <c r="G2269" i="1"/>
  <c r="G2259" i="1"/>
  <c r="G2263" i="1"/>
  <c r="G2260" i="1"/>
  <c r="G2266" i="1"/>
  <c r="G2267" i="1"/>
  <c r="G2268" i="1"/>
  <c r="G2270" i="1"/>
  <c r="G2299" i="1"/>
  <c r="G2302" i="1"/>
  <c r="G2296" i="1"/>
  <c r="G2285" i="1"/>
  <c r="G2290" i="1"/>
  <c r="G2291" i="1"/>
  <c r="G2289" i="1"/>
  <c r="G2303" i="1"/>
  <c r="G2293" i="1"/>
  <c r="G2294" i="1"/>
  <c r="G2286" i="1"/>
  <c r="G2301" i="1"/>
  <c r="G2292" i="1"/>
  <c r="G2287" i="1"/>
  <c r="G2295" i="1"/>
  <c r="G2297" i="1"/>
  <c r="G2300" i="1"/>
  <c r="G2288" i="1"/>
  <c r="G2298" i="1"/>
  <c r="G2243" i="1"/>
  <c r="G2232" i="1"/>
  <c r="G2240" i="1"/>
  <c r="G2235" i="1"/>
  <c r="G2231" i="1"/>
  <c r="G2233" i="1"/>
  <c r="G2242" i="1"/>
  <c r="G2234" i="1"/>
  <c r="G2237" i="1"/>
  <c r="G2236" i="1"/>
  <c r="G2241" i="1"/>
  <c r="G2238" i="1"/>
  <c r="G2239" i="1"/>
  <c r="G1820" i="1"/>
  <c r="G1814" i="1"/>
  <c r="G1819" i="1"/>
  <c r="G1815" i="1"/>
  <c r="G1818" i="1"/>
  <c r="G1821" i="1"/>
  <c r="G1816" i="1"/>
  <c r="G1817" i="1"/>
  <c r="G650" i="1"/>
  <c r="G659" i="1"/>
  <c r="G643" i="1"/>
  <c r="G625" i="1"/>
  <c r="G662" i="1"/>
  <c r="G637" i="1"/>
  <c r="G626" i="1"/>
  <c r="G623" i="1"/>
  <c r="G635" i="1"/>
  <c r="G664" i="1"/>
  <c r="G671" i="1"/>
  <c r="G646" i="1"/>
  <c r="G624" i="1"/>
  <c r="G666" i="1"/>
  <c r="G641" i="1"/>
  <c r="G656" i="1"/>
  <c r="G634" i="1"/>
  <c r="G642" i="1"/>
  <c r="G672" i="1"/>
  <c r="G633" i="1"/>
  <c r="G629" i="1"/>
  <c r="G660" i="1"/>
  <c r="G627" i="1"/>
  <c r="G630" i="1"/>
  <c r="G649" i="1"/>
  <c r="G651" i="1"/>
  <c r="G628" i="1"/>
  <c r="G638" i="1"/>
  <c r="G670" i="1"/>
  <c r="G620" i="1"/>
  <c r="G631" i="1"/>
  <c r="G632" i="1"/>
  <c r="G661" i="1"/>
  <c r="G644" i="1"/>
  <c r="G652" i="1"/>
  <c r="G665" i="1"/>
  <c r="G622" i="1"/>
  <c r="G653" i="1"/>
  <c r="G669" i="1"/>
  <c r="G640" i="1"/>
  <c r="G658" i="1"/>
  <c r="G667" i="1"/>
  <c r="G654" i="1"/>
  <c r="G663" i="1"/>
  <c r="G621" i="1"/>
  <c r="G639" i="1"/>
  <c r="G647" i="1"/>
  <c r="G645" i="1"/>
  <c r="G636" i="1"/>
  <c r="G648" i="1"/>
  <c r="G655" i="1"/>
  <c r="G668" i="1"/>
  <c r="G657" i="1"/>
  <c r="G1669" i="1"/>
  <c r="G1662" i="1"/>
  <c r="G1634" i="1"/>
  <c r="G1645" i="1"/>
  <c r="G1622" i="1"/>
  <c r="G1670" i="1"/>
  <c r="G1672" i="1"/>
  <c r="G1627" i="1"/>
  <c r="G1643" i="1"/>
  <c r="G1644" i="1"/>
  <c r="G1655" i="1"/>
  <c r="G1630" i="1"/>
  <c r="G1646" i="1"/>
  <c r="G1632" i="1"/>
  <c r="G1654" i="1"/>
  <c r="G1652" i="1"/>
  <c r="G1639" i="1"/>
  <c r="G1663" i="1"/>
  <c r="G1633" i="1"/>
  <c r="G1667" i="1"/>
  <c r="G1625" i="1"/>
  <c r="G1657" i="1"/>
  <c r="G1629" i="1"/>
  <c r="G1626" i="1"/>
  <c r="G1658" i="1"/>
  <c r="G1650" i="1"/>
  <c r="G1659" i="1"/>
  <c r="G1648" i="1"/>
  <c r="G1640" i="1"/>
  <c r="G1631" i="1"/>
  <c r="G1665" i="1"/>
  <c r="G1641" i="1"/>
  <c r="G1649" i="1"/>
  <c r="G1623" i="1"/>
  <c r="G1660" i="1"/>
  <c r="G1668" i="1"/>
  <c r="G1647" i="1"/>
  <c r="G1666" i="1"/>
  <c r="G1628" i="1"/>
  <c r="G1651" i="1"/>
  <c r="G1671" i="1"/>
  <c r="G1635" i="1"/>
  <c r="G1664" i="1"/>
  <c r="G1636" i="1"/>
  <c r="G1653" i="1"/>
  <c r="G1637" i="1"/>
  <c r="G1661" i="1"/>
  <c r="G1624" i="1"/>
  <c r="G1642" i="1"/>
  <c r="G1638" i="1"/>
  <c r="G1656" i="1"/>
  <c r="G716" i="1"/>
  <c r="G732" i="1"/>
  <c r="G717" i="1"/>
  <c r="G751" i="1"/>
  <c r="G728" i="1"/>
  <c r="G725" i="1"/>
  <c r="G743" i="1"/>
  <c r="G733" i="1"/>
  <c r="G755" i="1"/>
  <c r="G749" i="1"/>
  <c r="G753" i="1"/>
  <c r="G721" i="1"/>
  <c r="G756" i="1"/>
  <c r="G739" i="1"/>
  <c r="G735" i="1"/>
  <c r="G747" i="1"/>
  <c r="G727" i="1"/>
  <c r="G726" i="1"/>
  <c r="G723" i="1"/>
  <c r="G731" i="1"/>
  <c r="G752" i="1"/>
  <c r="G736" i="1"/>
  <c r="G750" i="1"/>
  <c r="G724" i="1"/>
  <c r="G744" i="1"/>
  <c r="G729" i="1"/>
  <c r="G722" i="1"/>
  <c r="G740" i="1"/>
  <c r="G742" i="1"/>
  <c r="G754" i="1"/>
  <c r="G745" i="1"/>
  <c r="G757" i="1"/>
  <c r="G730" i="1"/>
  <c r="G718" i="1"/>
  <c r="G719" i="1"/>
  <c r="G746" i="1"/>
  <c r="G734" i="1"/>
  <c r="G737" i="1"/>
  <c r="G748" i="1"/>
  <c r="G720" i="1"/>
  <c r="G738" i="1"/>
  <c r="G741" i="1"/>
  <c r="G245" i="1"/>
  <c r="G229" i="1"/>
  <c r="G238" i="1"/>
  <c r="G251" i="1"/>
  <c r="G225" i="1"/>
  <c r="G226" i="1"/>
  <c r="G235" i="1"/>
  <c r="G246" i="1"/>
  <c r="G221" i="1"/>
  <c r="G250" i="1"/>
  <c r="G243" i="1"/>
  <c r="G249" i="1"/>
  <c r="G242" i="1"/>
  <c r="G241" i="1"/>
  <c r="G220" i="1"/>
  <c r="G230" i="1"/>
  <c r="G236" i="1"/>
  <c r="G240" i="1"/>
  <c r="G227" i="1"/>
  <c r="G232" i="1"/>
  <c r="G222" i="1"/>
  <c r="G228" i="1"/>
  <c r="G239" i="1"/>
  <c r="G237" i="1"/>
  <c r="G231" i="1"/>
  <c r="G233" i="1"/>
  <c r="G223" i="1"/>
  <c r="G234" i="1"/>
  <c r="G247" i="1"/>
  <c r="G248" i="1"/>
  <c r="G244" i="1"/>
  <c r="G224" i="1"/>
  <c r="I245" i="1" l="1"/>
  <c r="I229" i="1"/>
  <c r="I238" i="1"/>
  <c r="I251" i="1"/>
  <c r="I225" i="1"/>
  <c r="I226" i="1"/>
  <c r="I235" i="1"/>
  <c r="I246" i="1"/>
  <c r="I221" i="1"/>
  <c r="I250" i="1"/>
  <c r="I243" i="1"/>
  <c r="I249" i="1"/>
  <c r="I242" i="1"/>
  <c r="I241" i="1"/>
  <c r="I220" i="1"/>
  <c r="I230" i="1"/>
  <c r="I236" i="1"/>
  <c r="I240" i="1"/>
  <c r="I227" i="1"/>
  <c r="I232" i="1"/>
  <c r="I222" i="1"/>
  <c r="I228" i="1"/>
  <c r="I239" i="1"/>
  <c r="I237" i="1"/>
  <c r="I231" i="1"/>
  <c r="I233" i="1"/>
  <c r="I223" i="1"/>
  <c r="I234" i="1"/>
  <c r="I247" i="1"/>
  <c r="I248" i="1"/>
  <c r="I244" i="1"/>
  <c r="I224" i="1"/>
  <c r="I716" i="1"/>
  <c r="I732" i="1"/>
  <c r="I717" i="1"/>
  <c r="I751" i="1"/>
  <c r="I728" i="1"/>
  <c r="I725" i="1"/>
  <c r="I743" i="1"/>
  <c r="I733" i="1"/>
  <c r="I755" i="1"/>
  <c r="I749" i="1"/>
  <c r="I753" i="1"/>
  <c r="I721" i="1"/>
  <c r="I756" i="1"/>
  <c r="I739" i="1"/>
  <c r="I735" i="1"/>
  <c r="I747" i="1"/>
  <c r="I727" i="1"/>
  <c r="I726" i="1"/>
  <c r="I723" i="1"/>
  <c r="I731" i="1"/>
  <c r="I752" i="1"/>
  <c r="I736" i="1"/>
  <c r="I750" i="1"/>
  <c r="I724" i="1"/>
  <c r="I744" i="1"/>
  <c r="I729" i="1"/>
  <c r="I722" i="1"/>
  <c r="I740" i="1"/>
  <c r="I742" i="1"/>
  <c r="I754" i="1"/>
  <c r="I745" i="1"/>
  <c r="I757" i="1"/>
  <c r="I730" i="1"/>
  <c r="I718" i="1"/>
  <c r="I719" i="1"/>
  <c r="I746" i="1"/>
  <c r="I734" i="1"/>
  <c r="I737" i="1"/>
  <c r="I748" i="1"/>
  <c r="I720" i="1"/>
  <c r="I738" i="1"/>
  <c r="I741" i="1"/>
  <c r="I1669" i="1"/>
  <c r="I1662" i="1"/>
  <c r="I1634" i="1"/>
  <c r="I1645" i="1"/>
  <c r="I1622" i="1"/>
  <c r="I1670" i="1"/>
  <c r="I1672" i="1"/>
  <c r="I1627" i="1"/>
  <c r="I1643" i="1"/>
  <c r="I1644" i="1"/>
  <c r="I1655" i="1"/>
  <c r="I1630" i="1"/>
  <c r="I1646" i="1"/>
  <c r="I1632" i="1"/>
  <c r="I1654" i="1"/>
  <c r="I1652" i="1"/>
  <c r="I1639" i="1"/>
  <c r="I1663" i="1"/>
  <c r="I1633" i="1"/>
  <c r="I1667" i="1"/>
  <c r="I1625" i="1"/>
  <c r="I1657" i="1"/>
  <c r="I1629" i="1"/>
  <c r="I1626" i="1"/>
  <c r="I1658" i="1"/>
  <c r="I1650" i="1"/>
  <c r="I1659" i="1"/>
  <c r="I1648" i="1"/>
  <c r="I1640" i="1"/>
  <c r="I1631" i="1"/>
  <c r="I1665" i="1"/>
  <c r="I1641" i="1"/>
  <c r="I1649" i="1"/>
  <c r="I1623" i="1"/>
  <c r="I1660" i="1"/>
  <c r="I1668" i="1"/>
  <c r="I1647" i="1"/>
  <c r="I1666" i="1"/>
  <c r="I1628" i="1"/>
  <c r="I1651" i="1"/>
  <c r="I1671" i="1"/>
  <c r="I1635" i="1"/>
  <c r="I1664" i="1"/>
  <c r="I1636" i="1"/>
  <c r="I1653" i="1"/>
  <c r="I1637" i="1"/>
  <c r="I1661" i="1"/>
  <c r="I1624" i="1"/>
  <c r="I1642" i="1"/>
  <c r="I1638" i="1"/>
  <c r="I1656" i="1"/>
  <c r="I650" i="1"/>
  <c r="I659" i="1"/>
  <c r="I643" i="1"/>
  <c r="I625" i="1"/>
  <c r="I662" i="1"/>
  <c r="I637" i="1"/>
  <c r="I626" i="1"/>
  <c r="I623" i="1"/>
  <c r="I635" i="1"/>
  <c r="I664" i="1"/>
  <c r="I671" i="1"/>
  <c r="I646" i="1"/>
  <c r="I624" i="1"/>
  <c r="I666" i="1"/>
  <c r="I641" i="1"/>
  <c r="I656" i="1"/>
  <c r="I634" i="1"/>
  <c r="I642" i="1"/>
  <c r="I672" i="1"/>
  <c r="I633" i="1"/>
  <c r="I629" i="1"/>
  <c r="I660" i="1"/>
  <c r="I627" i="1"/>
  <c r="I630" i="1"/>
  <c r="I649" i="1"/>
  <c r="I651" i="1"/>
  <c r="I628" i="1"/>
  <c r="I638" i="1"/>
  <c r="I670" i="1"/>
  <c r="I620" i="1"/>
  <c r="I631" i="1"/>
  <c r="I632" i="1"/>
  <c r="I661" i="1"/>
  <c r="I644" i="1"/>
  <c r="I652" i="1"/>
  <c r="I665" i="1"/>
  <c r="I622" i="1"/>
  <c r="I653" i="1"/>
  <c r="I669" i="1"/>
  <c r="I640" i="1"/>
  <c r="I658" i="1"/>
  <c r="I667" i="1"/>
  <c r="I654" i="1"/>
  <c r="I663" i="1"/>
  <c r="I621" i="1"/>
  <c r="I639" i="1"/>
  <c r="I647" i="1"/>
  <c r="I645" i="1"/>
  <c r="I636" i="1"/>
  <c r="I648" i="1"/>
  <c r="I655" i="1"/>
  <c r="I668" i="1"/>
  <c r="I657" i="1"/>
  <c r="I1820" i="1"/>
  <c r="I1814" i="1"/>
  <c r="I1819" i="1"/>
  <c r="I1815" i="1"/>
  <c r="I1818" i="1"/>
  <c r="I1821" i="1"/>
  <c r="I1816" i="1"/>
  <c r="I1817" i="1"/>
  <c r="I2243" i="1"/>
  <c r="I2232" i="1"/>
  <c r="I2240" i="1"/>
  <c r="I2235" i="1"/>
  <c r="I2231" i="1"/>
  <c r="I2233" i="1"/>
  <c r="I2242" i="1"/>
  <c r="I2234" i="1"/>
  <c r="I2237" i="1"/>
  <c r="I2236" i="1"/>
  <c r="I2241" i="1"/>
  <c r="I2238" i="1"/>
  <c r="I2239" i="1"/>
  <c r="I2299" i="1"/>
  <c r="I2302" i="1"/>
  <c r="I2296" i="1"/>
  <c r="I2285" i="1"/>
  <c r="I2290" i="1"/>
  <c r="I2291" i="1"/>
  <c r="I2289" i="1"/>
  <c r="I2303" i="1"/>
  <c r="I2293" i="1"/>
  <c r="I2294" i="1"/>
  <c r="I2286" i="1"/>
  <c r="I2301" i="1"/>
  <c r="I2292" i="1"/>
  <c r="I2287" i="1"/>
  <c r="I2295" i="1"/>
  <c r="I2297" i="1"/>
  <c r="I2300" i="1"/>
  <c r="I2288" i="1"/>
  <c r="I2298" i="1"/>
  <c r="I2265" i="1"/>
  <c r="I2261" i="1"/>
  <c r="I2273" i="1"/>
  <c r="I2262" i="1"/>
  <c r="I2264" i="1"/>
  <c r="I2272" i="1"/>
  <c r="I2271" i="1"/>
  <c r="I2269" i="1"/>
  <c r="I2259" i="1"/>
  <c r="I2263" i="1"/>
  <c r="I2260" i="1"/>
  <c r="I2266" i="1"/>
  <c r="I2267" i="1"/>
  <c r="I2268" i="1"/>
  <c r="I2270" i="1"/>
  <c r="I1959" i="1"/>
  <c r="I1977" i="1"/>
  <c r="I1956" i="1"/>
  <c r="I1967" i="1"/>
  <c r="I1964" i="1"/>
  <c r="I1983" i="1"/>
  <c r="I1984" i="1"/>
  <c r="I1960" i="1"/>
  <c r="I1965" i="1"/>
  <c r="I1958" i="1"/>
  <c r="I1979" i="1"/>
  <c r="I1968" i="1"/>
  <c r="I1961" i="1"/>
  <c r="I1971" i="1"/>
  <c r="I1962" i="1"/>
  <c r="I1966" i="1"/>
  <c r="I1975" i="1"/>
  <c r="I1985" i="1"/>
  <c r="I1978" i="1"/>
  <c r="I1972" i="1"/>
  <c r="I1969" i="1"/>
  <c r="I1963" i="1"/>
  <c r="I1970" i="1"/>
  <c r="I1981" i="1"/>
  <c r="I1955" i="1"/>
  <c r="I1976" i="1"/>
  <c r="I1974" i="1"/>
  <c r="I1973" i="1"/>
  <c r="I1957" i="1"/>
  <c r="I1982" i="1"/>
  <c r="I1980" i="1"/>
  <c r="I1899" i="1"/>
  <c r="I1903" i="1"/>
  <c r="I1896" i="1"/>
  <c r="I1898" i="1"/>
  <c r="I1891" i="1"/>
  <c r="I1894" i="1"/>
  <c r="I1889" i="1"/>
  <c r="I1897" i="1"/>
  <c r="I1901" i="1"/>
  <c r="I1887" i="1"/>
  <c r="I1888" i="1"/>
  <c r="I1904" i="1"/>
  <c r="I1902" i="1"/>
  <c r="I1892" i="1"/>
  <c r="I1886" i="1"/>
  <c r="I1900" i="1"/>
  <c r="I1893" i="1"/>
  <c r="I1890" i="1"/>
  <c r="I1895" i="1"/>
  <c r="I1905" i="1"/>
  <c r="I2141" i="1"/>
  <c r="I2144" i="1"/>
  <c r="I2142" i="1"/>
  <c r="I2140" i="1"/>
  <c r="I2123" i="1"/>
  <c r="I2125" i="1"/>
  <c r="I2129" i="1"/>
  <c r="I2132" i="1"/>
  <c r="I2130" i="1"/>
  <c r="I2131" i="1"/>
  <c r="I2119" i="1"/>
  <c r="I2143" i="1"/>
  <c r="I2120" i="1"/>
  <c r="I2136" i="1"/>
  <c r="I2128" i="1"/>
  <c r="I2147" i="1"/>
  <c r="I2121" i="1"/>
  <c r="I2133" i="1"/>
  <c r="I2118" i="1"/>
  <c r="I2148" i="1"/>
  <c r="I2137" i="1"/>
  <c r="I2146" i="1"/>
  <c r="I2138" i="1"/>
  <c r="I2134" i="1"/>
  <c r="I2135" i="1"/>
  <c r="I2126" i="1"/>
  <c r="I2124" i="1"/>
  <c r="I2127" i="1"/>
  <c r="I2122" i="1"/>
  <c r="I2145" i="1"/>
  <c r="I2139" i="1"/>
  <c r="I2108" i="1"/>
  <c r="I2117" i="1"/>
  <c r="I2107" i="1"/>
  <c r="I2115" i="1"/>
  <c r="I2114" i="1"/>
  <c r="I2100" i="1"/>
  <c r="I2109" i="1"/>
  <c r="I2103" i="1"/>
  <c r="I2102" i="1"/>
  <c r="I2099" i="1"/>
  <c r="I2105" i="1"/>
  <c r="I2116" i="1"/>
  <c r="I2113" i="1"/>
  <c r="I2110" i="1"/>
  <c r="I2101" i="1"/>
  <c r="I2106" i="1"/>
  <c r="I2104" i="1"/>
  <c r="I2112" i="1"/>
  <c r="I2111" i="1"/>
  <c r="I1698" i="1"/>
  <c r="I1715" i="1"/>
  <c r="I1712" i="1"/>
  <c r="I1701" i="1"/>
  <c r="I1716" i="1"/>
  <c r="I1691" i="1"/>
  <c r="I1688" i="1"/>
  <c r="I1695" i="1"/>
  <c r="I1684" i="1"/>
  <c r="I1710" i="1"/>
  <c r="I1706" i="1"/>
  <c r="I1689" i="1"/>
  <c r="I1685" i="1"/>
  <c r="I1675" i="1"/>
  <c r="I1702" i="1"/>
  <c r="I1707" i="1"/>
  <c r="I1673" i="1"/>
  <c r="I1711" i="1"/>
  <c r="I1708" i="1"/>
  <c r="I1676" i="1"/>
  <c r="I1686" i="1"/>
  <c r="I1696" i="1"/>
  <c r="I1677" i="1"/>
  <c r="I1678" i="1"/>
  <c r="I1692" i="1"/>
  <c r="I1714" i="1"/>
  <c r="I1690" i="1"/>
  <c r="I1679" i="1"/>
  <c r="I1682" i="1"/>
  <c r="I1680" i="1"/>
  <c r="I1700" i="1"/>
  <c r="I1674" i="1"/>
  <c r="I1713" i="1"/>
  <c r="I1703" i="1"/>
  <c r="I1683" i="1"/>
  <c r="I1693" i="1"/>
  <c r="I1705" i="1"/>
  <c r="I1681" i="1"/>
  <c r="I1709" i="1"/>
  <c r="I1687" i="1"/>
  <c r="I1697" i="1"/>
  <c r="I1699" i="1"/>
  <c r="I1704" i="1"/>
  <c r="I1694" i="1"/>
  <c r="I1384" i="1"/>
  <c r="I1382" i="1"/>
  <c r="I1380" i="1"/>
  <c r="I1365" i="1"/>
  <c r="I1386" i="1"/>
  <c r="I1373" i="1"/>
  <c r="I1385" i="1"/>
  <c r="I1390" i="1"/>
  <c r="I1362" i="1"/>
  <c r="I1366" i="1"/>
  <c r="I1364" i="1"/>
  <c r="I1388" i="1"/>
  <c r="I1381" i="1"/>
  <c r="I1383" i="1"/>
  <c r="I1367" i="1"/>
  <c r="I1374" i="1"/>
  <c r="I1389" i="1"/>
  <c r="I1372" i="1"/>
  <c r="I1368" i="1"/>
  <c r="I1376" i="1"/>
  <c r="I1375" i="1"/>
  <c r="I1363" i="1"/>
  <c r="I1391" i="1"/>
  <c r="I1387" i="1"/>
  <c r="I1371" i="1"/>
  <c r="I1379" i="1"/>
  <c r="I1392" i="1"/>
  <c r="I1393" i="1"/>
  <c r="I1378" i="1"/>
  <c r="I1369" i="1"/>
  <c r="I1377" i="1"/>
  <c r="I1370" i="1"/>
  <c r="I1052" i="1"/>
  <c r="I1062" i="1"/>
  <c r="I1065" i="1"/>
  <c r="I1060" i="1"/>
  <c r="I1072" i="1"/>
  <c r="I1059" i="1"/>
  <c r="I1069" i="1"/>
  <c r="I1054" i="1"/>
  <c r="I1071" i="1"/>
  <c r="I1058" i="1"/>
  <c r="I1053" i="1"/>
  <c r="I1056" i="1"/>
  <c r="I1055" i="1"/>
  <c r="I1064" i="1"/>
  <c r="I1066" i="1"/>
  <c r="I1070" i="1"/>
  <c r="I1068" i="1"/>
  <c r="I1061" i="1"/>
  <c r="I1063" i="1"/>
  <c r="I1057" i="1"/>
  <c r="I1067" i="1"/>
  <c r="I945" i="1"/>
  <c r="I934" i="1"/>
  <c r="I940" i="1"/>
  <c r="I938" i="1"/>
  <c r="I946" i="1"/>
  <c r="I944" i="1"/>
  <c r="I936" i="1"/>
  <c r="I943" i="1"/>
  <c r="I942" i="1"/>
  <c r="I933" i="1"/>
  <c r="I937" i="1"/>
  <c r="I932" i="1"/>
  <c r="I947" i="1"/>
  <c r="I941" i="1"/>
  <c r="I935" i="1"/>
  <c r="I939" i="1"/>
  <c r="I892" i="1"/>
  <c r="I894" i="1"/>
  <c r="I887" i="1"/>
  <c r="I899" i="1"/>
  <c r="I900" i="1"/>
  <c r="I895" i="1"/>
  <c r="I888" i="1"/>
  <c r="I884" i="1"/>
  <c r="I883" i="1"/>
  <c r="I901" i="1"/>
  <c r="I885" i="1"/>
  <c r="I902" i="1"/>
  <c r="I889" i="1"/>
  <c r="I882" i="1"/>
  <c r="I893" i="1"/>
  <c r="I891" i="1"/>
  <c r="I890" i="1"/>
  <c r="I896" i="1"/>
  <c r="I897" i="1"/>
  <c r="I898" i="1"/>
  <c r="I886" i="1"/>
  <c r="I903" i="1"/>
  <c r="I1354" i="1"/>
  <c r="I1358" i="1"/>
  <c r="I1359" i="1"/>
  <c r="I1351" i="1"/>
  <c r="I1355" i="1"/>
  <c r="I1360" i="1"/>
  <c r="I1352" i="1"/>
  <c r="I1353" i="1"/>
  <c r="I1357" i="1"/>
  <c r="I1356" i="1"/>
  <c r="I1350" i="1"/>
  <c r="I1361" i="1"/>
  <c r="I1341" i="1"/>
  <c r="I1343" i="1"/>
  <c r="I1326" i="1"/>
  <c r="I1349" i="1"/>
  <c r="I1333" i="1"/>
  <c r="I1347" i="1"/>
  <c r="I1340" i="1"/>
  <c r="I1342" i="1"/>
  <c r="I1328" i="1"/>
  <c r="I1348" i="1"/>
  <c r="I1327" i="1"/>
  <c r="I1329" i="1"/>
  <c r="I1330" i="1"/>
  <c r="I1346" i="1"/>
  <c r="I1337" i="1"/>
  <c r="I1344" i="1"/>
  <c r="I1332" i="1"/>
  <c r="I1336" i="1"/>
  <c r="I1331" i="1"/>
  <c r="I1334" i="1"/>
  <c r="I1339" i="1"/>
  <c r="I1345" i="1"/>
  <c r="I1335" i="1"/>
  <c r="I1338" i="1"/>
  <c r="I1311" i="1"/>
  <c r="I1299" i="1"/>
  <c r="I1290" i="1"/>
  <c r="I1305" i="1"/>
  <c r="I1319" i="1"/>
  <c r="I1288" i="1"/>
  <c r="I1315" i="1"/>
  <c r="I1293" i="1"/>
  <c r="I1312" i="1"/>
  <c r="I1294" i="1"/>
  <c r="I1296" i="1"/>
  <c r="I1301" i="1"/>
  <c r="I1291" i="1"/>
  <c r="I1286" i="1"/>
  <c r="I1316" i="1"/>
  <c r="I1287" i="1"/>
  <c r="I1310" i="1"/>
  <c r="I1302" i="1"/>
  <c r="I1325" i="1"/>
  <c r="I1304" i="1"/>
  <c r="I1322" i="1"/>
  <c r="I1320" i="1"/>
  <c r="I1323" i="1"/>
  <c r="I1300" i="1"/>
  <c r="I1297" i="1"/>
  <c r="I1307" i="1"/>
  <c r="I1313" i="1"/>
  <c r="I1324" i="1"/>
  <c r="I1321" i="1"/>
  <c r="I1298" i="1"/>
  <c r="I1306" i="1"/>
  <c r="I1292" i="1"/>
  <c r="I1317" i="1"/>
  <c r="I1308" i="1"/>
  <c r="I1318" i="1"/>
  <c r="I1303" i="1"/>
  <c r="I1314" i="1"/>
  <c r="I1295" i="1"/>
  <c r="I1289" i="1"/>
  <c r="I1309" i="1"/>
  <c r="I876" i="1"/>
  <c r="I872" i="1"/>
  <c r="I877" i="1"/>
  <c r="I880" i="1"/>
  <c r="I845" i="1"/>
  <c r="I841" i="1"/>
  <c r="I867" i="1"/>
  <c r="I849" i="1"/>
  <c r="I871" i="1"/>
  <c r="I873" i="1"/>
  <c r="I857" i="1"/>
  <c r="I853" i="1"/>
  <c r="I870" i="1"/>
  <c r="I874" i="1"/>
  <c r="I850" i="1"/>
  <c r="I854" i="1"/>
  <c r="I861" i="1"/>
  <c r="I856" i="1"/>
  <c r="I869" i="1"/>
  <c r="I843" i="1"/>
  <c r="I881" i="1"/>
  <c r="I855" i="1"/>
  <c r="I847" i="1"/>
  <c r="I851" i="1"/>
  <c r="I858" i="1"/>
  <c r="I868" i="1"/>
  <c r="I842" i="1"/>
  <c r="I844" i="1"/>
  <c r="I859" i="1"/>
  <c r="I875" i="1"/>
  <c r="I864" i="1"/>
  <c r="I860" i="1"/>
  <c r="I839" i="1"/>
  <c r="I878" i="1"/>
  <c r="I848" i="1"/>
  <c r="I866" i="1"/>
  <c r="I863" i="1"/>
  <c r="I862" i="1"/>
  <c r="I846" i="1"/>
  <c r="I852" i="1"/>
  <c r="I840" i="1"/>
  <c r="I865" i="1"/>
  <c r="I879" i="1"/>
  <c r="I1278" i="1"/>
  <c r="I1277" i="1"/>
  <c r="I1285" i="1"/>
  <c r="I1284" i="1"/>
  <c r="I1279" i="1"/>
  <c r="I1276" i="1"/>
  <c r="I1274" i="1"/>
  <c r="I1283" i="1"/>
  <c r="I1281" i="1"/>
  <c r="I1275" i="1"/>
  <c r="I1282" i="1"/>
  <c r="I1280" i="1"/>
  <c r="I764" i="1"/>
  <c r="I783" i="1"/>
  <c r="I786" i="1"/>
  <c r="I765" i="1"/>
  <c r="I770" i="1"/>
  <c r="I778" i="1"/>
  <c r="I771" i="1"/>
  <c r="I779" i="1"/>
  <c r="I772" i="1"/>
  <c r="I761" i="1"/>
  <c r="I768" i="1"/>
  <c r="I758" i="1"/>
  <c r="I780" i="1"/>
  <c r="I760" i="1"/>
  <c r="I766" i="1"/>
  <c r="I767" i="1"/>
  <c r="I781" i="1"/>
  <c r="I782" i="1"/>
  <c r="I776" i="1"/>
  <c r="I787" i="1"/>
  <c r="I777" i="1"/>
  <c r="I769" i="1"/>
  <c r="I762" i="1"/>
  <c r="I759" i="1"/>
  <c r="I784" i="1"/>
  <c r="I773" i="1"/>
  <c r="I785" i="1"/>
  <c r="I774" i="1"/>
  <c r="I763" i="1"/>
  <c r="I775" i="1"/>
  <c r="I552" i="1"/>
  <c r="I561" i="1"/>
  <c r="I564" i="1"/>
  <c r="I556" i="1"/>
  <c r="I565" i="1"/>
  <c r="I554" i="1"/>
  <c r="I557" i="1"/>
  <c r="I558" i="1"/>
  <c r="I535" i="1"/>
  <c r="I559" i="1"/>
  <c r="I568" i="1"/>
  <c r="I548" i="1"/>
  <c r="I549" i="1"/>
  <c r="I551" i="1"/>
  <c r="I536" i="1"/>
  <c r="I571" i="1"/>
  <c r="I541" i="1"/>
  <c r="I569" i="1"/>
  <c r="I538" i="1"/>
  <c r="I566" i="1"/>
  <c r="I542" i="1"/>
  <c r="I537" i="1"/>
  <c r="I567" i="1"/>
  <c r="I539" i="1"/>
  <c r="I540" i="1"/>
  <c r="I555" i="1"/>
  <c r="I562" i="1"/>
  <c r="I547" i="1"/>
  <c r="I563" i="1"/>
  <c r="I550" i="1"/>
  <c r="I553" i="1"/>
  <c r="I544" i="1"/>
  <c r="I560" i="1"/>
  <c r="I570" i="1"/>
  <c r="I546" i="1"/>
  <c r="I545" i="1"/>
  <c r="I534" i="1"/>
  <c r="I543" i="1"/>
  <c r="I573" i="1"/>
  <c r="I574" i="1"/>
  <c r="I572" i="1"/>
  <c r="I1270" i="1"/>
  <c r="I1268" i="1"/>
  <c r="I1273" i="1"/>
  <c r="I1271" i="1"/>
  <c r="I1269" i="1"/>
  <c r="I1272" i="1"/>
  <c r="I1267" i="1"/>
  <c r="I1439" i="1"/>
  <c r="I1443" i="1"/>
  <c r="I1445" i="1"/>
  <c r="I1435" i="1"/>
  <c r="I1437" i="1"/>
  <c r="I1438" i="1"/>
  <c r="I1436" i="1"/>
  <c r="I1440" i="1"/>
  <c r="I1441" i="1"/>
  <c r="I1442" i="1"/>
  <c r="I1444" i="1"/>
  <c r="I1446" i="1"/>
  <c r="I1236" i="1"/>
  <c r="I1257" i="1"/>
  <c r="I1265" i="1"/>
  <c r="I1248" i="1"/>
  <c r="I1260" i="1"/>
  <c r="I1232" i="1"/>
  <c r="I1256" i="1"/>
  <c r="I1261" i="1"/>
  <c r="I1254" i="1"/>
  <c r="I1251" i="1"/>
  <c r="I1229" i="1"/>
  <c r="I1234" i="1"/>
  <c r="I1218" i="1"/>
  <c r="I1231" i="1"/>
  <c r="I1252" i="1"/>
  <c r="I1233" i="1"/>
  <c r="I1224" i="1"/>
  <c r="I1239" i="1"/>
  <c r="I1223" i="1"/>
  <c r="I1222" i="1"/>
  <c r="I1227" i="1"/>
  <c r="I1263" i="1"/>
  <c r="I1253" i="1"/>
  <c r="I1249" i="1"/>
  <c r="I1244" i="1"/>
  <c r="I1255" i="1"/>
  <c r="I1230" i="1"/>
  <c r="I1242" i="1"/>
  <c r="I1259" i="1"/>
  <c r="I1226" i="1"/>
  <c r="I1245" i="1"/>
  <c r="I1225" i="1"/>
  <c r="I1220" i="1"/>
  <c r="I1241" i="1"/>
  <c r="I1240" i="1"/>
  <c r="I1235" i="1"/>
  <c r="I1228" i="1"/>
  <c r="I1258" i="1"/>
  <c r="I1264" i="1"/>
  <c r="I1219" i="1"/>
  <c r="I1243" i="1"/>
  <c r="I1250" i="1"/>
  <c r="I1246" i="1"/>
  <c r="I1247" i="1"/>
  <c r="I1266" i="1"/>
  <c r="I1238" i="1"/>
  <c r="I1237" i="1"/>
  <c r="I1262" i="1"/>
  <c r="I1221" i="1"/>
  <c r="I1201" i="1"/>
  <c r="I1204" i="1"/>
  <c r="I1212" i="1"/>
  <c r="I1205" i="1"/>
  <c r="I1214" i="1"/>
  <c r="I1195" i="1"/>
  <c r="I1215" i="1"/>
  <c r="I1194" i="1"/>
  <c r="I1196" i="1"/>
  <c r="I1208" i="1"/>
  <c r="I1206" i="1"/>
  <c r="I1192" i="1"/>
  <c r="I1198" i="1"/>
  <c r="I1199" i="1"/>
  <c r="I1200" i="1"/>
  <c r="I1207" i="1"/>
  <c r="I1193" i="1"/>
  <c r="I1209" i="1"/>
  <c r="I1217" i="1"/>
  <c r="I1211" i="1"/>
  <c r="I1213" i="1"/>
  <c r="I1197" i="1"/>
  <c r="I1202" i="1"/>
  <c r="I1216" i="1"/>
  <c r="I1203" i="1"/>
  <c r="I1210" i="1"/>
  <c r="I482" i="1"/>
  <c r="I483" i="1"/>
  <c r="I477" i="1"/>
  <c r="I481" i="1"/>
  <c r="I471" i="1"/>
  <c r="I475" i="1"/>
  <c r="I480" i="1"/>
  <c r="I473" i="1"/>
  <c r="I484" i="1"/>
  <c r="I470" i="1"/>
  <c r="I466" i="1"/>
  <c r="I476" i="1"/>
  <c r="I479" i="1"/>
  <c r="I468" i="1"/>
  <c r="I467" i="1"/>
  <c r="I472" i="1"/>
  <c r="I474" i="1"/>
  <c r="I478" i="1"/>
  <c r="I469" i="1"/>
  <c r="I1170" i="1"/>
  <c r="I1168" i="1"/>
  <c r="I1191" i="1"/>
  <c r="I1188" i="1"/>
  <c r="I1161" i="1"/>
  <c r="I1180" i="1"/>
  <c r="I1189" i="1"/>
  <c r="I1183" i="1"/>
  <c r="I1171" i="1"/>
  <c r="I1165" i="1"/>
  <c r="I1155" i="1"/>
  <c r="I1184" i="1"/>
  <c r="I1175" i="1"/>
  <c r="I1172" i="1"/>
  <c r="I1159" i="1"/>
  <c r="I1162" i="1"/>
  <c r="I1167" i="1"/>
  <c r="I1186" i="1"/>
  <c r="I1158" i="1"/>
  <c r="I1190" i="1"/>
  <c r="I1163" i="1"/>
  <c r="I1185" i="1"/>
  <c r="I1166" i="1"/>
  <c r="I1179" i="1"/>
  <c r="I1181" i="1"/>
  <c r="I1157" i="1"/>
  <c r="I1160" i="1"/>
  <c r="I1164" i="1"/>
  <c r="I1182" i="1"/>
  <c r="I1173" i="1"/>
  <c r="I1174" i="1"/>
  <c r="I1169" i="1"/>
  <c r="I1176" i="1"/>
  <c r="I1187" i="1"/>
  <c r="I1156" i="1"/>
  <c r="I1177" i="1"/>
  <c r="I1178" i="1"/>
  <c r="I337" i="1"/>
  <c r="I328" i="1"/>
  <c r="I332" i="1"/>
  <c r="I340" i="1"/>
  <c r="I333" i="1"/>
  <c r="I338" i="1"/>
  <c r="I334" i="1"/>
  <c r="I341" i="1"/>
  <c r="I329" i="1"/>
  <c r="I339" i="1"/>
  <c r="I336" i="1"/>
  <c r="I330" i="1"/>
  <c r="I335" i="1"/>
  <c r="I331" i="1"/>
  <c r="I327" i="1"/>
  <c r="I218" i="1"/>
  <c r="I204" i="1"/>
  <c r="I214" i="1"/>
  <c r="I219" i="1"/>
  <c r="I208" i="1"/>
  <c r="I207" i="1"/>
  <c r="I217" i="1"/>
  <c r="I203" i="1"/>
  <c r="I195" i="1"/>
  <c r="I206" i="1"/>
  <c r="I194" i="1"/>
  <c r="I198" i="1"/>
  <c r="I202" i="1"/>
  <c r="I211" i="1"/>
  <c r="I199" i="1"/>
  <c r="I216" i="1"/>
  <c r="I197" i="1"/>
  <c r="I196" i="1"/>
  <c r="I210" i="1"/>
  <c r="I201" i="1"/>
  <c r="I200" i="1"/>
  <c r="I215" i="1"/>
  <c r="I209" i="1"/>
  <c r="I212" i="1"/>
  <c r="I213" i="1"/>
  <c r="I205" i="1"/>
  <c r="I150" i="1"/>
  <c r="I146" i="1"/>
  <c r="I155" i="1"/>
  <c r="I154" i="1"/>
  <c r="I142" i="1"/>
  <c r="I152" i="1"/>
  <c r="I151" i="1"/>
  <c r="I149" i="1"/>
  <c r="I159" i="1"/>
  <c r="I145" i="1"/>
  <c r="I147" i="1"/>
  <c r="I138" i="1"/>
  <c r="I143" i="1"/>
  <c r="I140" i="1"/>
  <c r="I148" i="1"/>
  <c r="I153" i="1"/>
  <c r="I141" i="1"/>
  <c r="I158" i="1"/>
  <c r="I144" i="1"/>
  <c r="I139" i="1"/>
  <c r="I157" i="1"/>
  <c r="I156" i="1"/>
  <c r="I110" i="1"/>
  <c r="I113" i="1"/>
  <c r="I105" i="1"/>
  <c r="I112" i="1"/>
  <c r="I108" i="1"/>
  <c r="I116" i="1"/>
  <c r="I106" i="1"/>
  <c r="I114" i="1"/>
  <c r="I111" i="1"/>
  <c r="I115" i="1"/>
  <c r="I107" i="1"/>
  <c r="I109" i="1"/>
  <c r="I99" i="1"/>
  <c r="I98" i="1"/>
  <c r="I104" i="1"/>
  <c r="I100" i="1"/>
  <c r="I103" i="1"/>
  <c r="I102" i="1"/>
  <c r="I97" i="1"/>
  <c r="I101" i="1"/>
  <c r="I54" i="1"/>
  <c r="I56" i="1"/>
  <c r="I57" i="1"/>
  <c r="I63" i="1"/>
  <c r="I58" i="1"/>
  <c r="I60" i="1"/>
  <c r="I55" i="1"/>
  <c r="I59" i="1"/>
  <c r="I62" i="1"/>
  <c r="I61" i="1"/>
  <c r="G1146" i="1"/>
  <c r="I1138" i="1" l="1"/>
  <c r="I1149" i="1"/>
  <c r="I1115" i="1"/>
  <c r="I1143" i="1"/>
  <c r="I1123" i="1"/>
  <c r="I1139" i="1"/>
  <c r="I1144" i="1"/>
  <c r="I1153" i="1"/>
  <c r="I1150" i="1"/>
  <c r="I1145" i="1"/>
  <c r="I1105" i="1"/>
  <c r="I1127" i="1"/>
  <c r="I1120" i="1"/>
  <c r="I1124" i="1"/>
  <c r="I1111" i="1"/>
  <c r="I1116" i="1"/>
  <c r="I1129" i="1"/>
  <c r="I1133" i="1"/>
  <c r="I1117" i="1"/>
  <c r="I1134" i="1"/>
  <c r="I1128" i="1"/>
  <c r="I1140" i="1"/>
  <c r="I1106" i="1"/>
  <c r="I1109" i="1"/>
  <c r="I1112" i="1"/>
  <c r="I1132" i="1"/>
  <c r="I1125" i="1"/>
  <c r="I1154" i="1"/>
  <c r="I1147" i="1"/>
  <c r="I1107" i="1"/>
  <c r="I1151" i="1"/>
  <c r="I1113" i="1"/>
  <c r="I1118" i="1"/>
  <c r="I1135" i="1"/>
  <c r="I1114" i="1"/>
  <c r="I1108" i="1"/>
  <c r="I1148" i="1"/>
  <c r="I1121" i="1"/>
  <c r="I1119" i="1"/>
  <c r="I1136" i="1"/>
  <c r="I1131" i="1"/>
  <c r="I1137" i="1"/>
  <c r="I1141" i="1"/>
  <c r="I1142" i="1"/>
  <c r="I1110" i="1"/>
  <c r="I1126" i="1"/>
  <c r="I1152" i="1"/>
  <c r="I1122" i="1"/>
  <c r="I1130" i="1"/>
  <c r="I1146" i="1"/>
  <c r="D40" i="7"/>
  <c r="D38" i="7"/>
  <c r="D39" i="7"/>
  <c r="D37" i="7" l="1"/>
  <c r="D36" i="7"/>
  <c r="J245" i="1" l="1"/>
  <c r="J229" i="1"/>
  <c r="J238" i="1"/>
  <c r="J251" i="1"/>
  <c r="J225" i="1"/>
  <c r="J226" i="1"/>
  <c r="J235" i="1"/>
  <c r="J246" i="1"/>
  <c r="J221" i="1"/>
  <c r="J250" i="1"/>
  <c r="J243" i="1"/>
  <c r="J249" i="1"/>
  <c r="J242" i="1"/>
  <c r="J241" i="1"/>
  <c r="J220" i="1"/>
  <c r="J230" i="1"/>
  <c r="J236" i="1"/>
  <c r="J240" i="1"/>
  <c r="J227" i="1"/>
  <c r="J232" i="1"/>
  <c r="J222" i="1"/>
  <c r="J228" i="1"/>
  <c r="J239" i="1"/>
  <c r="J237" i="1"/>
  <c r="J231" i="1"/>
  <c r="J233" i="1"/>
  <c r="J223" i="1"/>
  <c r="J234" i="1"/>
  <c r="J247" i="1"/>
  <c r="J248" i="1"/>
  <c r="J244" i="1"/>
  <c r="J224" i="1"/>
  <c r="J716" i="1"/>
  <c r="J732" i="1"/>
  <c r="J717" i="1"/>
  <c r="J751" i="1"/>
  <c r="J728" i="1"/>
  <c r="J725" i="1"/>
  <c r="J743" i="1"/>
  <c r="J733" i="1"/>
  <c r="J755" i="1"/>
  <c r="J749" i="1"/>
  <c r="J753" i="1"/>
  <c r="J721" i="1"/>
  <c r="J756" i="1"/>
  <c r="J739" i="1"/>
  <c r="J735" i="1"/>
  <c r="J747" i="1"/>
  <c r="J727" i="1"/>
  <c r="J726" i="1"/>
  <c r="J723" i="1"/>
  <c r="J731" i="1"/>
  <c r="J752" i="1"/>
  <c r="J736" i="1"/>
  <c r="J750" i="1"/>
  <c r="J724" i="1"/>
  <c r="J744" i="1"/>
  <c r="J729" i="1"/>
  <c r="J722" i="1"/>
  <c r="J740" i="1"/>
  <c r="J742" i="1"/>
  <c r="J754" i="1"/>
  <c r="J745" i="1"/>
  <c r="J757" i="1"/>
  <c r="J730" i="1"/>
  <c r="J718" i="1"/>
  <c r="J719" i="1"/>
  <c r="J746" i="1"/>
  <c r="J734" i="1"/>
  <c r="J737" i="1"/>
  <c r="J748" i="1"/>
  <c r="J720" i="1"/>
  <c r="J738" i="1"/>
  <c r="J741" i="1"/>
  <c r="J1669" i="1"/>
  <c r="J1662" i="1"/>
  <c r="J1634" i="1"/>
  <c r="J1645" i="1"/>
  <c r="J1622" i="1"/>
  <c r="J1670" i="1"/>
  <c r="J1672" i="1"/>
  <c r="J1627" i="1"/>
  <c r="J1643" i="1"/>
  <c r="J1644" i="1"/>
  <c r="J1655" i="1"/>
  <c r="J1630" i="1"/>
  <c r="J1646" i="1"/>
  <c r="J1632" i="1"/>
  <c r="J1654" i="1"/>
  <c r="J1652" i="1"/>
  <c r="J1639" i="1"/>
  <c r="J1663" i="1"/>
  <c r="J1633" i="1"/>
  <c r="J1667" i="1"/>
  <c r="J1625" i="1"/>
  <c r="J1657" i="1"/>
  <c r="J1629" i="1"/>
  <c r="J1626" i="1"/>
  <c r="J1658" i="1"/>
  <c r="J1650" i="1"/>
  <c r="J1659" i="1"/>
  <c r="J1648" i="1"/>
  <c r="J1640" i="1"/>
  <c r="J1631" i="1"/>
  <c r="J1665" i="1"/>
  <c r="J1641" i="1"/>
  <c r="J1649" i="1"/>
  <c r="J1623" i="1"/>
  <c r="J1660" i="1"/>
  <c r="J1668" i="1"/>
  <c r="J1647" i="1"/>
  <c r="J1666" i="1"/>
  <c r="J1628" i="1"/>
  <c r="J1651" i="1"/>
  <c r="J1671" i="1"/>
  <c r="J1635" i="1"/>
  <c r="J1664" i="1"/>
  <c r="J1636" i="1"/>
  <c r="J1653" i="1"/>
  <c r="J1637" i="1"/>
  <c r="J1661" i="1"/>
  <c r="J1624" i="1"/>
  <c r="J1642" i="1"/>
  <c r="J1638" i="1"/>
  <c r="J1656" i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J650" i="1" l="1"/>
  <c r="J659" i="1"/>
  <c r="J643" i="1"/>
  <c r="J625" i="1"/>
  <c r="J662" i="1"/>
  <c r="J637" i="1"/>
  <c r="J626" i="1"/>
  <c r="J623" i="1"/>
  <c r="J635" i="1"/>
  <c r="J664" i="1"/>
  <c r="J671" i="1"/>
  <c r="J646" i="1"/>
  <c r="J624" i="1"/>
  <c r="J666" i="1"/>
  <c r="J641" i="1"/>
  <c r="J656" i="1"/>
  <c r="J634" i="1"/>
  <c r="J642" i="1"/>
  <c r="J672" i="1"/>
  <c r="J633" i="1"/>
  <c r="J629" i="1"/>
  <c r="J660" i="1"/>
  <c r="J627" i="1"/>
  <c r="J630" i="1"/>
  <c r="J649" i="1"/>
  <c r="J651" i="1"/>
  <c r="J628" i="1"/>
  <c r="J638" i="1"/>
  <c r="J670" i="1"/>
  <c r="J620" i="1"/>
  <c r="J631" i="1"/>
  <c r="J632" i="1"/>
  <c r="J661" i="1"/>
  <c r="J644" i="1"/>
  <c r="J652" i="1"/>
  <c r="J665" i="1"/>
  <c r="J622" i="1"/>
  <c r="J653" i="1"/>
  <c r="J669" i="1"/>
  <c r="J640" i="1"/>
  <c r="J658" i="1"/>
  <c r="J667" i="1"/>
  <c r="J654" i="1"/>
  <c r="J663" i="1"/>
  <c r="J621" i="1"/>
  <c r="J639" i="1"/>
  <c r="J647" i="1"/>
  <c r="J645" i="1"/>
  <c r="J636" i="1"/>
  <c r="J648" i="1"/>
  <c r="J655" i="1"/>
  <c r="J668" i="1"/>
  <c r="J657" i="1"/>
  <c r="J1820" i="1"/>
  <c r="J1814" i="1"/>
  <c r="J1819" i="1"/>
  <c r="J1815" i="1"/>
  <c r="J1818" i="1"/>
  <c r="J1821" i="1"/>
  <c r="J1816" i="1"/>
  <c r="J1817" i="1"/>
  <c r="J2239" i="1" l="1"/>
  <c r="J2240" i="1"/>
  <c r="J2234" i="1"/>
  <c r="J2237" i="1"/>
  <c r="J2243" i="1"/>
  <c r="J2235" i="1"/>
  <c r="J2232" i="1"/>
  <c r="J2231" i="1"/>
  <c r="J2233" i="1"/>
  <c r="J2242" i="1"/>
  <c r="J2236" i="1"/>
  <c r="J2241" i="1"/>
  <c r="J2238" i="1"/>
  <c r="J338" i="1" l="1"/>
  <c r="J106" i="1"/>
  <c r="J98" i="1"/>
  <c r="J104" i="1"/>
  <c r="J97" i="1"/>
  <c r="J561" i="1"/>
  <c r="J564" i="1"/>
  <c r="J554" i="1"/>
  <c r="J557" i="1"/>
  <c r="J538" i="1"/>
  <c r="J567" i="1"/>
  <c r="J555" i="1"/>
  <c r="J562" i="1"/>
  <c r="J550" i="1"/>
  <c r="J553" i="1"/>
  <c r="J570" i="1"/>
  <c r="J546" i="1"/>
  <c r="J543" i="1"/>
  <c r="J573" i="1"/>
  <c r="J1384" i="1"/>
  <c r="J62" i="1"/>
  <c r="J61" i="1"/>
  <c r="J59" i="1"/>
  <c r="J1052" i="1"/>
  <c r="J1062" i="1"/>
  <c r="J1065" i="1"/>
  <c r="J1060" i="1"/>
  <c r="J1072" i="1"/>
  <c r="J1059" i="1"/>
  <c r="J1069" i="1"/>
  <c r="J1054" i="1"/>
  <c r="J1071" i="1"/>
  <c r="J1058" i="1"/>
  <c r="J1053" i="1"/>
  <c r="J1056" i="1"/>
  <c r="J1055" i="1"/>
  <c r="J1064" i="1"/>
  <c r="J1066" i="1"/>
  <c r="J1070" i="1"/>
  <c r="J1068" i="1"/>
  <c r="J1061" i="1"/>
  <c r="J1063" i="1"/>
  <c r="J1057" i="1"/>
  <c r="J1067" i="1"/>
  <c r="J218" i="1"/>
  <c r="J204" i="1"/>
  <c r="J214" i="1"/>
  <c r="J219" i="1"/>
  <c r="J208" i="1"/>
  <c r="J207" i="1"/>
  <c r="J217" i="1"/>
  <c r="J203" i="1"/>
  <c r="J195" i="1"/>
  <c r="J206" i="1"/>
  <c r="J194" i="1"/>
  <c r="J198" i="1"/>
  <c r="J202" i="1"/>
  <c r="J211" i="1"/>
  <c r="J199" i="1"/>
  <c r="J216" i="1"/>
  <c r="J197" i="1"/>
  <c r="J196" i="1"/>
  <c r="J210" i="1"/>
  <c r="J201" i="1"/>
  <c r="J200" i="1"/>
  <c r="J215" i="1"/>
  <c r="J209" i="1"/>
  <c r="J212" i="1"/>
  <c r="J213" i="1"/>
  <c r="J205" i="1"/>
  <c r="J855" i="1"/>
  <c r="J1290" i="1"/>
  <c r="J1325" i="1"/>
  <c r="J114" i="1"/>
  <c r="J2267" i="1"/>
  <c r="J2264" i="1"/>
  <c r="J101" i="1"/>
  <c r="J541" i="1"/>
  <c r="J560" i="1"/>
  <c r="J1673" i="1"/>
  <c r="J1681" i="1"/>
  <c r="J1359" i="1"/>
  <c r="J1194" i="1"/>
  <c r="J1207" i="1"/>
  <c r="J1201" i="1"/>
  <c r="J1196" i="1"/>
  <c r="J1193" i="1"/>
  <c r="J1203" i="1"/>
  <c r="J1204" i="1"/>
  <c r="J1208" i="1"/>
  <c r="J1209" i="1"/>
  <c r="J1212" i="1"/>
  <c r="J1206" i="1"/>
  <c r="J1217" i="1"/>
  <c r="J1205" i="1"/>
  <c r="J1192" i="1"/>
  <c r="J1211" i="1"/>
  <c r="J1214" i="1"/>
  <c r="J1213" i="1"/>
  <c r="J1195" i="1"/>
  <c r="J1199" i="1"/>
  <c r="J1197" i="1"/>
  <c r="J2113" i="1"/>
  <c r="J2266" i="1"/>
  <c r="J2262" i="1"/>
  <c r="J2102" i="1"/>
  <c r="J1680" i="1"/>
  <c r="J862" i="1"/>
  <c r="J1202" i="1"/>
  <c r="J1227" i="1"/>
  <c r="J1266" i="1"/>
  <c r="J1275" i="1"/>
  <c r="J1326" i="1"/>
  <c r="J1305" i="1"/>
  <c r="J1304" i="1"/>
  <c r="J1324" i="1"/>
  <c r="J1303" i="1"/>
  <c r="J1319" i="1"/>
  <c r="J1291" i="1"/>
  <c r="J1322" i="1"/>
  <c r="J1321" i="1"/>
  <c r="J1288" i="1"/>
  <c r="J1286" i="1"/>
  <c r="J1320" i="1"/>
  <c r="J1298" i="1"/>
  <c r="J1295" i="1"/>
  <c r="J1315" i="1"/>
  <c r="J1316" i="1"/>
  <c r="J1306" i="1"/>
  <c r="J1289" i="1"/>
  <c r="J1293" i="1"/>
  <c r="J1287" i="1"/>
  <c r="J1300" i="1"/>
  <c r="J1292" i="1"/>
  <c r="J1309" i="1"/>
  <c r="J1312" i="1"/>
  <c r="J1310" i="1"/>
  <c r="J1297" i="1"/>
  <c r="J1317" i="1"/>
  <c r="J1299" i="1"/>
  <c r="J1294" i="1"/>
  <c r="J1302" i="1"/>
  <c r="J1308" i="1"/>
  <c r="J2260" i="1"/>
  <c r="J2273" i="1"/>
  <c r="J1692" i="1"/>
  <c r="J1327" i="1"/>
  <c r="J1200" i="1"/>
  <c r="J55" i="1"/>
  <c r="J2269" i="1"/>
  <c r="J1351" i="1"/>
  <c r="J1361" i="1"/>
  <c r="J1355" i="1"/>
  <c r="J1360" i="1"/>
  <c r="J1352" i="1"/>
  <c r="J1353" i="1"/>
  <c r="J1357" i="1"/>
  <c r="J1358" i="1"/>
  <c r="J1356" i="1"/>
  <c r="J1904" i="1"/>
  <c r="J1897" i="1"/>
  <c r="J99" i="1"/>
  <c r="J100" i="1"/>
  <c r="J102" i="1"/>
  <c r="J2261" i="1"/>
  <c r="J1894" i="1"/>
  <c r="J2117" i="1"/>
  <c r="J942" i="1"/>
  <c r="J1215" i="1"/>
  <c r="J154" i="1"/>
  <c r="J138" i="1"/>
  <c r="J478" i="1"/>
  <c r="J1437" i="1"/>
  <c r="J1436" i="1"/>
  <c r="J1440" i="1"/>
  <c r="J1439" i="1"/>
  <c r="J1441" i="1"/>
  <c r="J1442" i="1"/>
  <c r="J1445" i="1"/>
  <c r="J1232" i="1"/>
  <c r="J1231" i="1"/>
  <c r="J1263" i="1"/>
  <c r="J1226" i="1"/>
  <c r="J1238" i="1"/>
  <c r="J1256" i="1"/>
  <c r="J1252" i="1"/>
  <c r="J1253" i="1"/>
  <c r="J1245" i="1"/>
  <c r="J1264" i="1"/>
  <c r="J1237" i="1"/>
  <c r="J1233" i="1"/>
  <c r="J1249" i="1"/>
  <c r="J1225" i="1"/>
  <c r="J1219" i="1"/>
  <c r="J1262" i="1"/>
  <c r="J1236" i="1"/>
  <c r="J1254" i="1"/>
  <c r="J1244" i="1"/>
  <c r="J1220" i="1"/>
  <c r="J1243" i="1"/>
  <c r="J1221" i="1"/>
  <c r="J1257" i="1"/>
  <c r="J1251" i="1"/>
  <c r="J1239" i="1"/>
  <c r="J1241" i="1"/>
  <c r="J1250" i="1"/>
  <c r="J1265" i="1"/>
  <c r="J1229" i="1"/>
  <c r="J1223" i="1"/>
  <c r="J1230" i="1"/>
  <c r="J1240" i="1"/>
  <c r="J1248" i="1"/>
  <c r="J1234" i="1"/>
  <c r="J1222" i="1"/>
  <c r="J1242" i="1"/>
  <c r="J1235" i="1"/>
  <c r="J1247" i="1"/>
  <c r="J1285" i="1"/>
  <c r="J1282" i="1"/>
  <c r="J1284" i="1"/>
  <c r="J1280" i="1"/>
  <c r="J1279" i="1"/>
  <c r="J1276" i="1"/>
  <c r="J1274" i="1"/>
  <c r="J1283" i="1"/>
  <c r="J1278" i="1"/>
  <c r="J1281" i="1"/>
  <c r="J1349" i="1"/>
  <c r="J1329" i="1"/>
  <c r="J1333" i="1"/>
  <c r="J1330" i="1"/>
  <c r="J1339" i="1"/>
  <c r="J1347" i="1"/>
  <c r="J1346" i="1"/>
  <c r="J1345" i="1"/>
  <c r="J1340" i="1"/>
  <c r="J1335" i="1"/>
  <c r="J1342" i="1"/>
  <c r="J1344" i="1"/>
  <c r="J1338" i="1"/>
  <c r="J1341" i="1"/>
  <c r="J1328" i="1"/>
  <c r="J1332" i="1"/>
  <c r="J1348" i="1"/>
  <c r="J1336" i="1"/>
  <c r="J867" i="1"/>
  <c r="J850" i="1"/>
  <c r="J847" i="1"/>
  <c r="J864" i="1"/>
  <c r="J846" i="1"/>
  <c r="J849" i="1"/>
  <c r="J851" i="1"/>
  <c r="J860" i="1"/>
  <c r="J852" i="1"/>
  <c r="J876" i="1"/>
  <c r="J871" i="1"/>
  <c r="J861" i="1"/>
  <c r="J858" i="1"/>
  <c r="J840" i="1"/>
  <c r="J872" i="1"/>
  <c r="J873" i="1"/>
  <c r="J856" i="1"/>
  <c r="J868" i="1"/>
  <c r="J878" i="1"/>
  <c r="J865" i="1"/>
  <c r="J857" i="1"/>
  <c r="J869" i="1"/>
  <c r="J842" i="1"/>
  <c r="J848" i="1"/>
  <c r="J879" i="1"/>
  <c r="J880" i="1"/>
  <c r="J853" i="1"/>
  <c r="J844" i="1"/>
  <c r="J866" i="1"/>
  <c r="J845" i="1"/>
  <c r="J870" i="1"/>
  <c r="J881" i="1"/>
  <c r="J859" i="1"/>
  <c r="J863" i="1"/>
  <c r="J2259" i="1"/>
  <c r="J2265" i="1"/>
  <c r="J1886" i="1"/>
  <c r="J1898" i="1"/>
  <c r="J945" i="1"/>
  <c r="J1318" i="1"/>
  <c r="J874" i="1"/>
  <c r="J1228" i="1"/>
  <c r="J2302" i="1"/>
  <c r="J1715" i="1"/>
  <c r="J1710" i="1"/>
  <c r="J1711" i="1"/>
  <c r="J1714" i="1"/>
  <c r="J1703" i="1"/>
  <c r="J1699" i="1"/>
  <c r="J1706" i="1"/>
  <c r="J1708" i="1"/>
  <c r="J1690" i="1"/>
  <c r="J1683" i="1"/>
  <c r="J1704" i="1"/>
  <c r="J1701" i="1"/>
  <c r="J1689" i="1"/>
  <c r="J1679" i="1"/>
  <c r="J1693" i="1"/>
  <c r="J1694" i="1"/>
  <c r="J1716" i="1"/>
  <c r="J1685" i="1"/>
  <c r="J1686" i="1"/>
  <c r="J1682" i="1"/>
  <c r="J1691" i="1"/>
  <c r="J1675" i="1"/>
  <c r="J1688" i="1"/>
  <c r="J1702" i="1"/>
  <c r="J1677" i="1"/>
  <c r="J1700" i="1"/>
  <c r="J1709" i="1"/>
  <c r="J1695" i="1"/>
  <c r="J1707" i="1"/>
  <c r="J1678" i="1"/>
  <c r="J1674" i="1"/>
  <c r="J1687" i="1"/>
  <c r="J477" i="1"/>
  <c r="J466" i="1"/>
  <c r="J469" i="1"/>
  <c r="J481" i="1"/>
  <c r="J471" i="1"/>
  <c r="J479" i="1"/>
  <c r="J468" i="1"/>
  <c r="J480" i="1"/>
  <c r="J467" i="1"/>
  <c r="J473" i="1"/>
  <c r="J482" i="1"/>
  <c r="J484" i="1"/>
  <c r="J1965" i="1"/>
  <c r="J1977" i="1"/>
  <c r="J1116" i="1"/>
  <c r="J1109" i="1"/>
  <c r="J110" i="1"/>
  <c r="J111" i="1"/>
  <c r="J113" i="1"/>
  <c r="J115" i="1"/>
  <c r="J105" i="1"/>
  <c r="J107" i="1"/>
  <c r="J112" i="1"/>
  <c r="J109" i="1"/>
  <c r="J108" i="1"/>
  <c r="J116" i="1"/>
  <c r="J559" i="1"/>
  <c r="J569" i="1"/>
  <c r="J568" i="1"/>
  <c r="J556" i="1"/>
  <c r="J548" i="1"/>
  <c r="J566" i="1"/>
  <c r="J547" i="1"/>
  <c r="J545" i="1"/>
  <c r="J565" i="1"/>
  <c r="J549" i="1"/>
  <c r="J542" i="1"/>
  <c r="J563" i="1"/>
  <c r="J534" i="1"/>
  <c r="J551" i="1"/>
  <c r="J537" i="1"/>
  <c r="J536" i="1"/>
  <c r="J558" i="1"/>
  <c r="J571" i="1"/>
  <c r="J539" i="1"/>
  <c r="J544" i="1"/>
  <c r="J574" i="1"/>
  <c r="J2298" i="1"/>
  <c r="J2286" i="1"/>
  <c r="J1976" i="1"/>
  <c r="J1985" i="1"/>
  <c r="J1958" i="1"/>
  <c r="J1892" i="1"/>
  <c r="J1896" i="1"/>
  <c r="J2112" i="1"/>
  <c r="J1697" i="1"/>
  <c r="J1684" i="1"/>
  <c r="J893" i="1"/>
  <c r="J1313" i="1"/>
  <c r="J841" i="1"/>
  <c r="J540" i="1"/>
  <c r="J1259" i="1"/>
  <c r="J470" i="1"/>
  <c r="J139" i="1"/>
  <c r="J1113" i="1"/>
  <c r="J2296" i="1"/>
  <c r="J474" i="1" l="1"/>
  <c r="J475" i="1"/>
  <c r="J2108" i="1"/>
  <c r="J875" i="1"/>
  <c r="J1277" i="1"/>
  <c r="J843" i="1"/>
  <c r="J877" i="1"/>
  <c r="J839" i="1"/>
  <c r="J854" i="1"/>
  <c r="J572" i="1"/>
  <c r="J103" i="1"/>
  <c r="J1198" i="1"/>
  <c r="J1210" i="1"/>
  <c r="J1216" i="1"/>
  <c r="J1343" i="1"/>
  <c r="J1337" i="1"/>
  <c r="J1334" i="1"/>
  <c r="J1444" i="1"/>
  <c r="J1438" i="1"/>
  <c r="J1435" i="1"/>
  <c r="J472" i="1"/>
  <c r="J476" i="1"/>
  <c r="J1676" i="1"/>
  <c r="J1712" i="1"/>
  <c r="J1696" i="1"/>
  <c r="J2114" i="1"/>
  <c r="J1307" i="1"/>
  <c r="J1311" i="1"/>
  <c r="J1323" i="1"/>
  <c r="J1314" i="1"/>
  <c r="J1301" i="1"/>
  <c r="J1246" i="1"/>
  <c r="J1255" i="1"/>
  <c r="J1224" i="1"/>
  <c r="J1261" i="1"/>
  <c r="J1258" i="1"/>
  <c r="J1443" i="1"/>
  <c r="J1354" i="1"/>
  <c r="J2270" i="1"/>
  <c r="J483" i="1"/>
  <c r="J1900" i="1"/>
  <c r="J2263" i="1"/>
  <c r="J1370" i="1"/>
  <c r="J1387" i="1"/>
  <c r="J1374" i="1"/>
  <c r="J1390" i="1"/>
  <c r="J1377" i="1"/>
  <c r="J1391" i="1"/>
  <c r="J1367" i="1"/>
  <c r="J1385" i="1"/>
  <c r="J1369" i="1"/>
  <c r="J1363" i="1"/>
  <c r="J1383" i="1"/>
  <c r="J1373" i="1"/>
  <c r="J1378" i="1"/>
  <c r="J1375" i="1"/>
  <c r="J1381" i="1"/>
  <c r="J1386" i="1"/>
  <c r="J1393" i="1"/>
  <c r="J1376" i="1"/>
  <c r="J1388" i="1"/>
  <c r="J1365" i="1"/>
  <c r="J1392" i="1"/>
  <c r="J1368" i="1"/>
  <c r="J1364" i="1"/>
  <c r="J1380" i="1"/>
  <c r="J1379" i="1"/>
  <c r="J1372" i="1"/>
  <c r="J1366" i="1"/>
  <c r="J1382" i="1"/>
  <c r="J1136" i="1"/>
  <c r="J1956" i="1"/>
  <c r="J1979" i="1"/>
  <c r="J1978" i="1"/>
  <c r="J1974" i="1"/>
  <c r="J2285" i="1"/>
  <c r="J2301" i="1"/>
  <c r="J1122" i="1"/>
  <c r="J331" i="1"/>
  <c r="J1967" i="1"/>
  <c r="J1968" i="1"/>
  <c r="J1972" i="1"/>
  <c r="J1973" i="1"/>
  <c r="J2290" i="1"/>
  <c r="J2292" i="1"/>
  <c r="J144" i="1"/>
  <c r="J147" i="1"/>
  <c r="J155" i="1"/>
  <c r="J158" i="1"/>
  <c r="J145" i="1"/>
  <c r="J146" i="1"/>
  <c r="J141" i="1"/>
  <c r="J159" i="1"/>
  <c r="J150" i="1"/>
  <c r="J153" i="1"/>
  <c r="J149" i="1"/>
  <c r="J148" i="1"/>
  <c r="J151" i="1"/>
  <c r="J156" i="1"/>
  <c r="J140" i="1"/>
  <c r="J152" i="1"/>
  <c r="J157" i="1"/>
  <c r="J143" i="1"/>
  <c r="J142" i="1"/>
  <c r="J1189" i="1"/>
  <c r="J779" i="1"/>
  <c r="J1889" i="1"/>
  <c r="J1893" i="1"/>
  <c r="J1964" i="1"/>
  <c r="J1961" i="1"/>
  <c r="J1969" i="1"/>
  <c r="J1957" i="1"/>
  <c r="J2291" i="1"/>
  <c r="J2287" i="1"/>
  <c r="J1901" i="1"/>
  <c r="J1899" i="1"/>
  <c r="J1902" i="1"/>
  <c r="J1891" i="1"/>
  <c r="J1146" i="1"/>
  <c r="J1159" i="1"/>
  <c r="J1446" i="1"/>
  <c r="J767" i="1"/>
  <c r="J1331" i="1"/>
  <c r="J1362" i="1"/>
  <c r="J1890" i="1"/>
  <c r="J1983" i="1"/>
  <c r="J1971" i="1"/>
  <c r="J1963" i="1"/>
  <c r="J1982" i="1"/>
  <c r="J2289" i="1"/>
  <c r="J2295" i="1"/>
  <c r="J335" i="1"/>
  <c r="J333" i="1"/>
  <c r="J330" i="1"/>
  <c r="J340" i="1"/>
  <c r="J336" i="1"/>
  <c r="J332" i="1"/>
  <c r="J339" i="1"/>
  <c r="J328" i="1"/>
  <c r="J329" i="1"/>
  <c r="J337" i="1"/>
  <c r="J341" i="1"/>
  <c r="J327" i="1"/>
  <c r="J334" i="1"/>
  <c r="J1153" i="1"/>
  <c r="J1166" i="1"/>
  <c r="J1260" i="1"/>
  <c r="J552" i="1"/>
  <c r="J759" i="1"/>
  <c r="J1389" i="1"/>
  <c r="J1713" i="1"/>
  <c r="J2099" i="1"/>
  <c r="J1887" i="1"/>
  <c r="J1895" i="1"/>
  <c r="J1984" i="1"/>
  <c r="J1962" i="1"/>
  <c r="J1970" i="1"/>
  <c r="J1980" i="1"/>
  <c r="J2303" i="1"/>
  <c r="J2297" i="1"/>
  <c r="J1152" i="1"/>
  <c r="J1119" i="1"/>
  <c r="J1151" i="1"/>
  <c r="J1106" i="1"/>
  <c r="J1111" i="1"/>
  <c r="J1144" i="1"/>
  <c r="J1126" i="1"/>
  <c r="J1121" i="1"/>
  <c r="J1107" i="1"/>
  <c r="J1140" i="1"/>
  <c r="J1124" i="1"/>
  <c r="J1139" i="1"/>
  <c r="J1110" i="1"/>
  <c r="J1148" i="1"/>
  <c r="J1147" i="1"/>
  <c r="J1128" i="1"/>
  <c r="J1120" i="1"/>
  <c r="J1123" i="1"/>
  <c r="J1142" i="1"/>
  <c r="J1108" i="1"/>
  <c r="J1154" i="1"/>
  <c r="J1134" i="1"/>
  <c r="J1127" i="1"/>
  <c r="J1143" i="1"/>
  <c r="J1141" i="1"/>
  <c r="J1114" i="1"/>
  <c r="J1125" i="1"/>
  <c r="J1117" i="1"/>
  <c r="J1105" i="1"/>
  <c r="J1115" i="1"/>
  <c r="J1137" i="1"/>
  <c r="J1135" i="1"/>
  <c r="J1132" i="1"/>
  <c r="J1133" i="1"/>
  <c r="J1145" i="1"/>
  <c r="J1149" i="1"/>
  <c r="J1130" i="1"/>
  <c r="J1131" i="1"/>
  <c r="J1118" i="1"/>
  <c r="J1112" i="1"/>
  <c r="J1129" i="1"/>
  <c r="J1150" i="1"/>
  <c r="J1138" i="1"/>
  <c r="J888" i="1"/>
  <c r="J1955" i="1"/>
  <c r="J2294" i="1"/>
  <c r="J2288" i="1"/>
  <c r="J2116" i="1"/>
  <c r="J2115" i="1"/>
  <c r="J2111" i="1"/>
  <c r="J2105" i="1"/>
  <c r="J2107" i="1"/>
  <c r="J2106" i="1"/>
  <c r="J2103" i="1"/>
  <c r="J2101" i="1"/>
  <c r="J2109" i="1"/>
  <c r="J2110" i="1"/>
  <c r="J2100" i="1"/>
  <c r="J903" i="1"/>
  <c r="J882" i="1"/>
  <c r="J895" i="1"/>
  <c r="J886" i="1"/>
  <c r="J889" i="1"/>
  <c r="J900" i="1"/>
  <c r="J898" i="1"/>
  <c r="J902" i="1"/>
  <c r="J899" i="1"/>
  <c r="J897" i="1"/>
  <c r="J885" i="1"/>
  <c r="J887" i="1"/>
  <c r="J896" i="1"/>
  <c r="J901" i="1"/>
  <c r="J894" i="1"/>
  <c r="J890" i="1"/>
  <c r="J883" i="1"/>
  <c r="J892" i="1"/>
  <c r="J891" i="1"/>
  <c r="J884" i="1"/>
  <c r="J762" i="1"/>
  <c r="J766" i="1"/>
  <c r="J771" i="1"/>
  <c r="J775" i="1"/>
  <c r="J769" i="1"/>
  <c r="J760" i="1"/>
  <c r="J778" i="1"/>
  <c r="J763" i="1"/>
  <c r="J777" i="1"/>
  <c r="J780" i="1"/>
  <c r="J770" i="1"/>
  <c r="J774" i="1"/>
  <c r="J787" i="1"/>
  <c r="J758" i="1"/>
  <c r="J765" i="1"/>
  <c r="J785" i="1"/>
  <c r="J776" i="1"/>
  <c r="J768" i="1"/>
  <c r="J786" i="1"/>
  <c r="J773" i="1"/>
  <c r="J782" i="1"/>
  <c r="J761" i="1"/>
  <c r="J783" i="1"/>
  <c r="J784" i="1"/>
  <c r="J781" i="1"/>
  <c r="J772" i="1"/>
  <c r="J764" i="1"/>
  <c r="J939" i="1"/>
  <c r="J943" i="1"/>
  <c r="J935" i="1"/>
  <c r="J936" i="1"/>
  <c r="J941" i="1"/>
  <c r="J944" i="1"/>
  <c r="J947" i="1"/>
  <c r="J946" i="1"/>
  <c r="J932" i="1"/>
  <c r="J938" i="1"/>
  <c r="J937" i="1"/>
  <c r="J940" i="1"/>
  <c r="J933" i="1"/>
  <c r="J934" i="1"/>
  <c r="J1174" i="1"/>
  <c r="J1218" i="1"/>
  <c r="J535" i="1"/>
  <c r="J1296" i="1"/>
  <c r="J1350" i="1"/>
  <c r="J1371" i="1"/>
  <c r="J1705" i="1"/>
  <c r="J1888" i="1"/>
  <c r="J1905" i="1"/>
  <c r="J1960" i="1"/>
  <c r="J1966" i="1"/>
  <c r="J1981" i="1"/>
  <c r="J2299" i="1"/>
  <c r="J2293" i="1"/>
  <c r="J2300" i="1"/>
  <c r="J2272" i="1"/>
  <c r="J2268" i="1"/>
  <c r="J1173" i="1"/>
  <c r="J1185" i="1"/>
  <c r="J1172" i="1"/>
  <c r="J1180" i="1"/>
  <c r="J1178" i="1"/>
  <c r="J1182" i="1"/>
  <c r="J1163" i="1"/>
  <c r="J1175" i="1"/>
  <c r="J1161" i="1"/>
  <c r="J1177" i="1"/>
  <c r="J1164" i="1"/>
  <c r="J1190" i="1"/>
  <c r="J1184" i="1"/>
  <c r="J1188" i="1"/>
  <c r="J1156" i="1"/>
  <c r="J1160" i="1"/>
  <c r="J1158" i="1"/>
  <c r="J1155" i="1"/>
  <c r="J1191" i="1"/>
  <c r="J1187" i="1"/>
  <c r="J1157" i="1"/>
  <c r="J1186" i="1"/>
  <c r="J1165" i="1"/>
  <c r="J1168" i="1"/>
  <c r="J1176" i="1"/>
  <c r="J1181" i="1"/>
  <c r="J1167" i="1"/>
  <c r="J1171" i="1"/>
  <c r="J1170" i="1"/>
  <c r="J1169" i="1"/>
  <c r="J1179" i="1"/>
  <c r="J1162" i="1"/>
  <c r="J1183" i="1"/>
  <c r="J1267" i="1"/>
  <c r="J1272" i="1"/>
  <c r="J1269" i="1"/>
  <c r="J1271" i="1"/>
  <c r="J1273" i="1"/>
  <c r="J1268" i="1"/>
  <c r="J1270" i="1"/>
  <c r="J60" i="1"/>
  <c r="J58" i="1"/>
  <c r="J63" i="1"/>
  <c r="J57" i="1"/>
  <c r="J56" i="1"/>
  <c r="J54" i="1"/>
  <c r="J1698" i="1"/>
  <c r="J2104" i="1"/>
  <c r="J1903" i="1"/>
  <c r="J1959" i="1"/>
  <c r="J1975" i="1"/>
  <c r="J2271" i="1"/>
  <c r="J2139" i="1" l="1"/>
  <c r="J2128" i="1"/>
  <c r="J2133" i="1"/>
  <c r="J2145" i="1"/>
  <c r="J2136" i="1"/>
  <c r="J2124" i="1"/>
  <c r="J2131" i="1"/>
  <c r="J2126" i="1"/>
  <c r="J2129" i="1"/>
  <c r="J2138" i="1"/>
  <c r="J2125" i="1"/>
  <c r="J2146" i="1"/>
  <c r="J2144" i="1"/>
  <c r="J2118" i="1"/>
  <c r="J2135" i="1"/>
  <c r="J2121" i="1"/>
  <c r="J2130" i="1"/>
  <c r="J2141" i="1"/>
  <c r="J2134" i="1"/>
  <c r="J2147" i="1"/>
  <c r="J2132" i="1"/>
  <c r="J2122" i="1"/>
  <c r="J2137" i="1"/>
  <c r="J2120" i="1"/>
  <c r="J2123" i="1"/>
  <c r="J2127" i="1"/>
  <c r="J2148" i="1"/>
  <c r="J2143" i="1"/>
  <c r="J2140" i="1"/>
  <c r="J2119" i="1"/>
  <c r="J2142" i="1"/>
</calcChain>
</file>

<file path=xl/sharedStrings.xml><?xml version="1.0" encoding="utf-8"?>
<sst xmlns="http://schemas.openxmlformats.org/spreadsheetml/2006/main" count="8525" uniqueCount="162">
  <si>
    <t>School</t>
  </si>
  <si>
    <t>(All)</t>
  </si>
  <si>
    <t>Row Labels</t>
  </si>
  <si>
    <t>Average of Cit rank</t>
  </si>
  <si>
    <t>Average of YO rank</t>
  </si>
  <si>
    <t>Count of Gender</t>
  </si>
  <si>
    <t>Average of CPYRank</t>
  </si>
  <si>
    <t>Female</t>
  </si>
  <si>
    <t>Male</t>
  </si>
  <si>
    <t>Grand Total</t>
  </si>
  <si>
    <t>Sum of Cit rank</t>
  </si>
  <si>
    <t>Sum of YO rank</t>
  </si>
  <si>
    <t>PR Ratio</t>
  </si>
  <si>
    <t>PR Rank</t>
  </si>
  <si>
    <t>ASU</t>
  </si>
  <si>
    <t>Auburn</t>
  </si>
  <si>
    <t xml:space="preserve">Binghamton </t>
  </si>
  <si>
    <t>Boston College</t>
  </si>
  <si>
    <t>Boston University</t>
  </si>
  <si>
    <t>Brandeis</t>
  </si>
  <si>
    <t xml:space="preserve">Brown </t>
  </si>
  <si>
    <t>Carnegie Mellon</t>
  </si>
  <si>
    <t>CIT</t>
  </si>
  <si>
    <t>Clemson</t>
  </si>
  <si>
    <t>Colorado State</t>
  </si>
  <si>
    <t>Columbia</t>
  </si>
  <si>
    <t>Cornell</t>
  </si>
  <si>
    <t xml:space="preserve">CUNY </t>
  </si>
  <si>
    <t>CWRU</t>
  </si>
  <si>
    <t>Dartmouth</t>
  </si>
  <si>
    <t>Drexel</t>
  </si>
  <si>
    <t>Duke</t>
  </si>
  <si>
    <t>Emory University</t>
  </si>
  <si>
    <t>FIU</t>
  </si>
  <si>
    <t>Florida State Universty</t>
  </si>
  <si>
    <t>George Mason University</t>
  </si>
  <si>
    <t>George Washington University</t>
  </si>
  <si>
    <t>Georgetown University</t>
  </si>
  <si>
    <t>Georgia State University</t>
  </si>
  <si>
    <t>r</t>
  </si>
  <si>
    <t>Georgia Tech</t>
  </si>
  <si>
    <t>Harvard</t>
  </si>
  <si>
    <t>IAS</t>
  </si>
  <si>
    <t>Indiana Bloomington</t>
  </si>
  <si>
    <t>Iowa State University</t>
  </si>
  <si>
    <t>Johns Hopkins</t>
  </si>
  <si>
    <t>Kansas State University</t>
  </si>
  <si>
    <t>Louisiana State University</t>
  </si>
  <si>
    <t>Michigan State University</t>
  </si>
  <si>
    <t>Mississippi State University</t>
  </si>
  <si>
    <t>MIT</t>
  </si>
  <si>
    <t>Montana State University</t>
  </si>
  <si>
    <t>New Jersey Institute of Technology</t>
  </si>
  <si>
    <t>North Carolina State University</t>
  </si>
  <si>
    <t>Northeastern</t>
  </si>
  <si>
    <t>Northwestern</t>
  </si>
  <si>
    <t>NYU</t>
  </si>
  <si>
    <t>Ohio State</t>
  </si>
  <si>
    <t xml:space="preserve">Oklahoma State University </t>
  </si>
  <si>
    <t>Oregon State University</t>
  </si>
  <si>
    <t>Penn State</t>
  </si>
  <si>
    <t>Princeton</t>
  </si>
  <si>
    <t>Purdue</t>
  </si>
  <si>
    <t>Rennselaer Polytechnic Institute</t>
  </si>
  <si>
    <t>Rice</t>
  </si>
  <si>
    <t>Rutgers</t>
  </si>
  <si>
    <t>Stanford</t>
  </si>
  <si>
    <t>Stony Brook</t>
  </si>
  <si>
    <t>SUNY Albany</t>
  </si>
  <si>
    <t>Syracuse University</t>
  </si>
  <si>
    <t>Temple</t>
  </si>
  <si>
    <t>Texas A and M</t>
  </si>
  <si>
    <t>Texas Tech University</t>
  </si>
  <si>
    <t>The University of Alabama</t>
  </si>
  <si>
    <t>The University of Tennessee</t>
  </si>
  <si>
    <t>Tufts University</t>
  </si>
  <si>
    <t>Tulane</t>
  </si>
  <si>
    <t>UI - Urbana Champaign</t>
  </si>
  <si>
    <t>UMass Amherst</t>
  </si>
  <si>
    <t>UNC-Chapel Hill</t>
  </si>
  <si>
    <t>University of Alabama</t>
  </si>
  <si>
    <t>University of Arizona</t>
  </si>
  <si>
    <t>University of Arkansas</t>
  </si>
  <si>
    <t>University of Buffalo</t>
  </si>
  <si>
    <t>University of California - Berkeley</t>
  </si>
  <si>
    <t>University of California - Davis</t>
  </si>
  <si>
    <t>University of California - Irvine</t>
  </si>
  <si>
    <t>University of California - Los Angeles</t>
  </si>
  <si>
    <t>University of California - Merced</t>
  </si>
  <si>
    <t>University of California - Riverside</t>
  </si>
  <si>
    <t>University of California - San Diego</t>
  </si>
  <si>
    <t>University of California - Santa Barbara</t>
  </si>
  <si>
    <t>University of California - Santa Cruz</t>
  </si>
  <si>
    <t>University of Central Florida</t>
  </si>
  <si>
    <t>University of Chicago</t>
  </si>
  <si>
    <t>University of Cincinatti</t>
  </si>
  <si>
    <t>University of Colorado - Denver</t>
  </si>
  <si>
    <t>University of Colorado Boulder</t>
  </si>
  <si>
    <t>University of Connecticut</t>
  </si>
  <si>
    <t>University of Delaware</t>
  </si>
  <si>
    <t>University of Florida</t>
  </si>
  <si>
    <t>University of Georgia</t>
  </si>
  <si>
    <t>University of Hawaii - Manoa</t>
  </si>
  <si>
    <t>University of Houston</t>
  </si>
  <si>
    <t>University of Illinois at Chicago</t>
  </si>
  <si>
    <t>University of Iowa</t>
  </si>
  <si>
    <t>University of Kansas</t>
  </si>
  <si>
    <t>University of Kentucky</t>
  </si>
  <si>
    <t>University of Louisville</t>
  </si>
  <si>
    <t>University of Maryland</t>
  </si>
  <si>
    <t>University of Miami</t>
  </si>
  <si>
    <t>University of Michigan</t>
  </si>
  <si>
    <t xml:space="preserve">University of Minnesota </t>
  </si>
  <si>
    <t>University of Mississippi</t>
  </si>
  <si>
    <t>University of Missouri</t>
  </si>
  <si>
    <t>University of Nebraska-Lincoln</t>
  </si>
  <si>
    <t>University of Nevada - Las Vegas</t>
  </si>
  <si>
    <t>University of Nevada - Reno</t>
  </si>
  <si>
    <t>University of New Hampshire</t>
  </si>
  <si>
    <t>University of New Mexico</t>
  </si>
  <si>
    <t>University of North Texas</t>
  </si>
  <si>
    <t>University of Notre Dame</t>
  </si>
  <si>
    <t>University of Oklahoma</t>
  </si>
  <si>
    <t>University of Oregon</t>
  </si>
  <si>
    <t>University of Pennsylvania</t>
  </si>
  <si>
    <t>University of Pittsburgh</t>
  </si>
  <si>
    <t>University of Rochester</t>
  </si>
  <si>
    <t>University of South Florida</t>
  </si>
  <si>
    <t>University of Southern California</t>
  </si>
  <si>
    <t>University of Southern Mississippi</t>
  </si>
  <si>
    <t>University of Texas - Arlington</t>
  </si>
  <si>
    <t>University of Texas - Dallas</t>
  </si>
  <si>
    <t>University of Texas - El Paso</t>
  </si>
  <si>
    <t>University of Texas Austin</t>
  </si>
  <si>
    <t>University of Utah</t>
  </si>
  <si>
    <t>University of Virginia</t>
  </si>
  <si>
    <t>University of Washington</t>
  </si>
  <si>
    <t>University of Wisconsin - Madison</t>
  </si>
  <si>
    <t>University of Wisconsin - Milwaukee</t>
  </si>
  <si>
    <t>Vanderbilt</t>
  </si>
  <si>
    <t>Virgina Commonwealth</t>
  </si>
  <si>
    <t>Virginia Polytechnic Institute and State University</t>
  </si>
  <si>
    <t>Washington State University</t>
  </si>
  <si>
    <t>Washington University in St Louis</t>
  </si>
  <si>
    <t>Wayne State</t>
  </si>
  <si>
    <t>West Virginia University</t>
  </si>
  <si>
    <t>Yale</t>
  </si>
  <si>
    <t>Yeshiva</t>
  </si>
  <si>
    <t>Gender</t>
  </si>
  <si>
    <t>Role</t>
  </si>
  <si>
    <t>Total Citations</t>
  </si>
  <si>
    <t>Earliest Pub</t>
  </si>
  <si>
    <t>Cit rank</t>
  </si>
  <si>
    <t>YO rank</t>
  </si>
  <si>
    <t>AvCit</t>
  </si>
  <si>
    <t>AvAge</t>
  </si>
  <si>
    <t>PR value</t>
  </si>
  <si>
    <t>age</t>
  </si>
  <si>
    <t>citperyear</t>
  </si>
  <si>
    <t>CPYRank</t>
  </si>
  <si>
    <t>CPYSchool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</si>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</sst>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0" fillId="0" borderId="0" xfId="0" applyBorder="1"/>
    <xf numFmtId="0" fontId="21" fillId="0" borderId="0" xfId="0" applyFont="1" applyFill="1" applyBorder="1" applyAlignment="1"/>
    <xf numFmtId="0" fontId="21" fillId="0" borderId="0" xfId="0" applyFont="1"/>
    <xf numFmtId="0" fontId="20" fillId="0" borderId="0" xfId="0" applyFont="1" applyBorder="1" applyAlignment="1">
      <alignment readingOrder="1"/>
    </xf>
    <xf numFmtId="0" fontId="21" fillId="0" borderId="18" xfId="0" applyFont="1" applyFill="1" applyBorder="1" applyAlignment="1"/>
    <xf numFmtId="0" fontId="21" fillId="0" borderId="19" xfId="0" applyFont="1" applyFill="1" applyBorder="1" applyAlignment="1"/>
    <xf numFmtId="0" fontId="22" fillId="0" borderId="0" xfId="0" applyFont="1"/>
    <xf numFmtId="0" fontId="23" fillId="0" borderId="0" xfId="0" applyFont="1"/>
    <xf numFmtId="0" fontId="21" fillId="0" borderId="12" xfId="0" applyFont="1" applyBorder="1"/>
    <xf numFmtId="0" fontId="21" fillId="0" borderId="18" xfId="0" applyFont="1" applyBorder="1"/>
    <xf numFmtId="0" fontId="22" fillId="0" borderId="12" xfId="0" applyFont="1" applyBorder="1"/>
    <xf numFmtId="0" fontId="0" fillId="0" borderId="12" xfId="0" applyBorder="1"/>
    <xf numFmtId="0" fontId="21" fillId="0" borderId="13" xfId="0" applyFont="1" applyBorder="1"/>
    <xf numFmtId="0" fontId="21" fillId="0" borderId="19" xfId="0" applyFont="1" applyBorder="1"/>
    <xf numFmtId="0" fontId="0" fillId="0" borderId="13" xfId="0" applyBorder="1"/>
    <xf numFmtId="0" fontId="22" fillId="0" borderId="0" xfId="0" applyFont="1" applyBorder="1"/>
    <xf numFmtId="0" fontId="21" fillId="0" borderId="0" xfId="0" applyFont="1" applyBorder="1"/>
    <xf numFmtId="0" fontId="21" fillId="0" borderId="14" xfId="0" applyFont="1" applyBorder="1"/>
    <xf numFmtId="0" fontId="21" fillId="0" borderId="16" xfId="0" applyFont="1" applyBorder="1"/>
    <xf numFmtId="0" fontId="21" fillId="0" borderId="15" xfId="0" applyFont="1" applyBorder="1"/>
    <xf numFmtId="0" fontId="21" fillId="0" borderId="17" xfId="0" applyFont="1" applyBorder="1"/>
    <xf numFmtId="0" fontId="0" fillId="0" borderId="10" xfId="0" applyBorder="1"/>
    <xf numFmtId="0" fontId="22" fillId="0" borderId="10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orted" id="{DB5B45B2-0D29-4903-9423-0216E0C1DC36}">
    <nsvFilter filterId="{00000000-0009-0000-0100-000001000000}" ref="A1:O2788" tableId="1">
      <sortRules>
        <sortRule colId="10" id="{9BD1007C-F6B4-4DE4-9AAB-4F739AC5BC98}">
          <sortCondition descending="1" ref="K1:K2788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50.74895439815" createdVersion="6" refreshedVersion="6" minRefreshableVersion="3" recordCount="2787" xr:uid="{00000000-000A-0000-FFFF-FFFF10000000}">
  <cacheSource type="worksheet">
    <worksheetSource name="Table1"/>
  </cacheSource>
  <cacheFields count="15">
    <cacheField name="Name" numFmtId="0">
      <sharedItems/>
    </cacheField>
    <cacheField name="School" numFmtId="0">
      <sharedItems containsBlank="1" count="153">
        <s v="ASU"/>
        <s v="Auburn"/>
        <s v="Binghamton "/>
        <s v="Boston College"/>
        <s v="Boston University"/>
        <s v="Brandeis"/>
        <s v="Brown "/>
        <s v="Carnegie Mellon"/>
        <s v="CIT"/>
        <s v="Clemson"/>
        <s v="Colorado State"/>
        <s v="Columbia"/>
        <s v="Cornell"/>
        <s v="CUNY "/>
        <s v="CWRU"/>
        <s v="Dartmouth"/>
        <s v="Drexel"/>
        <s v="Duke"/>
        <s v="Emory University"/>
        <s v="FIU"/>
        <s v="Florida State Universty"/>
        <s v="George Washington University"/>
        <s v="Georgia Tech"/>
        <s v="Harvard"/>
        <s v="Indiana Bloomington"/>
        <s v="Johns Hopkins"/>
        <s v="Mississippi State University"/>
        <s v="MIT"/>
        <s v="Montana State University"/>
        <s v="Northeastern"/>
        <s v="Northwestern"/>
        <s v="NYU"/>
        <s v="Ohio State"/>
        <s v="Penn State"/>
        <s v="Princeton"/>
        <s v="Purdue"/>
        <s v="Rice"/>
        <s v="Rutgers"/>
        <s v="Stanford"/>
        <s v="Stony Brook"/>
        <s v="Temple"/>
        <s v="Texas A and M"/>
        <s v="Tulane"/>
        <s v="UI - Urbana Champaign"/>
        <s v="UMass Amherst"/>
        <s v="UNC-Chapel Hill"/>
        <s v="University of Alabama"/>
        <s v="University of California - Berkeley"/>
        <s v="University of California - Davis"/>
        <s v="University of California - Irvine"/>
        <s v="University of California - Los Angeles"/>
        <s v="University of California - Merced"/>
        <s v="University of California - Riverside"/>
        <s v="University of California - San Diego"/>
        <s v="University of California - Santa Barbara"/>
        <s v="University of California - Santa Cruz"/>
        <s v="University of Chicago"/>
        <s v="University of Cincinatti"/>
        <s v="University of Colorado - Denver"/>
        <s v="University of Colorado Boulder"/>
        <s v="University of Hawaii - Manoa"/>
        <s v="University of Houston"/>
        <s v="University of Illinois at Chicago"/>
        <s v="University of Iowa"/>
        <s v="University of Kansas"/>
        <s v="University of Kentucky"/>
        <s v="University of Louisville"/>
        <s v="University of Maryland"/>
        <s v="University of Miami"/>
        <s v="University of Michigan"/>
        <s v="University of Minnesota "/>
        <s v="University of Mississippi"/>
        <s v="University of Missouri"/>
        <s v="University of Nebraska-Lincoln"/>
        <s v="University of Nevada - Las Vegas"/>
        <s v="University of Nevada - Reno"/>
        <s v="University of New Hampshire"/>
        <s v="University of New Mexico"/>
        <s v="University of North Texas"/>
        <s v="University of Notre Dame"/>
        <s v="University of Oklahoma"/>
        <s v="University of Oregon"/>
        <s v="University of Pennsylvania"/>
        <s v="University of Pittsburgh"/>
        <s v="University of Rochester"/>
        <s v="University of South Florida"/>
        <s v="University of Southern California"/>
        <s v="University of Southern Mississippi"/>
        <s v="University of Texas - Arlington"/>
        <s v="University of Texas - Dallas"/>
        <s v="University of Texas - El Paso"/>
        <s v="University of Texas Austin"/>
        <s v="University of Utah"/>
        <s v="University of Virginia"/>
        <s v="University of Washington"/>
        <s v="University of Wisconsin - Madison"/>
        <s v="University of Wisconsin - Milwaukee"/>
        <s v="Vanderbilt"/>
        <s v="Virgina Commonwealth"/>
        <s v="Virginia Polytechnic Institute and State University"/>
        <s v="Washington State University"/>
        <s v="Washington University in St Louis"/>
        <s v="Wayne State"/>
        <s v="West Virginia University"/>
        <s v="Yale"/>
        <s v="Yeshiva"/>
        <s v="George Mason University"/>
        <s v="University of Connecticut"/>
        <s v="IAS"/>
        <s v="University of Delaware"/>
        <s v="University of Florida"/>
        <s v="University of Georgia"/>
        <s v="SUNY Albany"/>
        <s v="Syracuse University"/>
        <s v="Texas Tech University"/>
        <s v="The University of Alabama"/>
        <s v="The University of Tennessee"/>
        <s v="Tufts University"/>
        <s v="University of Arizona"/>
        <s v="University of Buffalo"/>
        <s v="University of Arkansas"/>
        <s v="University of Central Florida"/>
        <s v="Georgetown University"/>
        <s v="Georgia State University"/>
        <s v="Iowa State University"/>
        <s v="Kansas State University"/>
        <s v="Louisiana State University"/>
        <s v="Michigan State University"/>
        <s v="New Jersey Institute of Technology"/>
        <s v="North Carolina State University"/>
        <s v="Oklahoma State University "/>
        <s v="Oregon State University"/>
        <s v="Rennselaer Polytechnic Institute"/>
        <m u="1"/>
        <s v="San Diego" u="1"/>
        <s v="USC" u="1"/>
        <s v="Universiy of Rochester" u="1"/>
        <s v="Santa Barbara" u="1"/>
        <s v="UT Austin" u="1"/>
        <s v="Upenn" u="1"/>
        <s v="Merced" u="1"/>
        <s v="Santa Cruz" u="1"/>
        <s v="Berkeley" u="1"/>
        <s v="University of Southern Florida" u="1"/>
        <s v="Manoa" u="1"/>
        <s v="Oxford University" u="1"/>
        <s v="Los Angeles" u="1"/>
        <s v="Riverside" u="1"/>
        <s v="Davis" u="1"/>
        <s v="Irvine" u="1"/>
        <s v="UIC" u="1"/>
        <s v="UW - Madison" u="1"/>
        <s v="Binghamton" u="1"/>
      </sharedItems>
    </cacheField>
    <cacheField name="Gender" numFmtId="0">
      <sharedItems containsBlank="1" count="4">
        <s v="Male"/>
        <s v="Female"/>
        <m u="1"/>
        <s v="Male " u="1"/>
      </sharedItems>
    </cacheField>
    <cacheField name="Role" numFmtId="0">
      <sharedItems/>
    </cacheField>
    <cacheField name="Total Citations" numFmtId="0">
      <sharedItems containsSemiMixedTypes="0" containsString="0" containsNumber="1" containsInteger="1" minValue="0" maxValue="18553"/>
    </cacheField>
    <cacheField name="Earliest Pub" numFmtId="0">
      <sharedItems containsSemiMixedTypes="0" containsString="0" containsNumber="1" containsInteger="1" minValue="1950" maxValue="2014"/>
    </cacheField>
    <cacheField name="Cit rank" numFmtId="0">
      <sharedItems containsSemiMixedTypes="0" containsString="0" containsNumber="1" minValue="0" maxValue="1"/>
    </cacheField>
    <cacheField name="YO rank" numFmtId="0">
      <sharedItems containsSemiMixedTypes="0" containsString="0" containsNumber="1" minValue="0" maxValue="1"/>
    </cacheField>
    <cacheField name="AvCit" numFmtId="0">
      <sharedItems containsSemiMixedTypes="0" containsString="0" containsNumber="1" minValue="0.16025" maxValue="0.85116666666666674"/>
    </cacheField>
    <cacheField name="AvAge" numFmtId="0">
      <sharedItems containsSemiMixedTypes="0" containsString="0" containsNumber="1" minValue="0.17199999999999999" maxValue="0.6969545454545456"/>
    </cacheField>
    <cacheField name="PR value" numFmtId="0">
      <sharedItems containsSemiMixedTypes="0" containsString="0" containsNumber="1" minValue="0.38209636290430826" maxValue="1.9582055214723926"/>
    </cacheField>
    <cacheField name="age" numFmtId="0">
      <sharedItems containsSemiMixedTypes="0" containsString="0" containsNumber="1" containsInteger="1" minValue="7" maxValue="71"/>
    </cacheField>
    <cacheField name="citperyear" numFmtId="0">
      <sharedItems containsSemiMixedTypes="0" containsString="0" containsNumber="1" minValue="0" maxValue="621.08000000000004"/>
    </cacheField>
    <cacheField name="CPYRank" numFmtId="0">
      <sharedItems containsSemiMixedTypes="0" containsString="0" containsNumber="1" minValue="0" maxValue="1"/>
    </cacheField>
    <cacheField name="CPYSchool" numFmtId="0">
      <sharedItems containsSemiMixedTypes="0" containsString="0" containsNumber="1" minValue="0.17562500000000003" maxValue="0.90233333333333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7">
  <r>
    <s v="Hans Mittelmann"/>
    <x v="0"/>
    <x v="0"/>
    <s v="Professor"/>
    <n v="549"/>
    <n v="1974"/>
    <n v="0.56100000000000005"/>
    <n v="0.871"/>
    <n v="0.50731999999999999"/>
    <n v="0.62160000000000015"/>
    <n v="0.81615186615186597"/>
    <n v="47"/>
    <n v="11.680851063829786"/>
    <n v="0.42099999999999999"/>
    <n v="0.47080000000000005"/>
  </r>
  <r>
    <s v="Andrew Bremner"/>
    <x v="0"/>
    <x v="0"/>
    <s v="Professor"/>
    <n v="274"/>
    <n v="1975"/>
    <n v="0.34499999999999997"/>
    <n v="0.85199999999999998"/>
    <n v="0.50731999999999999"/>
    <n v="0.62160000000000015"/>
    <n v="0.81615186615186597"/>
    <n v="46"/>
    <n v="5.9565217391304346"/>
    <n v="0.23599999999999999"/>
    <n v="0.47080000000000005"/>
  </r>
  <r>
    <s v="Hal Smith"/>
    <x v="0"/>
    <x v="0"/>
    <s v="Professor"/>
    <n v="5370"/>
    <n v="1976"/>
    <n v="0.98"/>
    <n v="0.83099999999999996"/>
    <n v="0.50731999999999999"/>
    <n v="0.62160000000000015"/>
    <n v="0.81615186615186597"/>
    <n v="45"/>
    <n v="119.33333333333333"/>
    <n v="0.97499999999999998"/>
    <n v="0.47080000000000005"/>
  </r>
  <r>
    <s v="Horst Thieme"/>
    <x v="0"/>
    <x v="0"/>
    <s v="Professor"/>
    <n v="3641"/>
    <n v="1977"/>
    <n v="0.95499999999999996"/>
    <n v="0.81299999999999994"/>
    <n v="0.50731999999999999"/>
    <n v="0.62160000000000015"/>
    <n v="0.81615186615186597"/>
    <n v="44"/>
    <n v="82.75"/>
    <n v="0.94499999999999995"/>
    <n v="0.47080000000000005"/>
  </r>
  <r>
    <s v="Jackiewicz"/>
    <x v="0"/>
    <x v="0"/>
    <s v="Professor"/>
    <n v="1178"/>
    <n v="1978"/>
    <n v="0.78400000000000003"/>
    <n v="0.79"/>
    <n v="0.50731999999999999"/>
    <n v="0.62160000000000015"/>
    <n v="0.81615186615186597"/>
    <n v="43"/>
    <n v="27.395348837209301"/>
    <n v="0.70899999999999996"/>
    <n v="0.47080000000000005"/>
  </r>
  <r>
    <s v="Al Boggess"/>
    <x v="0"/>
    <x v="0"/>
    <s v="Professor"/>
    <n v="346"/>
    <n v="1979"/>
    <n v="0.41599999999999998"/>
    <n v="0.76900000000000002"/>
    <n v="0.50731999999999999"/>
    <n v="0.62160000000000015"/>
    <n v="0.81615186615186597"/>
    <n v="42"/>
    <n v="8.2380952380952372"/>
    <n v="0.317"/>
    <n v="0.47080000000000005"/>
  </r>
  <r>
    <s v="Henry Kierstead"/>
    <x v="0"/>
    <x v="0"/>
    <s v="Professor"/>
    <n v="1405"/>
    <n v="1979"/>
    <n v="0.82299999999999995"/>
    <n v="0.76900000000000002"/>
    <n v="0.50731999999999999"/>
    <n v="0.62160000000000015"/>
    <n v="0.81615186615186597"/>
    <n v="42"/>
    <n v="33.452380952380949"/>
    <n v="0.76700000000000002"/>
    <n v="0.47080000000000005"/>
  </r>
  <r>
    <s v="John Quigg"/>
    <x v="0"/>
    <x v="0"/>
    <s v="Professor"/>
    <n v="783"/>
    <n v="1979"/>
    <n v="0.67900000000000005"/>
    <n v="0.76900000000000002"/>
    <n v="0.50731999999999999"/>
    <n v="0.62160000000000015"/>
    <n v="0.81615186615186597"/>
    <n v="42"/>
    <n v="18.642857142857142"/>
    <n v="0.57899999999999996"/>
    <n v="0.47080000000000005"/>
  </r>
  <r>
    <s v="Sergei Suslov"/>
    <x v="0"/>
    <x v="0"/>
    <s v="Professor"/>
    <n v="703"/>
    <n v="1982"/>
    <n v="0.64600000000000002"/>
    <n v="0.69"/>
    <n v="0.50731999999999999"/>
    <n v="0.62160000000000015"/>
    <n v="0.81615186615186597"/>
    <n v="39"/>
    <n v="18.025641025641026"/>
    <n v="0.56799999999999995"/>
    <n v="0.47080000000000005"/>
  </r>
  <r>
    <s v="Dieter Armbruster"/>
    <x v="0"/>
    <x v="0"/>
    <s v="Professor"/>
    <n v="362"/>
    <n v="1983"/>
    <n v="0.43"/>
    <n v="0.65700000000000003"/>
    <n v="0.50731999999999999"/>
    <n v="0.62160000000000015"/>
    <n v="0.81615186615186597"/>
    <n v="38"/>
    <n v="9.526315789473685"/>
    <n v="0.35499999999999998"/>
    <n v="0.47080000000000005"/>
  </r>
  <r>
    <s v="Carl Gardner"/>
    <x v="0"/>
    <x v="0"/>
    <s v="Professor"/>
    <n v="172"/>
    <n v="1983"/>
    <n v="0.222"/>
    <n v="0.65700000000000003"/>
    <n v="0.50731999999999999"/>
    <n v="0.62160000000000015"/>
    <n v="0.81615186615186597"/>
    <n v="38"/>
    <n v="4.5263157894736841"/>
    <n v="0.18099999999999999"/>
    <n v="0.47080000000000005"/>
  </r>
  <r>
    <s v="Fabio Milner"/>
    <x v="0"/>
    <x v="0"/>
    <s v="Professor"/>
    <n v="609"/>
    <n v="1983"/>
    <n v="0.59399999999999997"/>
    <n v="0.65700000000000003"/>
    <n v="0.50731999999999999"/>
    <n v="0.62160000000000015"/>
    <n v="0.81615186615186597"/>
    <n v="38"/>
    <n v="16.026315789473685"/>
    <n v="0.52500000000000002"/>
    <n v="0.47080000000000005"/>
  </r>
  <r>
    <s v="Christian Ringhofer"/>
    <x v="0"/>
    <x v="0"/>
    <s v="Professor"/>
    <n v="1425"/>
    <n v="1983"/>
    <n v="0.82699999999999996"/>
    <n v="0.65700000000000003"/>
    <n v="0.50731999999999999"/>
    <n v="0.62160000000000015"/>
    <n v="0.81615186615186597"/>
    <n v="38"/>
    <n v="37.5"/>
    <n v="0.79800000000000004"/>
    <n v="0.47080000000000005"/>
  </r>
  <r>
    <s v="Alex Mahalov"/>
    <x v="0"/>
    <x v="0"/>
    <s v="Professor"/>
    <n v="739"/>
    <n v="1984"/>
    <n v="0.66100000000000003"/>
    <n v="0.63"/>
    <n v="0.50731999999999999"/>
    <n v="0.62160000000000015"/>
    <n v="0.81615186615186597"/>
    <n v="37"/>
    <n v="19.972972972972972"/>
    <n v="0.60399999999999998"/>
    <n v="0.47080000000000005"/>
  </r>
  <r>
    <s v="Rosemary Renaut"/>
    <x v="0"/>
    <x v="1"/>
    <s v="Professor"/>
    <n v="238"/>
    <n v="1984"/>
    <n v="0.312"/>
    <n v="0.63"/>
    <n v="0.50731999999999999"/>
    <n v="0.62160000000000015"/>
    <n v="0.81615186615186597"/>
    <n v="37"/>
    <n v="6.4324324324324325"/>
    <n v="0.251"/>
    <n v="0.47080000000000005"/>
  </r>
  <r>
    <s v="Eric Kostelich"/>
    <x v="0"/>
    <x v="0"/>
    <s v="Professor"/>
    <n v="108"/>
    <n v="1985"/>
    <n v="0.14799999999999999"/>
    <n v="0.60199999999999998"/>
    <n v="0.50731999999999999"/>
    <n v="0.62160000000000015"/>
    <n v="0.81615186615186597"/>
    <n v="36"/>
    <n v="3"/>
    <n v="0.13200000000000001"/>
    <n v="0.47080000000000005"/>
  </r>
  <r>
    <s v="Yang Kuang"/>
    <x v="0"/>
    <x v="0"/>
    <s v="Professor"/>
    <n v="3902"/>
    <n v="1985"/>
    <n v="0.96099999999999997"/>
    <n v="0.60199999999999998"/>
    <n v="0.50731999999999999"/>
    <n v="0.62160000000000015"/>
    <n v="0.81615186615186597"/>
    <n v="36"/>
    <n v="108.38888888888889"/>
    <n v="0.96699999999999997"/>
    <n v="0.47080000000000005"/>
  </r>
  <r>
    <s v="Robert McCulloch"/>
    <x v="0"/>
    <x v="0"/>
    <s v="Professor"/>
    <n v="148"/>
    <n v="1985"/>
    <n v="0.189"/>
    <n v="0.60199999999999998"/>
    <n v="0.50731999999999999"/>
    <n v="0.62160000000000015"/>
    <n v="0.81615186615186597"/>
    <n v="36"/>
    <n v="4.1111111111111107"/>
    <n v="0.16600000000000001"/>
    <n v="0.47080000000000005"/>
  </r>
  <r>
    <s v="Matthias Kawski"/>
    <x v="0"/>
    <x v="0"/>
    <s v="Professor"/>
    <n v="223"/>
    <n v="1986"/>
    <n v="0.29499999999999998"/>
    <n v="0.57099999999999995"/>
    <n v="0.50731999999999999"/>
    <n v="0.62160000000000015"/>
    <n v="0.81615186615186597"/>
    <n v="35"/>
    <n v="6.371428571428571"/>
    <n v="0.25"/>
    <n v="0.47080000000000005"/>
  </r>
  <r>
    <s v="John Jones"/>
    <x v="0"/>
    <x v="0"/>
    <s v="Professor"/>
    <n v="152"/>
    <n v="1987"/>
    <n v="0.193"/>
    <n v="0.53699999999999992"/>
    <n v="0.50731999999999999"/>
    <n v="0.62160000000000015"/>
    <n v="0.81615186615186597"/>
    <n v="34"/>
    <n v="4.4705882352941178"/>
    <n v="0.17899999999999999"/>
    <n v="0.47080000000000005"/>
  </r>
  <r>
    <s v="Juan Lopez"/>
    <x v="0"/>
    <x v="0"/>
    <s v="Professor"/>
    <n v="156"/>
    <n v="1988"/>
    <n v="0.19900000000000001"/>
    <n v="0.50800000000000001"/>
    <n v="0.50731999999999999"/>
    <n v="0.62160000000000015"/>
    <n v="0.81615186615186597"/>
    <n v="33"/>
    <n v="4.7272727272727275"/>
    <n v="0.191"/>
    <n v="0.47080000000000005"/>
  </r>
  <r>
    <s v="Steven Kaliszewski"/>
    <x v="0"/>
    <x v="0"/>
    <s v="Professor"/>
    <n v="428"/>
    <n v="1994"/>
    <n v="0.48"/>
    <n v="0.32599999999999996"/>
    <n v="0.50731999999999999"/>
    <n v="0.62160000000000015"/>
    <n v="0.81615186615186597"/>
    <n v="27"/>
    <n v="15.851851851851851"/>
    <n v="0.52100000000000002"/>
    <n v="0.47080000000000005"/>
  </r>
  <r>
    <s v="Abba Gumel"/>
    <x v="0"/>
    <x v="0"/>
    <s v="Professor"/>
    <n v="858"/>
    <n v="1996"/>
    <n v="0.7"/>
    <n v="0.27100000000000002"/>
    <n v="0.50731999999999999"/>
    <n v="0.62160000000000015"/>
    <n v="0.81615186615186597"/>
    <n v="25"/>
    <n v="34.32"/>
    <n v="0.77400000000000002"/>
    <n v="0.47080000000000005"/>
  </r>
  <r>
    <s v="Sharon Crook"/>
    <x v="0"/>
    <x v="1"/>
    <s v="Professor"/>
    <n v="3"/>
    <n v="1996"/>
    <n v="8.9999999999999993E-3"/>
    <n v="0.27100000000000002"/>
    <n v="0.50731999999999999"/>
    <n v="0.62160000000000015"/>
    <n v="0.81615186615186597"/>
    <n v="25"/>
    <n v="0.12"/>
    <n v="1.0999999999999999E-2"/>
    <n v="0.47080000000000005"/>
  </r>
  <r>
    <s v="Andrzej Czygrinow"/>
    <x v="0"/>
    <x v="0"/>
    <s v="Professor"/>
    <n v="212"/>
    <n v="1998"/>
    <n v="0.27400000000000002"/>
    <n v="0.20799999999999996"/>
    <n v="0.50731999999999999"/>
    <n v="0.62160000000000015"/>
    <n v="0.81615186615186597"/>
    <n v="23"/>
    <n v="9.2173913043478262"/>
    <n v="0.34799999999999998"/>
    <n v="0.47080000000000005"/>
  </r>
  <r>
    <s v="Narendra Kumar Govil"/>
    <x v="1"/>
    <x v="0"/>
    <s v="Professor"/>
    <n v="266"/>
    <n v="1963"/>
    <n v="0.33700000000000002"/>
    <n v="0.98499999999999999"/>
    <n v="0.34144444444444444"/>
    <n v="0.68918518518518523"/>
    <n v="0.49543207222699909"/>
    <n v="58"/>
    <n v="4.5862068965517242"/>
    <n v="0.184"/>
    <n v="0.30188888888888887"/>
  </r>
  <r>
    <s v="Wlodzimierz Kuperberg"/>
    <x v="1"/>
    <x v="0"/>
    <s v="Professor"/>
    <n v="200"/>
    <n v="1965"/>
    <n v="0.25900000000000001"/>
    <n v="0.97599999999999998"/>
    <n v="0.34144444444444444"/>
    <n v="0.68918518518518523"/>
    <n v="0.49543207222699909"/>
    <n v="56"/>
    <n v="3.5714285714285716"/>
    <n v="0.14699999999999999"/>
    <n v="0.30188888888888887"/>
  </r>
  <r>
    <s v="Curt Lindner"/>
    <x v="1"/>
    <x v="0"/>
    <s v="Professor"/>
    <n v="1186"/>
    <n v="1969"/>
    <n v="0.78700000000000003"/>
    <n v="0.94100000000000006"/>
    <n v="0.34144444444444444"/>
    <n v="0.68918518518518523"/>
    <n v="0.49543207222699909"/>
    <n v="52"/>
    <n v="22.807692307692307"/>
    <n v="0.65300000000000002"/>
    <n v="0.30188888888888887"/>
  </r>
  <r>
    <s v="Krystyna Kuperberg"/>
    <x v="1"/>
    <x v="1"/>
    <s v="Professor"/>
    <n v="133"/>
    <n v="1971"/>
    <n v="0.17399999999999999"/>
    <n v="0.91700000000000004"/>
    <n v="0.34144444444444444"/>
    <n v="0.68918518518518523"/>
    <n v="0.49543207222699909"/>
    <n v="50"/>
    <n v="2.66"/>
    <n v="0.11899999999999999"/>
    <n v="0.30188888888888887"/>
  </r>
  <r>
    <s v="Piotr Minc"/>
    <x v="1"/>
    <x v="0"/>
    <s v="Professor"/>
    <n v="205"/>
    <n v="1972"/>
    <n v="0.26600000000000001"/>
    <n v="0.90200000000000002"/>
    <n v="0.34144444444444444"/>
    <n v="0.68918518518518523"/>
    <n v="0.49543207222699909"/>
    <n v="49"/>
    <n v="4.1836734693877551"/>
    <n v="0.17"/>
    <n v="0.30188888888888887"/>
  </r>
  <r>
    <s v="Georg Hetzer"/>
    <x v="1"/>
    <x v="0"/>
    <s v="Professor"/>
    <n v="216"/>
    <n v="1973"/>
    <n v="0.28100000000000003"/>
    <n v="0.88700000000000001"/>
    <n v="0.34144444444444444"/>
    <n v="0.68918518518518523"/>
    <n v="0.49543207222699909"/>
    <n v="48"/>
    <n v="4.5"/>
    <n v="0.17899999999999999"/>
    <n v="0.30188888888888887"/>
  </r>
  <r>
    <s v="Peter D Johnson"/>
    <x v="1"/>
    <x v="0"/>
    <s v="Professor"/>
    <n v="253"/>
    <n v="1973"/>
    <n v="0.32600000000000001"/>
    <n v="0.88700000000000001"/>
    <n v="0.34144444444444444"/>
    <n v="0.68918518518518523"/>
    <n v="0.49543207222699909"/>
    <n v="48"/>
    <n v="5.270833333333333"/>
    <n v="0.20899999999999999"/>
    <n v="0.30188888888888887"/>
  </r>
  <r>
    <s v="Theodore Kilgore"/>
    <x v="1"/>
    <x v="0"/>
    <s v="Professor"/>
    <n v="77"/>
    <n v="1974"/>
    <n v="0.11"/>
    <n v="0.871"/>
    <n v="0.34144444444444444"/>
    <n v="0.68918518518518523"/>
    <n v="0.49543207222699909"/>
    <n v="47"/>
    <n v="1.6382978723404256"/>
    <n v="7.5999999999999998E-2"/>
    <n v="0.30188888888888887"/>
  </r>
  <r>
    <s v="Michel Smith"/>
    <x v="1"/>
    <x v="0"/>
    <s v="Professor"/>
    <n v="87"/>
    <n v="1974"/>
    <n v="0.122"/>
    <n v="0.871"/>
    <n v="0.34144444444444444"/>
    <n v="0.68918518518518523"/>
    <n v="0.49543207222699909"/>
    <n v="47"/>
    <n v="1.8510638297872339"/>
    <n v="8.5999999999999993E-2"/>
    <n v="0.30188888888888887"/>
  </r>
  <r>
    <s v="Richard Zalik"/>
    <x v="1"/>
    <x v="0"/>
    <s v="Professor"/>
    <n v="152"/>
    <n v="1975"/>
    <n v="0.193"/>
    <n v="0.85199999999999998"/>
    <n v="0.34144444444444444"/>
    <n v="0.68918518518518523"/>
    <n v="0.49543207222699909"/>
    <n v="46"/>
    <n v="3.3043478260869565"/>
    <n v="0.14099999999999999"/>
    <n v="0.30188888888888887"/>
  </r>
  <r>
    <s v="Dean G Hoffman"/>
    <x v="1"/>
    <x v="0"/>
    <s v="Professor"/>
    <n v="569"/>
    <n v="1976"/>
    <n v="0.57099999999999995"/>
    <n v="0.83099999999999996"/>
    <n v="0.34144444444444444"/>
    <n v="0.68918518518518523"/>
    <n v="0.49543207222699909"/>
    <n v="45"/>
    <n v="12.644444444444444"/>
    <n v="0.44400000000000001"/>
    <n v="0.30188888888888887"/>
  </r>
  <r>
    <s v="Thomas Pate"/>
    <x v="1"/>
    <x v="0"/>
    <s v="Professor"/>
    <n v="105"/>
    <n v="1976"/>
    <n v="0.14299999999999999"/>
    <n v="0.83099999999999996"/>
    <n v="0.34144444444444444"/>
    <n v="0.68918518518518523"/>
    <n v="0.49543207222699909"/>
    <n v="45"/>
    <n v="2.3333333333333335"/>
    <n v="0.107"/>
    <n v="0.30188888888888887"/>
  </r>
  <r>
    <s v="Jerzy Szulga"/>
    <x v="1"/>
    <x v="0"/>
    <s v="Professor"/>
    <n v="94"/>
    <n v="1976"/>
    <n v="0.128"/>
    <n v="0.83099999999999996"/>
    <n v="0.34144444444444444"/>
    <n v="0.68918518518518523"/>
    <n v="0.49543207222699909"/>
    <n v="45"/>
    <n v="2.088888888888889"/>
    <n v="9.4E-2"/>
    <n v="0.30188888888888887"/>
  </r>
  <r>
    <s v="Douglas Leonard"/>
    <x v="1"/>
    <x v="0"/>
    <s v="Professor"/>
    <n v="127"/>
    <n v="1977"/>
    <n v="0.16800000000000001"/>
    <n v="0.81299999999999994"/>
    <n v="0.34144444444444444"/>
    <n v="0.68918518518518523"/>
    <n v="0.49543207222699909"/>
    <n v="44"/>
    <n v="2.8863636363636362"/>
    <n v="0.126"/>
    <n v="0.30188888888888887"/>
  </r>
  <r>
    <s v="Andras Bezdek"/>
    <x v="1"/>
    <x v="0"/>
    <s v="Professor"/>
    <n v="143"/>
    <n v="1978"/>
    <n v="0.185"/>
    <n v="0.79"/>
    <n v="0.34144444444444444"/>
    <n v="0.68918518518518523"/>
    <n v="0.49543207222699909"/>
    <n v="43"/>
    <n v="3.3255813953488373"/>
    <n v="0.14199999999999999"/>
    <n v="0.30188888888888887"/>
  </r>
  <r>
    <s v="Stewart Baldwin"/>
    <x v="1"/>
    <x v="0"/>
    <s v="Professor"/>
    <n v="243"/>
    <n v="1980"/>
    <n v="0.318"/>
    <n v="0.75"/>
    <n v="0.34144444444444444"/>
    <n v="0.68918518518518523"/>
    <n v="0.49543207222699909"/>
    <n v="41"/>
    <n v="5.9268292682926829"/>
    <n v="0.23499999999999999"/>
    <n v="0.30188888888888887"/>
  </r>
  <r>
    <s v="Overtoun Jenda"/>
    <x v="1"/>
    <x v="0"/>
    <s v="Professor"/>
    <n v="1734"/>
    <n v="1981"/>
    <n v="0.86899999999999999"/>
    <n v="0.72299999999999998"/>
    <n v="0.34144444444444444"/>
    <n v="0.68918518518518523"/>
    <n v="0.49543207222699909"/>
    <n v="40"/>
    <n v="43.35"/>
    <n v="0.83499999999999996"/>
    <n v="0.30188888888888887"/>
  </r>
  <r>
    <s v="Ulrich Albrecht"/>
    <x v="1"/>
    <x v="0"/>
    <s v="Professor"/>
    <n v="360"/>
    <n v="1982"/>
    <n v="0.42799999999999999"/>
    <n v="0.69"/>
    <n v="0.34144444444444444"/>
    <n v="0.68918518518518523"/>
    <n v="0.49543207222699909"/>
    <n v="39"/>
    <n v="9.2307692307692299"/>
    <n v="0.34799999999999998"/>
    <n v="0.30188888888888887"/>
  </r>
  <r>
    <s v="Yongsheng Han"/>
    <x v="1"/>
    <x v="0"/>
    <s v="Professor"/>
    <n v="1158"/>
    <n v="1983"/>
    <n v="0.77900000000000003"/>
    <n v="0.65700000000000003"/>
    <n v="0.34144444444444444"/>
    <n v="0.68918518518518523"/>
    <n v="0.49543207222699909"/>
    <n v="38"/>
    <n v="30.473684210526315"/>
    <n v="0.74099999999999999"/>
    <n v="0.30188888888888887"/>
  </r>
  <r>
    <s v="Ming Liao"/>
    <x v="1"/>
    <x v="0"/>
    <s v="Professor"/>
    <n v="194"/>
    <n v="1984"/>
    <n v="0.249"/>
    <n v="0.63"/>
    <n v="0.34144444444444444"/>
    <n v="0.68918518518518523"/>
    <n v="0.49543207222699909"/>
    <n v="37"/>
    <n v="5.243243243243243"/>
    <n v="0.20799999999999999"/>
    <n v="0.30188888888888887"/>
  </r>
  <r>
    <s v="Wenxian Shen"/>
    <x v="1"/>
    <x v="1"/>
    <s v="Professor"/>
    <n v="1948"/>
    <n v="1988"/>
    <n v="0.89"/>
    <n v="0.50800000000000001"/>
    <n v="0.34144444444444444"/>
    <n v="0.68918518518518523"/>
    <n v="0.49543207222699909"/>
    <n v="33"/>
    <n v="59.030303030303031"/>
    <n v="0.9"/>
    <n v="0.30188888888888887"/>
  </r>
  <r>
    <s v="Yanzhao Cao"/>
    <x v="1"/>
    <x v="0"/>
    <s v="Professor"/>
    <n v="558"/>
    <n v="1992"/>
    <n v="0.56499999999999995"/>
    <n v="0.38100000000000001"/>
    <n v="0.34144444444444444"/>
    <n v="0.68918518518518523"/>
    <n v="0.49543207222699909"/>
    <n v="29"/>
    <n v="19.241379310344829"/>
    <n v="0.59299999999999997"/>
    <n v="0.30188888888888887"/>
  </r>
  <r>
    <s v="Mark Carpenter"/>
    <x v="1"/>
    <x v="0"/>
    <s v="Professor"/>
    <n v="2"/>
    <n v="1992"/>
    <n v="5.0000000000000001E-3"/>
    <n v="0.38100000000000001"/>
    <n v="0.34144444444444444"/>
    <n v="0.68918518518518523"/>
    <n v="0.49543207222699909"/>
    <n v="29"/>
    <n v="6.8965517241379309E-2"/>
    <n v="8.0000000000000002E-3"/>
    <n v="0.30188888888888887"/>
  </r>
  <r>
    <s v="Nedret Billor"/>
    <x v="1"/>
    <x v="1"/>
    <s v="Professor"/>
    <n v="13"/>
    <n v="1993"/>
    <n v="2.5000000000000001E-2"/>
    <n v="0.35399999999999998"/>
    <n v="0.34144444444444444"/>
    <n v="0.68918518518518523"/>
    <n v="0.49543207222699909"/>
    <n v="28"/>
    <n v="0.4642857142857143"/>
    <n v="2.9000000000000001E-2"/>
    <n v="0.30188888888888887"/>
  </r>
  <r>
    <s v="Henry Schenck"/>
    <x v="1"/>
    <x v="0"/>
    <s v="Professor"/>
    <n v="964"/>
    <n v="1997"/>
    <n v="0.73"/>
    <n v="0.23699999999999999"/>
    <n v="0.34144444444444444"/>
    <n v="0.68918518518518523"/>
    <n v="0.49543207222699909"/>
    <n v="24"/>
    <n v="40.166666666666664"/>
    <n v="0.81599999999999995"/>
    <n v="0.30188888888888887"/>
  </r>
  <r>
    <s v="Ash Abebe"/>
    <x v="1"/>
    <x v="0"/>
    <s v="Professor"/>
    <n v="20"/>
    <n v="2002"/>
    <n v="3.5000000000000003E-2"/>
    <n v="9.6999999999999975E-2"/>
    <n v="0.34144444444444444"/>
    <n v="0.68918518518518523"/>
    <n v="0.49543207222699909"/>
    <n v="19"/>
    <n v="1.0526315789473684"/>
    <n v="5.5E-2"/>
    <n v="0.30188888888888887"/>
  </r>
  <r>
    <s v="Xiaoying Han"/>
    <x v="1"/>
    <x v="1"/>
    <s v="Professor"/>
    <n v="213"/>
    <n v="2007"/>
    <n v="0.27600000000000002"/>
    <n v="1.5000000000000013E-2"/>
    <n v="0.34144444444444444"/>
    <n v="0.68918518518518523"/>
    <n v="0.49543207222699909"/>
    <n v="14"/>
    <n v="15.214285714285714"/>
    <n v="0.50600000000000001"/>
    <n v="0.30188888888888887"/>
  </r>
  <r>
    <s v="Benjamin Brewster"/>
    <x v="2"/>
    <x v="0"/>
    <s v="Professor"/>
    <n v="90"/>
    <n v="1969"/>
    <n v="0.125"/>
    <n v="0.94100000000000006"/>
    <n v="0.3337"/>
    <n v="0.64270000000000005"/>
    <n v="0.51921580830869762"/>
    <n v="52"/>
    <n v="1.7307692307692308"/>
    <n v="0.08"/>
    <n v="0.2908"/>
  </r>
  <r>
    <s v="Thomas Zaslabsky"/>
    <x v="2"/>
    <x v="0"/>
    <s v="Professor"/>
    <n v="1280"/>
    <n v="1974"/>
    <n v="0.80300000000000005"/>
    <n v="0.871"/>
    <n v="0.3337"/>
    <n v="0.64270000000000005"/>
    <n v="0.51921580830869762"/>
    <n v="47"/>
    <n v="27.23404255319149"/>
    <n v="0.70699999999999996"/>
    <n v="0.2908"/>
  </r>
  <r>
    <s v="Matthew G. Brin"/>
    <x v="2"/>
    <x v="0"/>
    <s v="Professor"/>
    <n v="406"/>
    <n v="1975"/>
    <n v="0.46600000000000003"/>
    <n v="0.85199999999999998"/>
    <n v="0.3337"/>
    <n v="0.64270000000000005"/>
    <n v="0.51921580830869762"/>
    <n v="46"/>
    <n v="8.8260869565217384"/>
    <n v="0.33700000000000002"/>
    <n v="0.2908"/>
  </r>
  <r>
    <s v="Alex Feingold"/>
    <x v="2"/>
    <x v="0"/>
    <s v="Professor"/>
    <n v="280"/>
    <n v="1977"/>
    <n v="0.35299999999999998"/>
    <n v="0.81299999999999994"/>
    <n v="0.3337"/>
    <n v="0.64270000000000005"/>
    <n v="0.51921580830869762"/>
    <n v="44"/>
    <n v="6.3636363636363633"/>
    <n v="0.249"/>
    <n v="0.2908"/>
  </r>
  <r>
    <s v="Anton Schick"/>
    <x v="2"/>
    <x v="0"/>
    <s v="Professor"/>
    <n v="579"/>
    <n v="1983"/>
    <n v="0.57699999999999996"/>
    <n v="0.65700000000000003"/>
    <n v="0.3337"/>
    <n v="0.64270000000000005"/>
    <n v="0.51921580830869762"/>
    <n v="38"/>
    <n v="15.236842105263158"/>
    <n v="0.50700000000000001"/>
    <n v="0.2908"/>
  </r>
  <r>
    <s v="Fernando Guzman "/>
    <x v="2"/>
    <x v="0"/>
    <s v="Professor"/>
    <n v="83"/>
    <n v="1985"/>
    <n v="0.115"/>
    <n v="0.60199999999999998"/>
    <n v="0.3337"/>
    <n v="0.64270000000000005"/>
    <n v="0.51921580830869762"/>
    <n v="36"/>
    <n v="2.3055555555555554"/>
    <n v="0.105"/>
    <n v="0.2908"/>
  </r>
  <r>
    <s v="Qiqing Yu"/>
    <x v="2"/>
    <x v="0"/>
    <s v="Professor"/>
    <n v="112"/>
    <n v="1986"/>
    <n v="0.153"/>
    <n v="0.57099999999999995"/>
    <n v="0.3337"/>
    <n v="0.64270000000000005"/>
    <n v="0.51921580830869762"/>
    <n v="35"/>
    <n v="3.2"/>
    <n v="0.13700000000000001"/>
    <n v="0.2908"/>
  </r>
  <r>
    <s v="Adrian Vasiu"/>
    <x v="2"/>
    <x v="0"/>
    <s v="Professor"/>
    <n v="243"/>
    <n v="1991"/>
    <n v="0.318"/>
    <n v="0.41300000000000003"/>
    <n v="0.3337"/>
    <n v="0.64270000000000005"/>
    <n v="0.51921580830869762"/>
    <n v="30"/>
    <n v="8.1"/>
    <n v="0.314"/>
    <n v="0.2908"/>
  </r>
  <r>
    <s v="Marcin Mazur"/>
    <x v="2"/>
    <x v="0"/>
    <s v="Professor"/>
    <n v="148"/>
    <n v="1992"/>
    <n v="0.189"/>
    <n v="0.38100000000000001"/>
    <n v="0.3337"/>
    <n v="0.64270000000000005"/>
    <n v="0.51921580830869762"/>
    <n v="29"/>
    <n v="5.1034482758620694"/>
    <n v="0.20300000000000001"/>
    <n v="0.2908"/>
  </r>
  <r>
    <s v="Pedro Ontaneda"/>
    <x v="2"/>
    <x v="0"/>
    <s v="Professor"/>
    <n v="185"/>
    <n v="1994"/>
    <n v="0.23799999999999999"/>
    <n v="0.32599999999999996"/>
    <n v="0.3337"/>
    <n v="0.64270000000000005"/>
    <n v="0.51921580830869762"/>
    <n v="27"/>
    <n v="6.8518518518518521"/>
    <n v="0.26900000000000002"/>
    <n v="0.2908"/>
  </r>
  <r>
    <s v="Avner Ash"/>
    <x v="3"/>
    <x v="0"/>
    <s v="Professor"/>
    <n v="876"/>
    <n v="1975"/>
    <n v="0.70599999999999996"/>
    <n v="0.85199999999999998"/>
    <n v="0.39589999999999997"/>
    <n v="0.40179999999999999"/>
    <n v="0.98531607765057239"/>
    <n v="46"/>
    <n v="19.043478260869566"/>
    <n v="0.58799999999999997"/>
    <n v="0.41170000000000007"/>
  </r>
  <r>
    <s v="Robert Meyerhoff"/>
    <x v="3"/>
    <x v="0"/>
    <s v="Professor"/>
    <n v="492"/>
    <n v="1981"/>
    <n v="0.52100000000000002"/>
    <n v="0.72299999999999998"/>
    <n v="0.39589999999999997"/>
    <n v="0.40179999999999999"/>
    <n v="0.98531607765057239"/>
    <n v="40"/>
    <n v="12.3"/>
    <n v="0.436"/>
    <n v="0.41170000000000007"/>
  </r>
  <r>
    <s v="Solomon Friedberg"/>
    <x v="3"/>
    <x v="0"/>
    <s v="Professor"/>
    <n v="775"/>
    <n v="1982"/>
    <n v="0.67400000000000004"/>
    <n v="0.69"/>
    <n v="0.39589999999999997"/>
    <n v="0.40179999999999999"/>
    <n v="0.98531607765057239"/>
    <n v="39"/>
    <n v="19.871794871794872"/>
    <n v="0.60099999999999998"/>
    <n v="0.41170000000000007"/>
  </r>
  <r>
    <s v="Rennie Mirollo"/>
    <x v="3"/>
    <x v="0"/>
    <s v="Professor"/>
    <n v="445"/>
    <n v="1985"/>
    <n v="0.49"/>
    <n v="0.60199999999999998"/>
    <n v="0.39589999999999997"/>
    <n v="0.40179999999999999"/>
    <n v="0.98531607765057239"/>
    <n v="36"/>
    <n v="12.361111111111111"/>
    <n v="0.438"/>
    <n v="0.41170000000000007"/>
  </r>
  <r>
    <s v="Mark Reeder"/>
    <x v="3"/>
    <x v="0"/>
    <s v="Professor"/>
    <n v="446"/>
    <n v="1988"/>
    <n v="0.49099999999999999"/>
    <n v="0.50800000000000001"/>
    <n v="0.39589999999999997"/>
    <n v="0.40179999999999999"/>
    <n v="0.98531607765057239"/>
    <n v="33"/>
    <n v="13.515151515151516"/>
    <n v="0.46600000000000003"/>
    <n v="0.41170000000000007"/>
  </r>
  <r>
    <s v="Martin Bridgeman"/>
    <x v="3"/>
    <x v="0"/>
    <s v="Professor"/>
    <n v="175"/>
    <n v="1994"/>
    <n v="0.22600000000000001"/>
    <n v="0.32599999999999996"/>
    <n v="0.39589999999999997"/>
    <n v="0.40179999999999999"/>
    <n v="0.98531607765057239"/>
    <n v="27"/>
    <n v="6.4814814814814818"/>
    <n v="0.254"/>
    <n v="0.41170000000000007"/>
  </r>
  <r>
    <s v="Tao Li"/>
    <x v="3"/>
    <x v="0"/>
    <s v="Professor"/>
    <n v="204"/>
    <n v="2000"/>
    <n v="0.26400000000000001"/>
    <n v="0.14400000000000002"/>
    <n v="0.39589999999999997"/>
    <n v="0.40179999999999999"/>
    <n v="0.98531607765057239"/>
    <n v="21"/>
    <n v="9.7142857142857135"/>
    <n v="0.36199999999999999"/>
    <n v="0.41170000000000007"/>
  </r>
  <r>
    <s v="Joshua Green"/>
    <x v="3"/>
    <x v="0"/>
    <s v="Professor"/>
    <n v="213"/>
    <n v="2002"/>
    <n v="0.27600000000000002"/>
    <n v="9.6999999999999975E-2"/>
    <n v="0.39589999999999997"/>
    <n v="0.40179999999999999"/>
    <n v="0.98531607765057239"/>
    <n v="19"/>
    <n v="11.210526315789474"/>
    <n v="0.40500000000000003"/>
    <n v="0.41170000000000007"/>
  </r>
  <r>
    <s v="Benjamin Howard"/>
    <x v="3"/>
    <x v="0"/>
    <s v="Professor"/>
    <n v="76"/>
    <n v="2004"/>
    <n v="0.108"/>
    <n v="5.4000000000000048E-2"/>
    <n v="0.39589999999999997"/>
    <n v="0.40179999999999999"/>
    <n v="0.98531607765057239"/>
    <n v="17"/>
    <n v="4.4705882352941178"/>
    <n v="0.17899999999999999"/>
    <n v="0.41170000000000007"/>
  </r>
  <r>
    <s v="Elisenda Grigsby"/>
    <x v="3"/>
    <x v="1"/>
    <s v="Professor"/>
    <n v="159"/>
    <n v="2006"/>
    <n v="0.20300000000000001"/>
    <n v="2.200000000000002E-2"/>
    <n v="0.39589999999999997"/>
    <n v="0.40179999999999999"/>
    <n v="0.98531607765057239"/>
    <n v="15"/>
    <n v="10.6"/>
    <n v="0.38800000000000001"/>
    <n v="0.41170000000000007"/>
  </r>
  <r>
    <s v="Stephen Grossberg"/>
    <x v="4"/>
    <x v="0"/>
    <s v="Professor"/>
    <n v="177"/>
    <n v="1967"/>
    <n v="0.22700000000000001"/>
    <n v="0.96099999999999997"/>
    <n v="0.46734782608695652"/>
    <n v="0.6651304347826088"/>
    <n v="0.7026408680873315"/>
    <n v="54"/>
    <n v="3.2777777777777777"/>
    <n v="0.14000000000000001"/>
    <n v="0.41891304347826086"/>
  </r>
  <r>
    <s v="Nancy Kopell"/>
    <x v="4"/>
    <x v="1"/>
    <s v="Professor"/>
    <n v="1043"/>
    <n v="1967"/>
    <n v="0.752"/>
    <n v="0.96099999999999997"/>
    <n v="0.46734782608695652"/>
    <n v="0.6651304347826088"/>
    <n v="0.7026408680873315"/>
    <n v="54"/>
    <n v="19.314814814814813"/>
    <n v="0.59399999999999997"/>
    <n v="0.41891304347826086"/>
  </r>
  <r>
    <s v="Robert L. Devaney"/>
    <x v="4"/>
    <x v="0"/>
    <s v="Professor"/>
    <n v="2254"/>
    <n v="1969"/>
    <n v="0.90700000000000003"/>
    <n v="0.94100000000000006"/>
    <n v="0.46734782608695652"/>
    <n v="0.6651304347826088"/>
    <n v="0.7026408680873315"/>
    <n v="52"/>
    <n v="43.346153846153847"/>
    <n v="0.83399999999999996"/>
    <n v="0.41891304347826086"/>
  </r>
  <r>
    <s v="Isaac Fried"/>
    <x v="4"/>
    <x v="0"/>
    <s v="Professor"/>
    <n v="33"/>
    <n v="1970"/>
    <n v="5.7000000000000002E-2"/>
    <n v="0.92900000000000005"/>
    <n v="0.46734782608695652"/>
    <n v="0.6651304347826088"/>
    <n v="0.7026408680873315"/>
    <n v="51"/>
    <n v="0.6470588235294118"/>
    <n v="3.7999999999999999E-2"/>
    <n v="0.41891304347826086"/>
  </r>
  <r>
    <s v="Murad Taqqu"/>
    <x v="4"/>
    <x v="0"/>
    <s v="Professor"/>
    <n v="3644"/>
    <n v="1972"/>
    <n v="0.95499999999999996"/>
    <n v="0.90200000000000002"/>
    <n v="0.46734782608695652"/>
    <n v="0.6651304347826088"/>
    <n v="0.7026408680873315"/>
    <n v="49"/>
    <n v="74.367346938775512"/>
    <n v="0.93300000000000005"/>
    <n v="0.41891304347826086"/>
  </r>
  <r>
    <s v="Gail Carpenter"/>
    <x v="4"/>
    <x v="1"/>
    <s v="Professor"/>
    <n v="57"/>
    <n v="1974"/>
    <n v="8.5000000000000006E-2"/>
    <n v="0.871"/>
    <n v="0.46734782608695652"/>
    <n v="0.6651304347826088"/>
    <n v="0.7026408680873315"/>
    <n v="47"/>
    <n v="1.2127659574468086"/>
    <n v="6.2E-2"/>
    <n v="0.41891304347826086"/>
  </r>
  <r>
    <s v="Emma Previato"/>
    <x v="4"/>
    <x v="1"/>
    <s v="Professor"/>
    <n v="401"/>
    <n v="1975"/>
    <n v="0.46200000000000002"/>
    <n v="0.85199999999999998"/>
    <n v="0.46734782608695652"/>
    <n v="0.6651304347826088"/>
    <n v="0.7026408680873315"/>
    <n v="46"/>
    <n v="8.7173913043478262"/>
    <n v="0.33200000000000002"/>
    <n v="0.41891304347826086"/>
  </r>
  <r>
    <s v="David Fried"/>
    <x v="4"/>
    <x v="0"/>
    <s v="Professor"/>
    <n v="668"/>
    <n v="1976"/>
    <n v="0.627"/>
    <n v="0.83099999999999996"/>
    <n v="0.46734782608695652"/>
    <n v="0.6651304347826088"/>
    <n v="0.7026408680873315"/>
    <n v="45"/>
    <n v="14.844444444444445"/>
    <n v="0.497"/>
    <n v="0.41891304347826086"/>
  </r>
  <r>
    <s v="Akihiro Kanamori"/>
    <x v="4"/>
    <x v="0"/>
    <s v="Professor"/>
    <n v="781"/>
    <n v="1976"/>
    <n v="0.67800000000000005"/>
    <n v="0.83099999999999996"/>
    <n v="0.46734782608695652"/>
    <n v="0.6651304347826088"/>
    <n v="0.7026408680873315"/>
    <n v="45"/>
    <n v="17.355555555555554"/>
    <n v="0.55700000000000005"/>
    <n v="0.41891304347826086"/>
  </r>
  <r>
    <s v="David Rohrlich"/>
    <x v="4"/>
    <x v="0"/>
    <s v="Professor"/>
    <n v="580"/>
    <n v="1976"/>
    <n v="0.57799999999999996"/>
    <n v="0.83099999999999996"/>
    <n v="0.46734782608695652"/>
    <n v="0.6651304347826088"/>
    <n v="0.7026408680873315"/>
    <n v="45"/>
    <n v="12.888888888888889"/>
    <n v="0.45200000000000001"/>
    <n v="0.41891304347826086"/>
  </r>
  <r>
    <s v="Paul Blanchard"/>
    <x v="4"/>
    <x v="0"/>
    <s v="Professor"/>
    <n v="228"/>
    <n v="1978"/>
    <n v="0.29799999999999999"/>
    <n v="0.79"/>
    <n v="0.46734782608695652"/>
    <n v="0.6651304347826088"/>
    <n v="0.7026408680873315"/>
    <n v="43"/>
    <n v="5.3023255813953485"/>
    <n v="0.21"/>
    <n v="0.41891304347826086"/>
  </r>
  <r>
    <s v="Mark Kon"/>
    <x v="4"/>
    <x v="0"/>
    <s v="Professor"/>
    <n v="164"/>
    <n v="1979"/>
    <n v="0.21099999999999999"/>
    <n v="0.76900000000000002"/>
    <n v="0.46734782608695652"/>
    <n v="0.6651304347826088"/>
    <n v="0.7026408680873315"/>
    <n v="42"/>
    <n v="3.9047619047619047"/>
    <n v="0.157"/>
    <n v="0.41891304347826086"/>
  </r>
  <r>
    <s v="Glen R. Hall"/>
    <x v="4"/>
    <x v="0"/>
    <s v="Professor"/>
    <n v="450"/>
    <n v="1980"/>
    <n v="0.49399999999999999"/>
    <n v="0.75"/>
    <n v="0.46734782608695652"/>
    <n v="0.6651304347826088"/>
    <n v="0.7026408680873315"/>
    <n v="41"/>
    <n v="10.975609756097562"/>
    <n v="0.39900000000000002"/>
    <n v="0.41891304347826086"/>
  </r>
  <r>
    <s v="Steven Rosenberg"/>
    <x v="4"/>
    <x v="0"/>
    <s v="Professor"/>
    <n v="307"/>
    <n v="1981"/>
    <n v="0.38"/>
    <n v="0.72299999999999998"/>
    <n v="0.46734782608695652"/>
    <n v="0.6651304347826088"/>
    <n v="0.7026408680873315"/>
    <n v="40"/>
    <n v="7.6749999999999998"/>
    <n v="0.29699999999999999"/>
    <n v="0.41891304347826086"/>
  </r>
  <r>
    <s v="Glenn Stevens"/>
    <x v="4"/>
    <x v="0"/>
    <s v="Professor"/>
    <n v="578"/>
    <n v="1981"/>
    <n v="0.57599999999999996"/>
    <n v="0.72299999999999998"/>
    <n v="0.46734782608695652"/>
    <n v="0.6651304347826088"/>
    <n v="0.7026408680873315"/>
    <n v="40"/>
    <n v="14.45"/>
    <n v="0.48799999999999999"/>
    <n v="0.41891304347826086"/>
  </r>
  <r>
    <s v="Eugene Wayne"/>
    <x v="4"/>
    <x v="0"/>
    <s v="Professor"/>
    <n v="1728"/>
    <n v="1981"/>
    <n v="0.86699999999999999"/>
    <n v="0.72299999999999998"/>
    <n v="0.46734782608695652"/>
    <n v="0.6651304347826088"/>
    <n v="0.7026408680873315"/>
    <n v="40"/>
    <n v="43.2"/>
    <n v="0.83299999999999996"/>
    <n v="0.41891304347826086"/>
  </r>
  <r>
    <s v="Tasso Kaper"/>
    <x v="4"/>
    <x v="0"/>
    <s v="Professor"/>
    <n v="1245"/>
    <n v="1987"/>
    <n v="0.79800000000000004"/>
    <n v="0.53699999999999992"/>
    <n v="0.46734782608695652"/>
    <n v="0.6651304347826088"/>
    <n v="0.7026408680873315"/>
    <n v="34"/>
    <n v="36.617647058823529"/>
    <n v="0.79100000000000004"/>
    <n v="0.41891304347826086"/>
  </r>
  <r>
    <s v="Takashi Kimura"/>
    <x v="4"/>
    <x v="0"/>
    <s v="Professor"/>
    <n v="258"/>
    <n v="1989"/>
    <n v="0.33100000000000002"/>
    <n v="0.47299999999999998"/>
    <n v="0.46734782608695652"/>
    <n v="0.6651304347826088"/>
    <n v="0.7026408680873315"/>
    <n v="32"/>
    <n v="8.0625"/>
    <n v="0.312"/>
    <n v="0.41891304347826086"/>
  </r>
  <r>
    <s v="Ralph D'Agostino"/>
    <x v="4"/>
    <x v="0"/>
    <s v="Professor"/>
    <n v="9"/>
    <n v="1994"/>
    <n v="2.1000000000000001E-2"/>
    <n v="0.32599999999999996"/>
    <n v="0.46734782608695652"/>
    <n v="0.6651304347826088"/>
    <n v="0.7026408680873315"/>
    <n v="27"/>
    <n v="0.33333333333333331"/>
    <n v="2.3E-2"/>
    <n v="0.41891304347826086"/>
  </r>
  <r>
    <s v="Eric Kolaczyk"/>
    <x v="4"/>
    <x v="0"/>
    <s v="Professor"/>
    <n v="236"/>
    <n v="1994"/>
    <n v="0.31"/>
    <n v="0.32599999999999996"/>
    <n v="0.46734782608695652"/>
    <n v="0.6651304347826088"/>
    <n v="0.7026408680873315"/>
    <n v="27"/>
    <n v="8.7407407407407405"/>
    <n v="0.33300000000000002"/>
    <n v="0.41891304347826086"/>
  </r>
  <r>
    <s v="Robert Pollack"/>
    <x v="4"/>
    <x v="0"/>
    <s v="Professor"/>
    <n v="2222"/>
    <n v="2001"/>
    <n v="0.90400000000000003"/>
    <n v="0.11899999999999999"/>
    <n v="0.46734782608695652"/>
    <n v="0.6651304347826088"/>
    <n v="0.7026408680873315"/>
    <n v="20"/>
    <n v="111.1"/>
    <n v="0.97"/>
    <n v="0.41891304347826086"/>
  </r>
  <r>
    <s v="Yves Atchade"/>
    <x v="4"/>
    <x v="0"/>
    <s v="Professor"/>
    <n v="161"/>
    <n v="2003"/>
    <n v="0.20599999999999999"/>
    <n v="7.4999999999999956E-2"/>
    <n v="0.46734782608695652"/>
    <n v="0.6651304347826088"/>
    <n v="0.7026408680873315"/>
    <n v="18"/>
    <n v="8.9444444444444446"/>
    <n v="0.34"/>
    <n v="0.41891304347826086"/>
  </r>
  <r>
    <s v="Uri Eden"/>
    <x v="4"/>
    <x v="0"/>
    <s v="Professor"/>
    <n v="13"/>
    <n v="2004"/>
    <n v="2.5000000000000001E-2"/>
    <n v="5.4000000000000048E-2"/>
    <n v="0.46734782608695652"/>
    <n v="0.6651304347826088"/>
    <n v="0.7026408680873315"/>
    <n v="17"/>
    <n v="0.76470588235294112"/>
    <n v="4.2999999999999997E-2"/>
    <n v="0.41891304347826086"/>
  </r>
  <r>
    <s v="Alan Mayer"/>
    <x v="5"/>
    <x v="0"/>
    <s v="Professor"/>
    <n v="95"/>
    <n v="1961"/>
    <n v="0.129"/>
    <n v="0.99199999999999999"/>
    <n v="0.57687500000000003"/>
    <n v="0.6246250000000001"/>
    <n v="0.92355413247948759"/>
    <n v="60"/>
    <n v="1.5833333333333333"/>
    <n v="7.4999999999999997E-2"/>
    <n v="0.55149999999999999"/>
  </r>
  <r>
    <s v="Mark Adler"/>
    <x v="5"/>
    <x v="0"/>
    <s v="Professor"/>
    <n v="1454"/>
    <n v="1976"/>
    <n v="0.83299999999999996"/>
    <n v="0.83099999999999996"/>
    <n v="0.57687500000000003"/>
    <n v="0.6246250000000001"/>
    <n v="0.92355413247948759"/>
    <n v="45"/>
    <n v="32.31111111111111"/>
    <n v="0.75800000000000001"/>
    <n v="0.55149999999999999"/>
  </r>
  <r>
    <s v="Ruth Charney"/>
    <x v="5"/>
    <x v="1"/>
    <s v="Professor"/>
    <n v="963"/>
    <n v="1977"/>
    <n v="0.73"/>
    <n v="0.81299999999999994"/>
    <n v="0.57687500000000003"/>
    <n v="0.6246250000000001"/>
    <n v="0.92355413247948759"/>
    <n v="44"/>
    <n v="21.886363636363637"/>
    <n v="0.63800000000000001"/>
    <n v="0.55149999999999999"/>
  </r>
  <r>
    <s v="Kiyoshi Igusa"/>
    <x v="5"/>
    <x v="0"/>
    <s v="Professor"/>
    <n v="629"/>
    <n v="1979"/>
    <n v="0.60499999999999998"/>
    <n v="0.76900000000000002"/>
    <n v="0.57687500000000003"/>
    <n v="0.6246250000000001"/>
    <n v="0.92355413247948759"/>
    <n v="42"/>
    <n v="14.976190476190476"/>
    <n v="0.501"/>
    <n v="0.55149999999999999"/>
  </r>
  <r>
    <s v="Daniel Ruberman"/>
    <x v="5"/>
    <x v="0"/>
    <s v="Professor"/>
    <n v="513"/>
    <n v="1982"/>
    <n v="0.54"/>
    <n v="0.69"/>
    <n v="0.57687500000000003"/>
    <n v="0.6246250000000001"/>
    <n v="0.92355413247948759"/>
    <n v="39"/>
    <n v="13.153846153846153"/>
    <n v="0.45800000000000002"/>
    <n v="0.55149999999999999"/>
  </r>
  <r>
    <s v="Bong Lian"/>
    <x v="5"/>
    <x v="0"/>
    <s v="Professor"/>
    <n v="647"/>
    <n v="1989"/>
    <n v="0.61499999999999999"/>
    <n v="0.47299999999999998"/>
    <n v="0.57687500000000003"/>
    <n v="0.6246250000000001"/>
    <n v="0.92355413247948759"/>
    <n v="32"/>
    <n v="20.21875"/>
    <n v="0.60799999999999998"/>
    <n v="0.55149999999999999"/>
  </r>
  <r>
    <s v="Dmitry Kleinbock"/>
    <x v="5"/>
    <x v="0"/>
    <s v="Professor"/>
    <n v="1159"/>
    <n v="1993"/>
    <n v="0.77900000000000003"/>
    <n v="0.35399999999999998"/>
    <n v="0.57687500000000003"/>
    <n v="0.6246250000000001"/>
    <n v="0.92355413247948759"/>
    <n v="28"/>
    <n v="41.392857142857146"/>
    <n v="0.82099999999999995"/>
    <n v="0.55149999999999999"/>
  </r>
  <r>
    <s v="Joel Bellaiche"/>
    <x v="5"/>
    <x v="0"/>
    <s v="Professor"/>
    <n v="311"/>
    <n v="2003"/>
    <n v="0.38400000000000001"/>
    <n v="7.4999999999999956E-2"/>
    <n v="0.57687500000000003"/>
    <n v="0.6246250000000001"/>
    <n v="0.92355413247948759"/>
    <n v="18"/>
    <n v="17.277777777777779"/>
    <n v="0.55300000000000005"/>
    <n v="0.55149999999999999"/>
  </r>
  <r>
    <s v="Brian Cole"/>
    <x v="6"/>
    <x v="0"/>
    <s v="Professor"/>
    <n v="365"/>
    <n v="1968"/>
    <n v="0.432"/>
    <n v="0.95299999999999996"/>
    <n v="0.65274999999999994"/>
    <n v="0.58350000000000002"/>
    <n v="1.1186803770351328"/>
    <n v="53"/>
    <n v="6.8867924528301883"/>
    <n v="0.27"/>
    <n v="0.62874999999999992"/>
  </r>
  <r>
    <s v="Jeffrey Hoffstein"/>
    <x v="6"/>
    <x v="0"/>
    <s v="Professor"/>
    <n v="1164"/>
    <n v="1978"/>
    <n v="0.78100000000000003"/>
    <n v="0.79"/>
    <n v="0.65274999999999994"/>
    <n v="0.58350000000000002"/>
    <n v="1.1186803770351328"/>
    <n v="43"/>
    <n v="27.069767441860463"/>
    <n v="0.70499999999999996"/>
    <n v="0.62874999999999992"/>
  </r>
  <r>
    <s v="Joseph Silverman"/>
    <x v="6"/>
    <x v="0"/>
    <s v="Professor"/>
    <n v="5479"/>
    <n v="1978"/>
    <n v="0.98099999999999998"/>
    <n v="0.79"/>
    <n v="0.65274999999999994"/>
    <n v="0.58350000000000002"/>
    <n v="1.1186803770351328"/>
    <n v="43"/>
    <n v="127.41860465116279"/>
    <n v="0.97899999999999998"/>
    <n v="0.62874999999999992"/>
  </r>
  <r>
    <s v="Thomas Goodwillie"/>
    <x v="6"/>
    <x v="0"/>
    <s v="Professor"/>
    <n v="679"/>
    <n v="1982"/>
    <n v="0.63400000000000001"/>
    <n v="0.69"/>
    <n v="0.65274999999999994"/>
    <n v="0.58350000000000002"/>
    <n v="1.1186803770351328"/>
    <n v="39"/>
    <n v="17.410256410256409"/>
    <n v="0.55800000000000005"/>
    <n v="0.62874999999999992"/>
  </r>
  <r>
    <s v="Sergei Treil"/>
    <x v="6"/>
    <x v="0"/>
    <s v="Professor"/>
    <n v="1837"/>
    <n v="1983"/>
    <n v="0.879"/>
    <n v="0.65700000000000003"/>
    <n v="0.65274999999999994"/>
    <n v="0.58350000000000002"/>
    <n v="1.1186803770351328"/>
    <n v="38"/>
    <n v="48.342105263157897"/>
    <n v="0.86"/>
    <n v="0.62874999999999992"/>
  </r>
  <r>
    <s v="Jill Pipher"/>
    <x v="6"/>
    <x v="1"/>
    <s v="Professor"/>
    <n v="1284"/>
    <n v="1985"/>
    <n v="0.80400000000000005"/>
    <n v="0.60199999999999998"/>
    <n v="0.65274999999999994"/>
    <n v="0.58350000000000002"/>
    <n v="1.1186803770351328"/>
    <n v="36"/>
    <n v="35.666666666666664"/>
    <n v="0.78400000000000003"/>
    <n v="0.62874999999999992"/>
  </r>
  <r>
    <s v="Nicolaos Kapouleas"/>
    <x v="6"/>
    <x v="0"/>
    <s v="Professor"/>
    <n v="391"/>
    <n v="1987"/>
    <n v="0.45400000000000001"/>
    <n v="0.53699999999999992"/>
    <n v="0.65274999999999994"/>
    <n v="0.58350000000000002"/>
    <n v="1.1186803770351328"/>
    <n v="34"/>
    <n v="11.5"/>
    <n v="0.41399999999999998"/>
    <n v="0.62874999999999992"/>
  </r>
  <r>
    <s v="George Dakalopoulos"/>
    <x v="6"/>
    <x v="0"/>
    <s v="Professor"/>
    <n v="412"/>
    <n v="1989"/>
    <n v="0.47099999999999997"/>
    <n v="0.47299999999999998"/>
    <n v="0.65274999999999994"/>
    <n v="0.58350000000000002"/>
    <n v="1.1186803770351328"/>
    <n v="32"/>
    <n v="12.875"/>
    <n v="0.45100000000000001"/>
    <n v="0.62874999999999992"/>
  </r>
  <r>
    <s v="Dan Abramovich"/>
    <x v="6"/>
    <x v="0"/>
    <s v="Professor"/>
    <n v="1493"/>
    <n v="1991"/>
    <n v="0.83699999999999997"/>
    <n v="0.41300000000000003"/>
    <n v="0.65274999999999994"/>
    <n v="0.58350000000000002"/>
    <n v="1.1186803770351328"/>
    <n v="30"/>
    <n v="49.766666666666666"/>
    <n v="0.86899999999999999"/>
    <n v="0.62874999999999992"/>
  </r>
  <r>
    <s v="Jeremy Kahn"/>
    <x v="6"/>
    <x v="0"/>
    <s v="Professor"/>
    <n v="190"/>
    <n v="1991"/>
    <n v="0.24399999999999999"/>
    <n v="0.41300000000000003"/>
    <n v="0.65274999999999994"/>
    <n v="0.58350000000000002"/>
    <n v="1.1186803770351328"/>
    <n v="30"/>
    <n v="6.333333333333333"/>
    <n v="0.248"/>
    <n v="0.62874999999999992"/>
  </r>
  <r>
    <s v="Richard Schwartz"/>
    <x v="6"/>
    <x v="0"/>
    <s v="Professor"/>
    <n v="604"/>
    <n v="1991"/>
    <n v="0.59099999999999997"/>
    <n v="0.41300000000000003"/>
    <n v="0.65274999999999994"/>
    <n v="0.58350000000000002"/>
    <n v="1.1186803770351328"/>
    <n v="30"/>
    <n v="20.133333333333333"/>
    <n v="0.60699999999999998"/>
    <n v="0.62874999999999992"/>
  </r>
  <r>
    <s v="Brendan Hassett"/>
    <x v="6"/>
    <x v="0"/>
    <s v="Professor"/>
    <n v="947"/>
    <n v="1996"/>
    <n v="0.72499999999999998"/>
    <n v="0.27100000000000002"/>
    <n v="0.65274999999999994"/>
    <n v="0.58350000000000002"/>
    <n v="1.1186803770351328"/>
    <n v="25"/>
    <n v="37.880000000000003"/>
    <n v="0.8"/>
    <n v="0.62874999999999992"/>
  </r>
  <r>
    <s v="David Kinderlehrer"/>
    <x v="7"/>
    <x v="0"/>
    <s v="Professor"/>
    <n v="3503"/>
    <n v="1968"/>
    <n v="0.95299999999999996"/>
    <n v="0.95299999999999996"/>
    <n v="0.63109523809523815"/>
    <n v="0.5739523809523811"/>
    <n v="1.0995602754500953"/>
    <n v="53"/>
    <n v="66.094339622641513"/>
    <n v="0.91700000000000004"/>
    <n v="0.62547619047619052"/>
  </r>
  <r>
    <s v="John Lehoczky"/>
    <x v="7"/>
    <x v="0"/>
    <s v="Professor"/>
    <n v="723"/>
    <n v="1969"/>
    <n v="0.65300000000000002"/>
    <n v="0.94100000000000006"/>
    <n v="0.63109523809523815"/>
    <n v="0.5739523809523811"/>
    <n v="1.0995602754500953"/>
    <n v="52"/>
    <n v="13.903846153846153"/>
    <n v="0.47299999999999998"/>
    <n v="0.62547619047619052"/>
  </r>
  <r>
    <s v="Alan Frieze"/>
    <x v="7"/>
    <x v="0"/>
    <s v="Professor"/>
    <n v="3486"/>
    <n v="1974"/>
    <n v="0.95199999999999996"/>
    <n v="0.871"/>
    <n v="0.63109523809523815"/>
    <n v="0.5739523809523811"/>
    <n v="1.0995602754500953"/>
    <n v="47"/>
    <n v="74.170212765957444"/>
    <n v="0.93200000000000005"/>
    <n v="0.62547619047619052"/>
  </r>
  <r>
    <s v="Gerard Cornuejols"/>
    <x v="7"/>
    <x v="0"/>
    <s v="Professor"/>
    <n v="1944"/>
    <n v="1976"/>
    <n v="0.88900000000000001"/>
    <n v="0.83099999999999996"/>
    <n v="0.63109523809523815"/>
    <n v="0.5739523809523811"/>
    <n v="1.0995602754500953"/>
    <n v="45"/>
    <n v="43.2"/>
    <n v="0.83299999999999996"/>
    <n v="0.62547619047619052"/>
  </r>
  <r>
    <s v="Steven Shreve"/>
    <x v="7"/>
    <x v="0"/>
    <s v="Professor"/>
    <n v="5682"/>
    <n v="1976"/>
    <n v="0.98299999999999998"/>
    <n v="0.83099999999999996"/>
    <n v="0.63109523809523815"/>
    <n v="0.5739523809523811"/>
    <n v="1.0995602754500953"/>
    <n v="45"/>
    <n v="126.26666666666667"/>
    <n v="0.97799999999999998"/>
    <n v="0.62547619047619052"/>
  </r>
  <r>
    <s v="Richard Statman"/>
    <x v="7"/>
    <x v="0"/>
    <s v="Professor"/>
    <n v="288"/>
    <n v="1977"/>
    <n v="0.36299999999999999"/>
    <n v="0.81299999999999994"/>
    <n v="0.63109523809523815"/>
    <n v="0.5739523809523811"/>
    <n v="1.0995602754500953"/>
    <n v="44"/>
    <n v="6.5454545454545459"/>
    <n v="0.25700000000000001"/>
    <n v="0.62547619047619052"/>
  </r>
  <r>
    <s v="William Hrusa"/>
    <x v="7"/>
    <x v="0"/>
    <s v="Professor"/>
    <n v="537"/>
    <n v="1981"/>
    <n v="0.55400000000000005"/>
    <n v="0.72299999999999998"/>
    <n v="0.63109523809523815"/>
    <n v="0.5739523809523811"/>
    <n v="1.0995602754500953"/>
    <n v="40"/>
    <n v="13.425000000000001"/>
    <n v="0.46400000000000002"/>
    <n v="0.62547619047619052"/>
  </r>
  <r>
    <s v="Shlomo Ta'asan"/>
    <x v="7"/>
    <x v="0"/>
    <s v="Professor"/>
    <n v="167"/>
    <n v="1981"/>
    <n v="0.215"/>
    <n v="0.72299999999999998"/>
    <n v="0.63109523809523815"/>
    <n v="0.5739523809523811"/>
    <n v="1.0995602754500953"/>
    <n v="40"/>
    <n v="4.1749999999999998"/>
    <n v="0.17"/>
    <n v="0.62547619047619052"/>
  </r>
  <r>
    <s v="Robert Pego"/>
    <x v="7"/>
    <x v="0"/>
    <s v="Professor"/>
    <n v="2088"/>
    <n v="1982"/>
    <n v="0.89700000000000002"/>
    <n v="0.69"/>
    <n v="0.63109523809523815"/>
    <n v="0.5739523809523811"/>
    <n v="1.0995602754500953"/>
    <n v="39"/>
    <n v="53.53846153846154"/>
    <n v="0.88"/>
    <n v="0.62547619047619052"/>
  </r>
  <r>
    <s v="Rami Grossberg"/>
    <x v="7"/>
    <x v="0"/>
    <s v="Professor"/>
    <n v="371"/>
    <n v="1983"/>
    <n v="0.436"/>
    <n v="0.65700000000000003"/>
    <n v="0.63109523809523815"/>
    <n v="0.5739523809523811"/>
    <n v="1.0995602754500953"/>
    <n v="38"/>
    <n v="9.7631578947368425"/>
    <n v="0.36499999999999999"/>
    <n v="0.62547619047619052"/>
  </r>
  <r>
    <s v="Jack Schaeffer"/>
    <x v="7"/>
    <x v="0"/>
    <s v="Professor"/>
    <n v="901"/>
    <n v="1983"/>
    <n v="0.71399999999999997"/>
    <n v="0.65700000000000003"/>
    <n v="0.63109523809523815"/>
    <n v="0.5739523809523811"/>
    <n v="1.0995602754500953"/>
    <n v="38"/>
    <n v="23.710526315789473"/>
    <n v="0.66400000000000003"/>
    <n v="0.62547619047619052"/>
  </r>
  <r>
    <s v="Irene Fonseca"/>
    <x v="7"/>
    <x v="1"/>
    <s v="Professor"/>
    <n v="2438"/>
    <n v="1985"/>
    <n v="0.91500000000000004"/>
    <n v="0.60199999999999998"/>
    <n v="0.63109523809523815"/>
    <n v="0.5739523809523811"/>
    <n v="1.0995602754500953"/>
    <n v="36"/>
    <n v="67.722222222222229"/>
    <n v="0.91900000000000004"/>
    <n v="0.62547619047619052"/>
  </r>
  <r>
    <s v="Noel Walkington"/>
    <x v="7"/>
    <x v="0"/>
    <s v="Professor"/>
    <n v="684"/>
    <n v="1987"/>
    <n v="0.63600000000000001"/>
    <n v="0.53699999999999992"/>
    <n v="0.63109523809523815"/>
    <n v="0.5739523809523811"/>
    <n v="1.0995602754500953"/>
    <n v="34"/>
    <n v="20.117647058823529"/>
    <n v="0.60599999999999998"/>
    <n v="0.62547619047619052"/>
  </r>
  <r>
    <s v="Dmitry Kramkov"/>
    <x v="7"/>
    <x v="0"/>
    <s v="Professor"/>
    <n v="854"/>
    <n v="1989"/>
    <n v="0.69799999999999995"/>
    <n v="0.47299999999999998"/>
    <n v="0.63109523809523815"/>
    <n v="0.5739523809523811"/>
    <n v="1.0995602754500953"/>
    <n v="32"/>
    <n v="26.6875"/>
    <n v="0.7"/>
    <n v="0.62547619047619052"/>
  </r>
  <r>
    <s v="James Cummings"/>
    <x v="7"/>
    <x v="0"/>
    <s v="Professor"/>
    <n v="637"/>
    <n v="1992"/>
    <n v="0.61"/>
    <n v="0.38100000000000001"/>
    <n v="0.63109523809523815"/>
    <n v="0.5739523809523811"/>
    <n v="1.0995602754500953"/>
    <n v="29"/>
    <n v="21.96551724137931"/>
    <n v="0.64"/>
    <n v="0.62547619047619052"/>
  </r>
  <r>
    <s v="Giovanni Leoni"/>
    <x v="7"/>
    <x v="0"/>
    <s v="Professor"/>
    <n v="1007"/>
    <n v="1992"/>
    <n v="0.74199999999999999"/>
    <n v="0.38100000000000001"/>
    <n v="0.63109523809523815"/>
    <n v="0.5739523809523811"/>
    <n v="1.0995602754500953"/>
    <n v="29"/>
    <n v="34.724137931034484"/>
    <n v="0.77600000000000002"/>
    <n v="0.62547619047619052"/>
  </r>
  <r>
    <s v="Ernest Schimmerlin"/>
    <x v="7"/>
    <x v="0"/>
    <s v="Professor"/>
    <n v="317"/>
    <n v="1992"/>
    <n v="0.39"/>
    <n v="0.38100000000000001"/>
    <n v="0.63109523809523815"/>
    <n v="0.5739523809523811"/>
    <n v="1.0995602754500953"/>
    <n v="29"/>
    <n v="10.931034482758621"/>
    <n v="0.39800000000000002"/>
    <n v="0.62547619047619052"/>
  </r>
  <r>
    <s v="Tom Bohman"/>
    <x v="7"/>
    <x v="0"/>
    <s v="Professor"/>
    <n v="500"/>
    <n v="1996"/>
    <n v="0.52700000000000002"/>
    <n v="0.27100000000000002"/>
    <n v="0.63109523809523815"/>
    <n v="0.5739523809523811"/>
    <n v="1.0995602754500953"/>
    <n v="25"/>
    <n v="20"/>
    <n v="0.60399999999999998"/>
    <n v="0.62547619047619052"/>
  </r>
  <r>
    <s v="Javier Pena"/>
    <x v="7"/>
    <x v="0"/>
    <s v="Professor"/>
    <n v="281"/>
    <n v="1998"/>
    <n v="0.35399999999999998"/>
    <n v="0.20799999999999996"/>
    <n v="0.63109523809523815"/>
    <n v="0.5739523809523811"/>
    <n v="1.0995602754500953"/>
    <n v="23"/>
    <n v="12.217391304347826"/>
    <n v="0.435"/>
    <n v="0.62547619047619052"/>
  </r>
  <r>
    <s v="Dejan Slepcev"/>
    <x v="7"/>
    <x v="0"/>
    <s v="Professor"/>
    <n v="473"/>
    <n v="2003"/>
    <n v="0.50800000000000001"/>
    <n v="7.4999999999999956E-2"/>
    <n v="0.63109523809523815"/>
    <n v="0.5739523809523811"/>
    <n v="1.0995602754500953"/>
    <n v="18"/>
    <n v="26.277777777777779"/>
    <n v="0.69599999999999995"/>
    <n v="0.62547619047619052"/>
  </r>
  <r>
    <s v="Gautam Iyer"/>
    <x v="7"/>
    <x v="0"/>
    <s v="Professor"/>
    <n v="204"/>
    <n v="2004"/>
    <n v="0.26400000000000001"/>
    <n v="5.4000000000000048E-2"/>
    <n v="0.63109523809523815"/>
    <n v="0.5739523809523811"/>
    <n v="1.0995602754500953"/>
    <n v="17"/>
    <n v="12"/>
    <n v="0.42799999999999999"/>
    <n v="0.62547619047619052"/>
  </r>
  <r>
    <s v="Alexander Kechris"/>
    <x v="8"/>
    <x v="0"/>
    <s v="Professor"/>
    <n v="3984"/>
    <n v="1972"/>
    <n v="0.96399999999999997"/>
    <n v="0.90200000000000002"/>
    <n v="0.56081818181818166"/>
    <n v="0.29831818181818187"/>
    <n v="1.8799329574889523"/>
    <n v="49"/>
    <n v="81.306122448979593"/>
    <n v="0.94199999999999995"/>
    <n v="0.65404545454545449"/>
  </r>
  <r>
    <s v="Dinakar Ramakrishnan"/>
    <x v="8"/>
    <x v="0"/>
    <s v="Professor"/>
    <n v="775"/>
    <n v="1980"/>
    <n v="0.67400000000000004"/>
    <n v="0.75"/>
    <n v="0.56081818181818166"/>
    <n v="0.29831818181818187"/>
    <n v="1.8799329574889523"/>
    <n v="41"/>
    <n v="18.902439024390244"/>
    <n v="0.58499999999999996"/>
    <n v="0.65404545454545449"/>
  </r>
  <r>
    <s v="Nikolai Makarov"/>
    <x v="8"/>
    <x v="0"/>
    <s v="Professor"/>
    <n v="712"/>
    <n v="1981"/>
    <n v="0.64800000000000002"/>
    <n v="0.72299999999999998"/>
    <n v="0.56081818181818166"/>
    <n v="0.29831818181818187"/>
    <n v="1.8799329574889523"/>
    <n v="40"/>
    <n v="17.8"/>
    <n v="0.56399999999999995"/>
    <n v="0.65404545454545449"/>
  </r>
  <r>
    <s v="Hiroshi Oguri"/>
    <x v="8"/>
    <x v="0"/>
    <s v="Professor"/>
    <n v="1310"/>
    <n v="1985"/>
    <n v="0.81"/>
    <n v="0.60199999999999998"/>
    <n v="0.56081818181818166"/>
    <n v="0.29831818181818187"/>
    <n v="1.8799329574889523"/>
    <n v="36"/>
    <n v="36.388888888888886"/>
    <n v="0.78900000000000003"/>
    <n v="0.65404545454545449"/>
  </r>
  <r>
    <s v="Matthias Flach"/>
    <x v="8"/>
    <x v="0"/>
    <s v="Professor"/>
    <n v="518"/>
    <n v="1986"/>
    <n v="0.54200000000000004"/>
    <n v="0.57099999999999995"/>
    <n v="0.56081818181818166"/>
    <n v="0.29831818181818187"/>
    <n v="1.8799329574889523"/>
    <n v="35"/>
    <n v="14.8"/>
    <n v="0.496"/>
    <n v="0.65404545454545449"/>
  </r>
  <r>
    <s v="Alexei Kitaev"/>
    <x v="8"/>
    <x v="0"/>
    <s v="Professor"/>
    <n v="767"/>
    <n v="1991"/>
    <n v="0.67100000000000004"/>
    <n v="0.41300000000000003"/>
    <n v="0.56081818181818166"/>
    <n v="0.29831818181818187"/>
    <n v="1.8799329574889523"/>
    <n v="30"/>
    <n v="25.566666666666666"/>
    <n v="0.68799999999999994"/>
    <n v="0.65404545454545449"/>
  </r>
  <r>
    <s v="Eric Rains"/>
    <x v="8"/>
    <x v="0"/>
    <s v="Professor"/>
    <n v="2102"/>
    <n v="1991"/>
    <n v="0.89900000000000002"/>
    <n v="0.41300000000000003"/>
    <n v="0.56081818181818166"/>
    <n v="0.29831818181818187"/>
    <n v="1.8799329574889523"/>
    <n v="30"/>
    <n v="70.066666666666663"/>
    <n v="0.92300000000000004"/>
    <n v="0.65404545454545449"/>
  </r>
  <r>
    <s v="A Kapustin"/>
    <x v="8"/>
    <x v="0"/>
    <s v="Professor"/>
    <n v="922"/>
    <n v="1992"/>
    <n v="0.71899999999999997"/>
    <n v="0.38100000000000001"/>
    <n v="0.56081818181818166"/>
    <n v="0.29831818181818187"/>
    <n v="1.8799329574889523"/>
    <n v="29"/>
    <n v="31.793103448275861"/>
    <n v="0.753"/>
    <n v="0.65404545454545449"/>
  </r>
  <r>
    <s v="Matilde Marcolli"/>
    <x v="8"/>
    <x v="1"/>
    <s v="Professor"/>
    <n v="1064"/>
    <n v="1993"/>
    <n v="0.75800000000000001"/>
    <n v="0.35399999999999998"/>
    <n v="0.56081818181818166"/>
    <n v="0.29831818181818187"/>
    <n v="1.8799329574889523"/>
    <n v="28"/>
    <n v="38"/>
    <n v="0.80100000000000005"/>
    <n v="0.65404545454545449"/>
  </r>
  <r>
    <s v="Nets Katz"/>
    <x v="8"/>
    <x v="0"/>
    <s v="Professor"/>
    <n v="1091"/>
    <n v="1993"/>
    <n v="0.76500000000000001"/>
    <n v="0.35399999999999998"/>
    <n v="0.56081818181818166"/>
    <n v="0.29831818181818187"/>
    <n v="1.8799329574889523"/>
    <n v="28"/>
    <n v="38.964285714285715"/>
    <n v="0.80700000000000005"/>
    <n v="0.65404545454545449"/>
  </r>
  <r>
    <s v="Vlad Markovic"/>
    <x v="8"/>
    <x v="0"/>
    <s v="Professor"/>
    <n v="521"/>
    <n v="1996"/>
    <n v="0.54300000000000004"/>
    <n v="0.27100000000000002"/>
    <n v="0.56081818181818166"/>
    <n v="0.29831818181818187"/>
    <n v="1.8799329574889523"/>
    <n v="25"/>
    <n v="20.84"/>
    <n v="0.61899999999999999"/>
    <n v="0.65404545454545449"/>
  </r>
  <r>
    <s v="Sergei Gukov"/>
    <x v="8"/>
    <x v="0"/>
    <s v="Professor"/>
    <n v="1049"/>
    <n v="1997"/>
    <n v="0.754"/>
    <n v="0.23699999999999999"/>
    <n v="0.56081818181818166"/>
    <n v="0.29831818181818187"/>
    <n v="1.8799329574889523"/>
    <n v="24"/>
    <n v="43.708333333333336"/>
    <n v="0.83699999999999997"/>
    <n v="0.65404545454545449"/>
  </r>
  <r>
    <s v="Elena Mantovan"/>
    <x v="8"/>
    <x v="1"/>
    <s v="Professor"/>
    <n v="68"/>
    <n v="1998"/>
    <n v="9.8000000000000004E-2"/>
    <n v="0.20799999999999996"/>
    <n v="0.56081818181818166"/>
    <n v="0.29831818181818187"/>
    <n v="1.8799329574889523"/>
    <n v="23"/>
    <n v="2.9565217391304346"/>
    <n v="0.129"/>
    <n v="0.65404545454545449"/>
  </r>
  <r>
    <s v="Thomas Graber"/>
    <x v="8"/>
    <x v="0"/>
    <s v="Professor"/>
    <n v="1010"/>
    <n v="1998"/>
    <n v="0.74299999999999999"/>
    <n v="0.20799999999999996"/>
    <n v="0.56081818181818166"/>
    <n v="0.29831818181818187"/>
    <n v="1.8799329574889523"/>
    <n v="23"/>
    <n v="43.913043478260867"/>
    <n v="0.83799999999999997"/>
    <n v="0.65404545454545449"/>
  </r>
  <r>
    <s v="Rupert Frank"/>
    <x v="8"/>
    <x v="0"/>
    <s v="Professor"/>
    <n v="1551"/>
    <n v="2003"/>
    <n v="0.84399999999999997"/>
    <n v="7.4999999999999956E-2"/>
    <n v="0.56081818181818166"/>
    <n v="0.29831818181818187"/>
    <n v="1.8799329574889523"/>
    <n v="18"/>
    <n v="86.166666666666671"/>
    <n v="0.95"/>
    <n v="0.65404545454545449"/>
  </r>
  <r>
    <s v="Yi Ni"/>
    <x v="8"/>
    <x v="0"/>
    <s v="Professor"/>
    <n v="383"/>
    <n v="2004"/>
    <n v="0.44900000000000001"/>
    <n v="5.4000000000000048E-2"/>
    <n v="0.56081818181818166"/>
    <n v="0.29831818181818187"/>
    <n v="1.8799329574889523"/>
    <n v="17"/>
    <n v="22.529411764705884"/>
    <n v="0.64800000000000002"/>
    <n v="0.65404545454545449"/>
  </r>
  <r>
    <s v="David Conlon"/>
    <x v="8"/>
    <x v="0"/>
    <s v="Professor"/>
    <n v="545"/>
    <n v="2006"/>
    <n v="0.55900000000000005"/>
    <n v="2.200000000000002E-2"/>
    <n v="0.56081818181818166"/>
    <n v="0.29831818181818187"/>
    <n v="1.8799329574889523"/>
    <n v="15"/>
    <n v="36.333333333333336"/>
    <n v="0.78800000000000003"/>
    <n v="0.65404545454545449"/>
  </r>
  <r>
    <s v="Lu Wang"/>
    <x v="8"/>
    <x v="1"/>
    <s v="Professor"/>
    <n v="101"/>
    <n v="2008"/>
    <n v="0.13600000000000001"/>
    <n v="1.0000000000000009E-2"/>
    <n v="0.56081818181818166"/>
    <n v="0.29831818181818187"/>
    <n v="1.8799329574889523"/>
    <n v="13"/>
    <n v="7.7692307692307692"/>
    <n v="0.30099999999999999"/>
    <n v="0.65404545454545449"/>
  </r>
  <r>
    <s v="Xinwen Zhu"/>
    <x v="8"/>
    <x v="0"/>
    <s v="Professor"/>
    <n v="165"/>
    <n v="2009"/>
    <n v="0.21199999999999999"/>
    <n v="7.0000000000000062E-3"/>
    <n v="0.56081818181818166"/>
    <n v="0.29831818181818187"/>
    <n v="1.8799329574889523"/>
    <n v="12"/>
    <n v="13.75"/>
    <n v="0.47"/>
    <n v="0.65404545454545449"/>
  </r>
  <r>
    <s v="Omer Tamuz"/>
    <x v="8"/>
    <x v="0"/>
    <s v="Professor"/>
    <n v="59"/>
    <n v="2010"/>
    <n v="8.6999999999999994E-2"/>
    <n v="4.0000000000000036E-3"/>
    <n v="0.56081818181818166"/>
    <n v="0.29831818181818187"/>
    <n v="1.8799329574889523"/>
    <n v="11"/>
    <n v="5.3636363636363633"/>
    <n v="0.21199999999999999"/>
    <n v="0.65404545454545449"/>
  </r>
  <r>
    <s v="Maksym Radziwill"/>
    <x v="8"/>
    <x v="0"/>
    <s v="Professor"/>
    <n v="193"/>
    <n v="2012"/>
    <n v="0.248"/>
    <n v="2.0000000000000018E-3"/>
    <n v="0.56081818181818166"/>
    <n v="0.29831818181818187"/>
    <n v="1.8799329574889523"/>
    <n v="9"/>
    <n v="21.444444444444443"/>
    <n v="0.63"/>
    <n v="0.65404545454545449"/>
  </r>
  <r>
    <s v="Phil Isett"/>
    <x v="8"/>
    <x v="0"/>
    <s v="Professor"/>
    <n v="167"/>
    <n v="2013"/>
    <n v="0.215"/>
    <n v="2.0000000000000018E-3"/>
    <n v="0.56081818181818166"/>
    <n v="0.29831818181818187"/>
    <n v="1.8799329574889523"/>
    <n v="8"/>
    <n v="20.875"/>
    <n v="0.61899999999999999"/>
    <n v="0.65404545454545449"/>
  </r>
  <r>
    <s v="Vincent Eevin"/>
    <x v="9"/>
    <x v="0"/>
    <s v="Professor"/>
    <n v="1057"/>
    <n v="1984"/>
    <n v="0.755"/>
    <n v="0.63"/>
    <n v="0.34670588235294114"/>
    <n v="0.35717647058823537"/>
    <n v="0.9706851119894595"/>
    <n v="37"/>
    <n v="28.567567567567568"/>
    <n v="0.72399999999999998"/>
    <n v="0.37"/>
  </r>
  <r>
    <s v="Margaret Wiecek"/>
    <x v="9"/>
    <x v="1"/>
    <s v="Professor"/>
    <n v="239"/>
    <n v="1984"/>
    <n v="0.313"/>
    <n v="0.63"/>
    <n v="0.34670588235294114"/>
    <n v="0.35717647058823537"/>
    <n v="0.9706851119894595"/>
    <n v="37"/>
    <n v="6.4594594594594597"/>
    <n v="0.253"/>
    <n v="0.37"/>
  </r>
  <r>
    <s v="Warren Adams"/>
    <x v="9"/>
    <x v="0"/>
    <s v="Professor"/>
    <n v="583"/>
    <n v="1986"/>
    <n v="0.57899999999999996"/>
    <n v="0.57099999999999995"/>
    <n v="0.34670588235294114"/>
    <n v="0.35717647058823537"/>
    <n v="0.9706851119894595"/>
    <n v="35"/>
    <n v="16.657142857142858"/>
    <n v="0.54200000000000004"/>
    <n v="0.37"/>
  </r>
  <r>
    <s v="Wayne Goddard "/>
    <x v="9"/>
    <x v="0"/>
    <s v="Professor"/>
    <n v="880"/>
    <n v="1986"/>
    <n v="0.70799999999999996"/>
    <n v="0.57099999999999995"/>
    <n v="0.34670588235294114"/>
    <n v="0.35717647058823537"/>
    <n v="0.9706851119894595"/>
    <n v="35"/>
    <n v="25.142857142857142"/>
    <n v="0.68300000000000005"/>
    <n v="0.37"/>
  </r>
  <r>
    <s v="Peter Kiessler"/>
    <x v="9"/>
    <x v="0"/>
    <s v="Professor"/>
    <n v="14"/>
    <n v="1987"/>
    <n v="2.5999999999999999E-2"/>
    <n v="0.53699999999999992"/>
    <n v="0.34670588235294114"/>
    <n v="0.35717647058823537"/>
    <n v="0.9706851119894595"/>
    <n v="34"/>
    <n v="0.41176470588235292"/>
    <n v="2.7E-2"/>
    <n v="0.37"/>
  </r>
  <r>
    <s v="Neil Calkin"/>
    <x v="9"/>
    <x v="0"/>
    <s v="Professor"/>
    <n v="348"/>
    <n v="1988"/>
    <n v="0.41699999999999998"/>
    <n v="0.50800000000000001"/>
    <n v="0.34670588235294114"/>
    <n v="0.35717647058823537"/>
    <n v="0.9706851119894595"/>
    <n v="33"/>
    <n v="10.545454545454545"/>
    <n v="0.38600000000000001"/>
    <n v="0.37"/>
  </r>
  <r>
    <s v="ShuHong Gao"/>
    <x v="9"/>
    <x v="0"/>
    <s v="Professor"/>
    <n v="526"/>
    <n v="1989"/>
    <n v="0.54500000000000004"/>
    <n v="0.47299999999999998"/>
    <n v="0.34670588235294114"/>
    <n v="0.35717647058823537"/>
    <n v="0.9706851119894595"/>
    <n v="32"/>
    <n v="16.4375"/>
    <n v="0.53400000000000003"/>
    <n v="0.37"/>
  </r>
  <r>
    <s v="Calvin Williams"/>
    <x v="9"/>
    <x v="0"/>
    <s v="Professor"/>
    <n v="4"/>
    <n v="1993"/>
    <n v="1.2999999999999999E-2"/>
    <n v="0.35399999999999998"/>
    <n v="0.34670588235294114"/>
    <n v="0.35717647058823537"/>
    <n v="0.9706851119894595"/>
    <n v="28"/>
    <n v="0.14285714285714285"/>
    <n v="1.2999999999999999E-2"/>
    <n v="0.37"/>
  </r>
  <r>
    <s v="Jim Coykendall"/>
    <x v="9"/>
    <x v="0"/>
    <s v="Professor"/>
    <n v="258"/>
    <n v="1995"/>
    <n v="0.33100000000000002"/>
    <n v="0.29800000000000004"/>
    <n v="0.34670588235294114"/>
    <n v="0.35717647058823537"/>
    <n v="0.9706851119894595"/>
    <n v="26"/>
    <n v="9.9230769230769234"/>
    <n v="0.36799999999999999"/>
    <n v="0.37"/>
  </r>
  <r>
    <s v="Patrick Gerard"/>
    <x v="9"/>
    <x v="0"/>
    <s v="Professor"/>
    <n v="4"/>
    <n v="1996"/>
    <n v="1.2999999999999999E-2"/>
    <n v="0.27100000000000002"/>
    <n v="0.34670588235294114"/>
    <n v="0.35717647058823537"/>
    <n v="0.9706851119894595"/>
    <n v="25"/>
    <n v="0.16"/>
    <n v="1.6E-2"/>
    <n v="0.37"/>
  </r>
  <r>
    <s v="Kevin James"/>
    <x v="9"/>
    <x v="0"/>
    <s v="Professor"/>
    <n v="212"/>
    <n v="1997"/>
    <n v="0.27400000000000002"/>
    <n v="0.23699999999999999"/>
    <n v="0.34670588235294114"/>
    <n v="0.35717647058823537"/>
    <n v="0.9706851119894595"/>
    <n v="24"/>
    <n v="8.8333333333333339"/>
    <n v="0.33700000000000002"/>
    <n v="0.37"/>
  </r>
  <r>
    <s v="Hyesuk Lee"/>
    <x v="9"/>
    <x v="1"/>
    <s v="Professor"/>
    <n v="300"/>
    <n v="1997"/>
    <n v="0.372"/>
    <n v="0.23699999999999999"/>
    <n v="0.34670588235294114"/>
    <n v="0.35717647058823537"/>
    <n v="0.9706851119894595"/>
    <n v="24"/>
    <n v="12.5"/>
    <n v="0.44"/>
    <n v="0.37"/>
  </r>
  <r>
    <s v="Xioqian Sun"/>
    <x v="9"/>
    <x v="0"/>
    <s v="Professor"/>
    <n v="67"/>
    <n v="1997"/>
    <n v="9.7000000000000003E-2"/>
    <n v="0.23699999999999999"/>
    <n v="0.34670588235294114"/>
    <n v="0.35717647058823537"/>
    <n v="0.9706851119894595"/>
    <n v="24"/>
    <n v="2.7916666666666665"/>
    <n v="0.122"/>
    <n v="0.37"/>
  </r>
  <r>
    <s v="Collin Gallagher"/>
    <x v="9"/>
    <x v="0"/>
    <s v="Professor"/>
    <n v="77"/>
    <n v="1998"/>
    <n v="0.11"/>
    <n v="0.20799999999999996"/>
    <n v="0.34670588235294114"/>
    <n v="0.35717647058823537"/>
    <n v="0.9706851119894595"/>
    <n v="23"/>
    <n v="3.347826086956522"/>
    <n v="0.14299999999999999"/>
    <n v="0.37"/>
  </r>
  <r>
    <s v="Taufiquar Khan"/>
    <x v="9"/>
    <x v="0"/>
    <s v="Professor"/>
    <n v="57"/>
    <n v="2000"/>
    <n v="8.5000000000000006E-2"/>
    <n v="0.14400000000000002"/>
    <n v="0.34670588235294114"/>
    <n v="0.35717647058823537"/>
    <n v="0.9706851119894595"/>
    <n v="21"/>
    <n v="2.7142857142857144"/>
    <n v="0.12"/>
    <n v="0.37"/>
  </r>
  <r>
    <s v="Satherr-Wagstaff"/>
    <x v="9"/>
    <x v="0"/>
    <s v="Professor"/>
    <n v="539"/>
    <n v="2000"/>
    <n v="0.55500000000000005"/>
    <n v="0.14400000000000002"/>
    <n v="0.34670588235294114"/>
    <n v="0.35717647058823537"/>
    <n v="0.9706851119894595"/>
    <n v="21"/>
    <n v="25.666666666666668"/>
    <n v="0.68899999999999995"/>
    <n v="0.37"/>
  </r>
  <r>
    <s v="Leo Rebholz"/>
    <x v="9"/>
    <x v="0"/>
    <s v="Professor"/>
    <n v="860"/>
    <n v="2006"/>
    <n v="0.70099999999999996"/>
    <n v="2.200000000000002E-2"/>
    <n v="0.34670588235294114"/>
    <n v="0.35717647058823537"/>
    <n v="0.9706851119894595"/>
    <n v="15"/>
    <n v="57.333333333333336"/>
    <n v="0.89300000000000002"/>
    <n v="0.37"/>
  </r>
  <r>
    <s v="Louis Scharf"/>
    <x v="10"/>
    <x v="0"/>
    <s v="Professor"/>
    <n v="102"/>
    <n v="1973"/>
    <n v="0.13800000000000001"/>
    <n v="0.88700000000000001"/>
    <n v="0.43417647058823539"/>
    <n v="0.43941176470588239"/>
    <n v="0.98808567603748343"/>
    <n v="48"/>
    <n v="2.125"/>
    <n v="9.5000000000000001E-2"/>
    <n v="0.45005882352941179"/>
  </r>
  <r>
    <s v="Richard Bradley"/>
    <x v="10"/>
    <x v="0"/>
    <s v="Professor"/>
    <n v="880"/>
    <n v="1978"/>
    <n v="0.70799999999999996"/>
    <n v="0.79"/>
    <n v="0.43417647058823539"/>
    <n v="0.43941176470588239"/>
    <n v="0.98808567603748343"/>
    <n v="43"/>
    <n v="20.465116279069768"/>
    <n v="0.61099999999999999"/>
    <n v="0.45005882352941179"/>
  </r>
  <r>
    <s v="Gerhard Dangelmayr"/>
    <x v="10"/>
    <x v="0"/>
    <s v="Professor"/>
    <n v="176"/>
    <n v="1979"/>
    <n v="0.22600000000000001"/>
    <n v="0.76900000000000002"/>
    <n v="0.43417647058823539"/>
    <n v="0.43941176470588239"/>
    <n v="0.98808567603748343"/>
    <n v="42"/>
    <n v="4.1904761904761907"/>
    <n v="0.17100000000000001"/>
    <n v="0.45005882352941179"/>
  </r>
  <r>
    <s v="Jeanne Duflot"/>
    <x v="10"/>
    <x v="1"/>
    <s v="Professor"/>
    <n v="67"/>
    <n v="1980"/>
    <n v="9.7000000000000003E-2"/>
    <n v="0.75"/>
    <n v="0.43417647058823539"/>
    <n v="0.43941176470588239"/>
    <n v="0.98808567603748343"/>
    <n v="41"/>
    <n v="1.6341463414634145"/>
    <n v="7.5999999999999998E-2"/>
    <n v="0.45005882352941179"/>
  </r>
  <r>
    <s v="Rick Miranda"/>
    <x v="10"/>
    <x v="0"/>
    <s v="Professor"/>
    <n v="1148"/>
    <n v="1980"/>
    <n v="0.77500000000000002"/>
    <n v="0.75"/>
    <n v="0.43417647058823539"/>
    <n v="0.43941176470588239"/>
    <n v="0.98808567603748343"/>
    <n v="41"/>
    <n v="28"/>
    <n v="0.71699999999999997"/>
    <n v="0.45005882352941179"/>
  </r>
  <r>
    <s v="Margaret Cheyney"/>
    <x v="10"/>
    <x v="1"/>
    <s v="Professor"/>
    <n v="1011"/>
    <n v="1982"/>
    <n v="0.74399999999999999"/>
    <n v="0.69"/>
    <n v="0.43417647058823539"/>
    <n v="0.43941176470588239"/>
    <n v="0.98808567603748343"/>
    <n v="39"/>
    <n v="25.923076923076923"/>
    <n v="0.69199999999999995"/>
    <n v="0.45005882352941179"/>
  </r>
  <r>
    <s v="Oleg Emanouilov"/>
    <x v="10"/>
    <x v="0"/>
    <s v="Professor"/>
    <n v="2730"/>
    <n v="1989"/>
    <n v="0.92900000000000005"/>
    <n v="0.47299999999999998"/>
    <n v="0.43417647058823539"/>
    <n v="0.43941176470588239"/>
    <n v="0.98808567603748343"/>
    <n v="32"/>
    <n v="85.3125"/>
    <n v="0.94899999999999995"/>
    <n v="0.45005882352941179"/>
  </r>
  <r>
    <s v="Edwin Chong"/>
    <x v="10"/>
    <x v="0"/>
    <s v="Professor"/>
    <n v="115"/>
    <n v="1991"/>
    <n v="0.156"/>
    <n v="0.41300000000000003"/>
    <n v="0.43417647058823539"/>
    <n v="0.43941176470588239"/>
    <n v="0.98808567603748343"/>
    <n v="30"/>
    <n v="3.8333333333333335"/>
    <n v="0.154"/>
    <n v="0.45005882352941179"/>
  </r>
  <r>
    <s v="Christopher Peterson"/>
    <x v="10"/>
    <x v="0"/>
    <s v="Professor"/>
    <n v="380"/>
    <n v="1993"/>
    <n v="0.44400000000000001"/>
    <n v="0.35399999999999998"/>
    <n v="0.43417647058823539"/>
    <n v="0.43941176470588239"/>
    <n v="0.98808567603748343"/>
    <n v="28"/>
    <n v="13.571428571428571"/>
    <n v="0.46800000000000003"/>
    <n v="0.45005882352941179"/>
  </r>
  <r>
    <s v="Alexander Hulpke"/>
    <x v="10"/>
    <x v="0"/>
    <s v="Professor"/>
    <n v="186"/>
    <n v="1995"/>
    <n v="0.24"/>
    <n v="0.29800000000000004"/>
    <n v="0.43417647058823539"/>
    <n v="0.43941176470588239"/>
    <n v="0.98808567603748343"/>
    <n v="26"/>
    <n v="7.1538461538461542"/>
    <n v="0.27800000000000002"/>
    <n v="0.45005882352941179"/>
  </r>
  <r>
    <s v="Ken Mclaughlin"/>
    <x v="10"/>
    <x v="0"/>
    <s v="Professor"/>
    <n v="1906"/>
    <n v="1996"/>
    <n v="0.88500000000000001"/>
    <n v="0.27100000000000002"/>
    <n v="0.43417647058823539"/>
    <n v="0.43941176470588239"/>
    <n v="0.98808567603748343"/>
    <n v="25"/>
    <n v="76.239999999999995"/>
    <n v="0.93500000000000005"/>
    <n v="0.45005882352941179"/>
  </r>
  <r>
    <s v="Jennifer Mueller"/>
    <x v="10"/>
    <x v="1"/>
    <s v="Professor"/>
    <n v="525"/>
    <n v="1997"/>
    <n v="0.54500000000000004"/>
    <n v="0.23699999999999999"/>
    <n v="0.43417647058823539"/>
    <n v="0.43941176470588239"/>
    <n v="0.98808567603748343"/>
    <n v="24"/>
    <n v="21.875"/>
    <n v="0.63800000000000001"/>
    <n v="0.45005882352941179"/>
  </r>
  <r>
    <s v="Jeffrey Achter"/>
    <x v="10"/>
    <x v="0"/>
    <s v="Professor"/>
    <n v="153"/>
    <n v="1998"/>
    <n v="0.19400000000000001"/>
    <n v="0.20799999999999996"/>
    <n v="0.43417647058823539"/>
    <n v="0.43941176470588239"/>
    <n v="0.98808567603748343"/>
    <n v="23"/>
    <n v="6.6521739130434785"/>
    <n v="0.26"/>
    <n v="0.45005882352941179"/>
  </r>
  <r>
    <s v="Wolfgang Bangerth"/>
    <x v="10"/>
    <x v="0"/>
    <s v="Professor"/>
    <n v="921"/>
    <n v="1999"/>
    <n v="0.71899999999999997"/>
    <n v="0.17300000000000004"/>
    <n v="0.43417647058823539"/>
    <n v="0.43941176470588239"/>
    <n v="0.98808567603748343"/>
    <n v="22"/>
    <n v="41.863636363636367"/>
    <n v="0.82499999999999996"/>
    <n v="0.45005882352941179"/>
  </r>
  <r>
    <s v="Jiangguo Liu"/>
    <x v="10"/>
    <x v="0"/>
    <s v="Professor"/>
    <n v="228"/>
    <n v="2000"/>
    <n v="0.29799999999999999"/>
    <n v="0.14400000000000002"/>
    <n v="0.43417647058823539"/>
    <n v="0.43941176470588239"/>
    <n v="0.98808567603748343"/>
    <n v="21"/>
    <n v="10.857142857142858"/>
    <n v="0.39500000000000002"/>
    <n v="0.45005882352941179"/>
  </r>
  <r>
    <s v="Rachel Pries"/>
    <x v="10"/>
    <x v="1"/>
    <s v="Professor"/>
    <n v="212"/>
    <n v="2000"/>
    <n v="0.27400000000000002"/>
    <n v="0.14400000000000002"/>
    <n v="0.43417647058823539"/>
    <n v="0.43941176470588239"/>
    <n v="0.98808567603748343"/>
    <n v="21"/>
    <n v="10.095238095238095"/>
    <n v="0.372"/>
    <n v="0.45005882352941179"/>
  </r>
  <r>
    <s v="Colleen Webb"/>
    <x v="10"/>
    <x v="1"/>
    <s v="Professor"/>
    <n v="3"/>
    <n v="2001"/>
    <n v="8.9999999999999993E-3"/>
    <n v="0.11899999999999999"/>
    <n v="0.43417647058823539"/>
    <n v="0.43941176470588239"/>
    <n v="0.98808567603748343"/>
    <n v="20"/>
    <n v="0.15"/>
    <n v="1.4999999999999999E-2"/>
    <n v="0.45005882352941179"/>
  </r>
  <r>
    <s v="Richard Hamilton"/>
    <x v="11"/>
    <x v="0"/>
    <s v="Professor"/>
    <n v="4350"/>
    <n v="1966"/>
    <n v="0.97"/>
    <n v="0.96899999999999997"/>
    <n v="0.74188461538461525"/>
    <n v="0.52423076923076917"/>
    <n v="1.4151870873074099"/>
    <n v="55"/>
    <n v="79.090909090909093"/>
    <n v="0.94"/>
    <n v="0.75842307692307687"/>
  </r>
  <r>
    <s v="Dorian Goldfeld"/>
    <x v="11"/>
    <x v="0"/>
    <s v="Professor"/>
    <n v="1073"/>
    <n v="1968"/>
    <n v="0.76200000000000001"/>
    <n v="0.95299999999999996"/>
    <n v="0.74188461538461525"/>
    <n v="0.52423076923076917"/>
    <n v="1.4151870873074099"/>
    <n v="53"/>
    <n v="20.245283018867923"/>
    <n v="0.60899999999999999"/>
    <n v="0.75842307692307687"/>
  </r>
  <r>
    <s v="Walter Neumann"/>
    <x v="11"/>
    <x v="0"/>
    <s v="Professor"/>
    <n v="2306"/>
    <n v="1968"/>
    <n v="0.90800000000000003"/>
    <n v="0.95299999999999996"/>
    <n v="0.74188461538461525"/>
    <n v="0.52423076923076917"/>
    <n v="1.4151870873074099"/>
    <n v="53"/>
    <n v="43.509433962264154"/>
    <n v="0.83599999999999997"/>
    <n v="0.75842307692307687"/>
  </r>
  <r>
    <s v="Dusa McDuff"/>
    <x v="11"/>
    <x v="1"/>
    <s v="Professor"/>
    <n v="3749"/>
    <n v="1969"/>
    <n v="0.95799999999999996"/>
    <n v="0.94100000000000006"/>
    <n v="0.74188461538461525"/>
    <n v="0.52423076923076917"/>
    <n v="1.4151870873074099"/>
    <n v="52"/>
    <n v="72.09615384615384"/>
    <n v="0.92800000000000005"/>
    <n v="0.75842307692307687"/>
  </r>
  <r>
    <s v="Michael Harris"/>
    <x v="11"/>
    <x v="0"/>
    <s v="Professor"/>
    <n v="2073"/>
    <n v="1971"/>
    <n v="0.89600000000000002"/>
    <n v="0.91700000000000004"/>
    <n v="0.74188461538461525"/>
    <n v="0.52423076923076917"/>
    <n v="1.4151870873074099"/>
    <n v="50"/>
    <n v="41.46"/>
    <n v="0.82099999999999995"/>
    <n v="0.75842307692307687"/>
  </r>
  <r>
    <s v="Igor Krichever"/>
    <x v="11"/>
    <x v="0"/>
    <s v="Professor"/>
    <n v="2118"/>
    <n v="1971"/>
    <n v="0.89900000000000002"/>
    <n v="0.91700000000000004"/>
    <n v="0.74188461538461525"/>
    <n v="0.52423076923076917"/>
    <n v="1.4151870873074099"/>
    <n v="50"/>
    <n v="42.36"/>
    <n v="0.82799999999999996"/>
    <n v="0.75842307692307687"/>
  </r>
  <r>
    <s v="Henry Pinkham"/>
    <x v="11"/>
    <x v="0"/>
    <s v="Professor"/>
    <n v="301"/>
    <n v="1974"/>
    <n v="0.374"/>
    <n v="0.871"/>
    <n v="0.74188461538461525"/>
    <n v="0.52423076923076917"/>
    <n v="1.4151870873074099"/>
    <n v="47"/>
    <n v="6.4042553191489358"/>
    <n v="0.25"/>
    <n v="0.75842307692307687"/>
  </r>
  <r>
    <s v="Duong Hong Phong"/>
    <x v="11"/>
    <x v="0"/>
    <s v="Professor"/>
    <n v="1870"/>
    <n v="1977"/>
    <n v="0.88200000000000001"/>
    <n v="0.81299999999999994"/>
    <n v="0.74188461538461525"/>
    <n v="0.52423076923076917"/>
    <n v="1.4151870873074099"/>
    <n v="44"/>
    <n v="42.5"/>
    <n v="0.83"/>
    <n v="0.75842307692307687"/>
  </r>
  <r>
    <s v="Ioannis Karatzas"/>
    <x v="11"/>
    <x v="0"/>
    <s v="Professor"/>
    <n v="6364"/>
    <n v="1980"/>
    <n v="0.98799999999999999"/>
    <n v="0.75"/>
    <n v="0.74188461538461525"/>
    <n v="0.52423076923076917"/>
    <n v="1.4151870873074099"/>
    <n v="41"/>
    <n v="155.21951219512195"/>
    <n v="0.98899999999999999"/>
    <n v="0.75842307692307687"/>
  </r>
  <r>
    <s v="Robert Friedman"/>
    <x v="11"/>
    <x v="0"/>
    <s v="Professor"/>
    <n v="1191"/>
    <n v="1981"/>
    <n v="0.78800000000000003"/>
    <n v="0.72299999999999998"/>
    <n v="0.74188461538461525"/>
    <n v="0.52423076923076917"/>
    <n v="1.4151870873074099"/>
    <n v="40"/>
    <n v="29.774999999999999"/>
    <n v="0.73599999999999999"/>
    <n v="0.75842307692307687"/>
  </r>
  <r>
    <s v="David Bayer"/>
    <x v="11"/>
    <x v="0"/>
    <s v="Professor"/>
    <n v="972"/>
    <n v="1982"/>
    <n v="0.73199999999999998"/>
    <n v="0.69"/>
    <n v="0.74188461538461525"/>
    <n v="0.52423076923076917"/>
    <n v="1.4151870873074099"/>
    <n v="39"/>
    <n v="24.923076923076923"/>
    <n v="0.68"/>
    <n v="0.75842307692307687"/>
  </r>
  <r>
    <s v="Michael Weinstein"/>
    <x v="11"/>
    <x v="0"/>
    <s v="Professor"/>
    <n v="3908"/>
    <n v="1982"/>
    <n v="0.96199999999999997"/>
    <n v="0.69"/>
    <n v="0.74188461538461525"/>
    <n v="0.52423076923076917"/>
    <n v="1.4151870873074099"/>
    <n v="39"/>
    <n v="100.2051282051282"/>
    <n v="0.96299999999999997"/>
    <n v="0.75842307692307687"/>
  </r>
  <r>
    <s v="Brian Greene"/>
    <x v="11"/>
    <x v="0"/>
    <s v="Professor"/>
    <n v="488"/>
    <n v="1986"/>
    <n v="0.51800000000000002"/>
    <n v="0.57099999999999995"/>
    <n v="0.74188461538461525"/>
    <n v="0.52423076923076917"/>
    <n v="1.4151870873074099"/>
    <n v="35"/>
    <n v="13.942857142857143"/>
    <n v="0.47499999999999998"/>
    <n v="0.75842307692307687"/>
  </r>
  <r>
    <s v="Johan de Jong"/>
    <x v="11"/>
    <x v="0"/>
    <s v="Professor"/>
    <n v="1154"/>
    <n v="1990"/>
    <n v="0.77700000000000002"/>
    <n v="0.43700000000000006"/>
    <n v="0.74188461538461525"/>
    <n v="0.52423076923076917"/>
    <n v="1.4151870873074099"/>
    <n v="31"/>
    <n v="37.225806451612904"/>
    <n v="0.79600000000000004"/>
    <n v="0.75842307692307687"/>
  </r>
  <r>
    <s v="Panagiota Daskalopoulos"/>
    <x v="11"/>
    <x v="1"/>
    <s v="Professor"/>
    <n v="613"/>
    <n v="1992"/>
    <n v="0.59599999999999997"/>
    <n v="0.38100000000000001"/>
    <n v="0.74188461538461525"/>
    <n v="0.52423076923076917"/>
    <n v="1.4151870873074099"/>
    <n v="29"/>
    <n v="21.137931034482758"/>
    <n v="0.623"/>
    <n v="0.75842307692307687"/>
  </r>
  <r>
    <s v="Michael Thaddeus"/>
    <x v="11"/>
    <x v="0"/>
    <s v="Professor"/>
    <n v="495"/>
    <n v="1992"/>
    <n v="0.52300000000000002"/>
    <n v="0.38100000000000001"/>
    <n v="0.74188461538461525"/>
    <n v="0.52423076923076917"/>
    <n v="1.4151870873074099"/>
    <n v="29"/>
    <n v="17.068965517241381"/>
    <n v="0.54900000000000004"/>
    <n v="0.75842307692307687"/>
  </r>
  <r>
    <s v="Andrei Okounkov"/>
    <x v="11"/>
    <x v="0"/>
    <s v="Professor"/>
    <n v="3362"/>
    <n v="1994"/>
    <n v="0.95099999999999996"/>
    <n v="0.32599999999999996"/>
    <n v="0.74188461538461525"/>
    <n v="0.52423076923076917"/>
    <n v="1.4151870873074099"/>
    <n v="27"/>
    <n v="124.51851851851852"/>
    <n v="0.97799999999999998"/>
    <n v="0.75842307692307687"/>
  </r>
  <r>
    <s v="Mikhail Khovanov"/>
    <x v="11"/>
    <x v="0"/>
    <s v="Professor"/>
    <n v="2461"/>
    <n v="1995"/>
    <n v="0.91700000000000004"/>
    <n v="0.29800000000000004"/>
    <n v="0.74188461538461525"/>
    <n v="0.52423076923076917"/>
    <n v="1.4151870873074099"/>
    <n v="26"/>
    <n v="94.65384615384616"/>
    <n v="0.96"/>
    <n v="0.75842307692307687"/>
  </r>
  <r>
    <s v="Eric Jean-Paul Urban"/>
    <x v="11"/>
    <x v="0"/>
    <s v="Professor"/>
    <n v="315"/>
    <n v="1995"/>
    <n v="0.38700000000000001"/>
    <n v="0.29800000000000004"/>
    <n v="0.74188461538461525"/>
    <n v="0.52423076923076917"/>
    <n v="1.4151870873074099"/>
    <n v="26"/>
    <n v="12.115384615384615"/>
    <n v="0.43"/>
    <n v="0.75842307692307687"/>
  </r>
  <r>
    <s v="Mu-Tao Wang"/>
    <x v="11"/>
    <x v="0"/>
    <s v="Professor"/>
    <n v="735"/>
    <n v="1997"/>
    <n v="0.65800000000000003"/>
    <n v="0.23699999999999999"/>
    <n v="0.74188461538461525"/>
    <n v="0.52423076923076917"/>
    <n v="1.4151870873074099"/>
    <n v="24"/>
    <n v="30.625"/>
    <n v="0.74299999999999999"/>
    <n v="0.75842307692307687"/>
  </r>
  <r>
    <s v="Simon Brendle"/>
    <x v="11"/>
    <x v="0"/>
    <s v="Professor"/>
    <n v="1559"/>
    <n v="2000"/>
    <n v="0.84599999999999997"/>
    <n v="0.14400000000000002"/>
    <n v="0.74188461538461525"/>
    <n v="0.52423076923076917"/>
    <n v="1.4151870873074099"/>
    <n v="21"/>
    <n v="74.238095238095241"/>
    <n v="0.93200000000000005"/>
    <n v="0.75842307692307687"/>
  </r>
  <r>
    <s v="Ovidiu Savin"/>
    <x v="11"/>
    <x v="0"/>
    <s v="Professor"/>
    <n v="1149"/>
    <n v="2000"/>
    <n v="0.77600000000000002"/>
    <n v="0.14400000000000002"/>
    <n v="0.74188461538461525"/>
    <n v="0.52423076923076917"/>
    <n v="1.4151870873074099"/>
    <n v="21"/>
    <n v="54.714285714285715"/>
    <n v="0.88400000000000001"/>
    <n v="0.75842307692307687"/>
  </r>
  <r>
    <s v="Chiu Chiu Melissa Liu"/>
    <x v="11"/>
    <x v="1"/>
    <s v="Professor"/>
    <n v="614"/>
    <n v="2001"/>
    <n v="0.59699999999999998"/>
    <n v="0.11899999999999999"/>
    <n v="0.74188461538461525"/>
    <n v="0.52423076923076917"/>
    <n v="1.4151870873074099"/>
    <n v="20"/>
    <n v="30.7"/>
    <n v="0.74399999999999999"/>
    <n v="0.75842307692307687"/>
  </r>
  <r>
    <s v="Julien Dubedat"/>
    <x v="11"/>
    <x v="0"/>
    <s v="Professor"/>
    <n v="263"/>
    <n v="2003"/>
    <n v="0.33400000000000002"/>
    <n v="7.4999999999999956E-2"/>
    <n v="0.74188461538461525"/>
    <n v="0.52423076923076917"/>
    <n v="1.4151870873074099"/>
    <n v="18"/>
    <n v="14.611111111111111"/>
    <n v="0.49199999999999999"/>
    <n v="0.75842307692307687"/>
  </r>
  <r>
    <s v="Mohammed Abouziad"/>
    <x v="11"/>
    <x v="0"/>
    <s v="Professor"/>
    <n v="465"/>
    <n v="2006"/>
    <n v="0.502"/>
    <n v="2.200000000000002E-2"/>
    <n v="0.74188461538461525"/>
    <n v="0.52423076923076917"/>
    <n v="1.4151870873074099"/>
    <n v="15"/>
    <n v="31"/>
    <n v="0.747"/>
    <n v="0.75842307692307687"/>
  </r>
  <r>
    <s v="Ivan Corwin"/>
    <x v="11"/>
    <x v="0"/>
    <s v="Professor"/>
    <n v="1196"/>
    <n v="2008"/>
    <n v="0.78800000000000003"/>
    <n v="1.0000000000000009E-2"/>
    <n v="0.74188461538461525"/>
    <n v="0.52423076923076917"/>
    <n v="1.4151870873074099"/>
    <n v="13"/>
    <n v="92"/>
    <n v="0.95599999999999996"/>
    <n v="0.75842307692307687"/>
  </r>
  <r>
    <s v="Anil Nerode"/>
    <x v="12"/>
    <x v="0"/>
    <s v="Professor"/>
    <n v="503"/>
    <n v="1956"/>
    <n v="0.53100000000000003"/>
    <n v="0.999"/>
    <n v="0.54006250000000011"/>
    <n v="0.5589687499999999"/>
    <n v="0.96617655280371251"/>
    <n v="65"/>
    <n v="7.7384615384615385"/>
    <n v="0.3"/>
    <n v="0.52362500000000001"/>
  </r>
  <r>
    <s v="John Hubbard"/>
    <x v="12"/>
    <x v="0"/>
    <s v="Professor"/>
    <n v="2084"/>
    <n v="1960"/>
    <n v="0.89700000000000002"/>
    <n v="0.99299999999999999"/>
    <n v="0.54006250000000011"/>
    <n v="0.5589687499999999"/>
    <n v="0.96617655280371251"/>
    <n v="61"/>
    <n v="34.16393442622951"/>
    <n v="0.77300000000000002"/>
    <n v="0.52362500000000001"/>
  </r>
  <r>
    <s v="Shankar Sen"/>
    <x v="12"/>
    <x v="0"/>
    <s v="Professor"/>
    <n v="211"/>
    <n v="1963"/>
    <n v="0.27300000000000002"/>
    <n v="0.98499999999999999"/>
    <n v="0.54006250000000011"/>
    <n v="0.5589687499999999"/>
    <n v="0.96617655280371251"/>
    <n v="58"/>
    <n v="3.6379310344827585"/>
    <n v="0.14899999999999999"/>
    <n v="0.52362500000000001"/>
  </r>
  <r>
    <s v="Robert Strichartz"/>
    <x v="12"/>
    <x v="0"/>
    <s v="Professor"/>
    <n v="3860"/>
    <n v="1965"/>
    <n v="0.96099999999999997"/>
    <n v="0.97599999999999998"/>
    <n v="0.54006250000000011"/>
    <n v="0.5589687499999999"/>
    <n v="0.96617655280371251"/>
    <n v="56"/>
    <n v="68.928571428571431"/>
    <n v="0.92200000000000004"/>
    <n v="0.52362500000000001"/>
  </r>
  <r>
    <s v="James E. West"/>
    <x v="12"/>
    <x v="0"/>
    <s v="Professor"/>
    <n v="274"/>
    <n v="1967"/>
    <n v="0.34499999999999997"/>
    <n v="0.96099999999999997"/>
    <n v="0.54006250000000011"/>
    <n v="0.5589687499999999"/>
    <n v="0.96617655280371251"/>
    <n v="54"/>
    <n v="5.0740740740740744"/>
    <n v="0.20200000000000001"/>
    <n v="0.52362500000000001"/>
  </r>
  <r>
    <s v="Robert Connelly"/>
    <x v="12"/>
    <x v="0"/>
    <s v="Professor"/>
    <n v="743"/>
    <n v="1970"/>
    <n v="0.66300000000000003"/>
    <n v="0.92900000000000005"/>
    <n v="0.54006250000000011"/>
    <n v="0.5589687499999999"/>
    <n v="0.96617655280371251"/>
    <n v="51"/>
    <n v="14.568627450980392"/>
    <n v="0.49099999999999999"/>
    <n v="0.52362500000000001"/>
  </r>
  <r>
    <s v="R. Keith Dennis"/>
    <x v="12"/>
    <x v="0"/>
    <s v="Professor"/>
    <n v="222"/>
    <n v="1970"/>
    <n v="0.29199999999999998"/>
    <n v="0.92900000000000005"/>
    <n v="0.54006250000000011"/>
    <n v="0.5589687499999999"/>
    <n v="0.96617655280371251"/>
    <n v="51"/>
    <n v="4.3529411764705879"/>
    <n v="0.17499999999999999"/>
    <n v="0.52362500000000001"/>
  </r>
  <r>
    <s v="Richard Rand"/>
    <x v="12"/>
    <x v="0"/>
    <s v="Professor"/>
    <n v="241"/>
    <n v="1970"/>
    <n v="0.315"/>
    <n v="0.92900000000000005"/>
    <n v="0.54006250000000011"/>
    <n v="0.5589687499999999"/>
    <n v="0.96617655280371251"/>
    <n v="51"/>
    <n v="4.7254901960784315"/>
    <n v="0.191"/>
    <n v="0.52362500000000001"/>
  </r>
  <r>
    <s v="Richard Shore "/>
    <x v="12"/>
    <x v="0"/>
    <s v="Professor"/>
    <n v="1048"/>
    <n v="1971"/>
    <n v="0.753"/>
    <n v="0.91700000000000004"/>
    <n v="0.54006250000000011"/>
    <n v="0.5589687499999999"/>
    <n v="0.96617655280371251"/>
    <n v="50"/>
    <n v="20.96"/>
    <n v="0.621"/>
    <n v="0.52362500000000001"/>
  </r>
  <r>
    <s v="Dan Barbasch"/>
    <x v="12"/>
    <x v="0"/>
    <s v="Professor"/>
    <n v="785"/>
    <n v="1976"/>
    <n v="0.68"/>
    <n v="0.83099999999999996"/>
    <n v="0.54006250000000011"/>
    <n v="0.5589687499999999"/>
    <n v="0.96617655280371251"/>
    <n v="45"/>
    <n v="17.444444444444443"/>
    <n v="0.55900000000000005"/>
    <n v="0.52362500000000001"/>
  </r>
  <r>
    <s v="Michael Nussbaum"/>
    <x v="12"/>
    <x v="0"/>
    <s v="Professor"/>
    <n v="455"/>
    <n v="1976"/>
    <n v="0.497"/>
    <n v="0.83099999999999996"/>
    <n v="0.54006250000000011"/>
    <n v="0.5589687499999999"/>
    <n v="0.96617655280371251"/>
    <n v="45"/>
    <n v="10.111111111111111"/>
    <n v="0.372"/>
    <n v="0.52362500000000001"/>
  </r>
  <r>
    <s v="Birgit Speh"/>
    <x v="12"/>
    <x v="1"/>
    <s v="Professor"/>
    <n v="287"/>
    <n v="1977"/>
    <n v="0.36"/>
    <n v="0.81299999999999994"/>
    <n v="0.54006250000000011"/>
    <n v="0.5589687499999999"/>
    <n v="0.96617655280371251"/>
    <n v="44"/>
    <n v="6.5227272727272725"/>
    <n v="0.25600000000000001"/>
    <n v="0.52362500000000001"/>
  </r>
  <r>
    <s v="Laurent Saloff-Coste"/>
    <x v="12"/>
    <x v="0"/>
    <s v="Professor"/>
    <n v="4124"/>
    <n v="1983"/>
    <n v="0.96699999999999997"/>
    <n v="0.65700000000000003"/>
    <n v="0.54006250000000011"/>
    <n v="0.5589687499999999"/>
    <n v="0.96617655280371251"/>
    <n v="38"/>
    <n v="108.52631578947368"/>
    <n v="0.96799999999999997"/>
    <n v="0.52362500000000001"/>
  </r>
  <r>
    <s v="Michael Stillman"/>
    <x v="12"/>
    <x v="0"/>
    <s v="Professor"/>
    <n v="654"/>
    <n v="1983"/>
    <n v="0.61899999999999999"/>
    <n v="0.65700000000000003"/>
    <n v="0.54006250000000011"/>
    <n v="0.5589687499999999"/>
    <n v="0.96617655280371251"/>
    <n v="38"/>
    <n v="17.210526315789473"/>
    <n v="0.55200000000000005"/>
    <n v="0.52362500000000001"/>
  </r>
  <r>
    <s v="Steven Strogatz"/>
    <x v="12"/>
    <x v="0"/>
    <s v="Professor"/>
    <n v="1036"/>
    <n v="1983"/>
    <n v="0.748"/>
    <n v="0.65700000000000003"/>
    <n v="0.54006250000000011"/>
    <n v="0.5589687499999999"/>
    <n v="0.96617655280371251"/>
    <n v="38"/>
    <n v="27.263157894736842"/>
    <n v="0.70799999999999996"/>
    <n v="0.52362500000000001"/>
  </r>
  <r>
    <s v="Timothy Healey"/>
    <x v="12"/>
    <x v="0"/>
    <s v="Professor"/>
    <n v="273"/>
    <n v="1988"/>
    <n v="0.34300000000000003"/>
    <n v="0.50800000000000001"/>
    <n v="0.54006250000000011"/>
    <n v="0.5589687499999999"/>
    <n v="0.96617655280371251"/>
    <n v="33"/>
    <n v="8.2727272727272734"/>
    <n v="0.318"/>
    <n v="0.52362500000000001"/>
  </r>
  <r>
    <s v="Irena Peeva"/>
    <x v="12"/>
    <x v="1"/>
    <s v="Professor"/>
    <n v="898"/>
    <n v="1989"/>
    <n v="0.71299999999999997"/>
    <n v="0.47299999999999998"/>
    <n v="0.54006250000000011"/>
    <n v="0.5589687499999999"/>
    <n v="0.96617655280371251"/>
    <n v="32"/>
    <n v="28.0625"/>
    <n v="0.71699999999999997"/>
    <n v="0.52362500000000001"/>
  </r>
  <r>
    <s v="Slawomir Solecki"/>
    <x v="12"/>
    <x v="0"/>
    <s v="Professor"/>
    <n v="736"/>
    <n v="1989"/>
    <n v="0.65900000000000003"/>
    <n v="0.47299999999999998"/>
    <n v="0.54006250000000011"/>
    <n v="0.5589687499999999"/>
    <n v="0.96617655280371251"/>
    <n v="32"/>
    <n v="23"/>
    <n v="0.65500000000000003"/>
    <n v="0.52362500000000001"/>
  </r>
  <r>
    <s v="Yuri Berest"/>
    <x v="12"/>
    <x v="0"/>
    <s v="Professor"/>
    <n v="587"/>
    <n v="1991"/>
    <n v="0.58199999999999996"/>
    <n v="0.41300000000000003"/>
    <n v="0.54006250000000011"/>
    <n v="0.5589687499999999"/>
    <n v="0.96617655280371251"/>
    <n v="30"/>
    <n v="19.566666666666666"/>
    <n v="0.59799999999999998"/>
    <n v="0.52362500000000001"/>
  </r>
  <r>
    <s v="Reyer Sjamaar"/>
    <x v="12"/>
    <x v="0"/>
    <s v="Professor"/>
    <n v="617"/>
    <n v="1991"/>
    <n v="0.6"/>
    <n v="0.41300000000000003"/>
    <n v="0.54006250000000011"/>
    <n v="0.5589687499999999"/>
    <n v="0.96617655280371251"/>
    <n v="30"/>
    <n v="20.566666666666666"/>
    <n v="0.61399999999999999"/>
    <n v="0.52362500000000001"/>
  </r>
  <r>
    <s v="Ravi Ramakrishna"/>
    <x v="12"/>
    <x v="0"/>
    <s v="Professor"/>
    <n v="215"/>
    <n v="1992"/>
    <n v="0.27800000000000002"/>
    <n v="0.38100000000000001"/>
    <n v="0.54006250000000011"/>
    <n v="0.5589687499999999"/>
    <n v="0.96617655280371251"/>
    <n v="29"/>
    <n v="7.4137931034482758"/>
    <n v="0.28799999999999998"/>
    <n v="0.52362500000000001"/>
  </r>
  <r>
    <s v="Camil Muscalu"/>
    <x v="12"/>
    <x v="0"/>
    <s v="Professor"/>
    <n v="606"/>
    <n v="1993"/>
    <n v="0.59199999999999997"/>
    <n v="0.35399999999999998"/>
    <n v="0.54006250000000011"/>
    <n v="0.5589687499999999"/>
    <n v="0.96617655280371251"/>
    <n v="28"/>
    <n v="21.642857142857142"/>
    <n v="0.63300000000000001"/>
    <n v="0.52362500000000001"/>
  </r>
  <r>
    <s v="Justin Moore"/>
    <x v="12"/>
    <x v="0"/>
    <s v="Professor"/>
    <n v="325"/>
    <n v="1995"/>
    <n v="0.39600000000000002"/>
    <n v="0.29800000000000004"/>
    <n v="0.54006250000000011"/>
    <n v="0.5589687499999999"/>
    <n v="0.96617655280371251"/>
    <n v="26"/>
    <n v="12.5"/>
    <n v="0.44"/>
    <n v="0.52362500000000001"/>
  </r>
  <r>
    <s v="Allen Knutson"/>
    <x v="12"/>
    <x v="0"/>
    <s v="Professor"/>
    <n v="1010"/>
    <n v="1996"/>
    <n v="0.74299999999999999"/>
    <n v="0.27100000000000002"/>
    <n v="0.54006250000000011"/>
    <n v="0.5589687499999999"/>
    <n v="0.96617655280371251"/>
    <n v="25"/>
    <n v="40.4"/>
    <n v="0.81699999999999995"/>
    <n v="0.52362500000000001"/>
  </r>
  <r>
    <s v="Marten Wegkamp"/>
    <x v="12"/>
    <x v="0"/>
    <s v="Professor"/>
    <n v="668"/>
    <n v="1996"/>
    <n v="0.627"/>
    <n v="0.27100000000000002"/>
    <n v="0.54006250000000011"/>
    <n v="0.5589687499999999"/>
    <n v="0.96617655280371251"/>
    <n v="25"/>
    <n v="26.72"/>
    <n v="0.70099999999999996"/>
    <n v="0.52362500000000001"/>
  </r>
  <r>
    <s v="Marcelo Aguiar"/>
    <x v="12"/>
    <x v="0"/>
    <s v="Professor"/>
    <n v="756"/>
    <n v="1997"/>
    <n v="0.66700000000000004"/>
    <n v="0.23699999999999999"/>
    <n v="0.54006250000000011"/>
    <n v="0.5589687499999999"/>
    <n v="0.96617655280371251"/>
    <n v="24"/>
    <n v="31.5"/>
    <n v="0.751"/>
    <n v="0.52362500000000001"/>
  </r>
  <r>
    <s v="Tara Holm"/>
    <x v="12"/>
    <x v="1"/>
    <s v="Professor"/>
    <n v="221"/>
    <n v="1998"/>
    <n v="0.28999999999999998"/>
    <n v="0.20799999999999996"/>
    <n v="0.54006250000000011"/>
    <n v="0.5589687499999999"/>
    <n v="0.96617655280371251"/>
    <n v="23"/>
    <n v="9.6086956521739122"/>
    <n v="0.35899999999999999"/>
    <n v="0.52362500000000001"/>
  </r>
  <r>
    <s v="Edward Swartz"/>
    <x v="12"/>
    <x v="0"/>
    <s v="Professor"/>
    <n v="249"/>
    <n v="1999"/>
    <n v="0.32400000000000001"/>
    <n v="0.17300000000000004"/>
    <n v="0.54006250000000011"/>
    <n v="0.5589687499999999"/>
    <n v="0.96617655280371251"/>
    <n v="22"/>
    <n v="11.318181818181818"/>
    <n v="0.40899999999999997"/>
    <n v="0.52362500000000001"/>
  </r>
  <r>
    <s v="Alexander Vladimirsky"/>
    <x v="12"/>
    <x v="0"/>
    <s v="Professor"/>
    <n v="386"/>
    <n v="2000"/>
    <n v="0.45100000000000001"/>
    <n v="0.14400000000000002"/>
    <n v="0.54006250000000011"/>
    <n v="0.5589687499999999"/>
    <n v="0.96617655280371251"/>
    <n v="21"/>
    <n v="18.38095238095238"/>
    <n v="0.57399999999999995"/>
    <n v="0.52362500000000001"/>
  </r>
  <r>
    <s v="Jason Manning"/>
    <x v="12"/>
    <x v="0"/>
    <s v="Professor"/>
    <n v="203"/>
    <n v="2002"/>
    <n v="0.26300000000000001"/>
    <n v="9.6999999999999975E-2"/>
    <n v="0.54006250000000011"/>
    <n v="0.5589687499999999"/>
    <n v="0.96617655280371251"/>
    <n v="19"/>
    <n v="10.684210526315789"/>
    <n v="0.39200000000000002"/>
    <n v="0.52362500000000001"/>
  </r>
  <r>
    <s v="Martin Kassabov"/>
    <x v="12"/>
    <x v="0"/>
    <s v="Professor"/>
    <n v="343"/>
    <n v="2003"/>
    <n v="0.41399999999999998"/>
    <n v="7.4999999999999956E-2"/>
    <n v="0.54006250000000011"/>
    <n v="0.5589687499999999"/>
    <n v="0.96617655280371251"/>
    <n v="18"/>
    <n v="19.055555555555557"/>
    <n v="0.58899999999999997"/>
    <n v="0.52362500000000001"/>
  </r>
  <r>
    <s v="Xiaodong Cao"/>
    <x v="12"/>
    <x v="0"/>
    <s v="Professor"/>
    <n v="375"/>
    <n v="2005"/>
    <n v="0.439"/>
    <n v="3.400000000000003E-2"/>
    <n v="0.54006250000000011"/>
    <n v="0.5589687499999999"/>
    <n v="0.96617655280371251"/>
    <n v="16"/>
    <n v="23.4375"/>
    <n v="0.66200000000000003"/>
    <n v="0.52362500000000001"/>
  </r>
  <r>
    <s v="Robert Thompson"/>
    <x v="13"/>
    <x v="0"/>
    <s v="Professor"/>
    <n v="660"/>
    <n v="1957"/>
    <n v="0.621"/>
    <n v="0.998"/>
    <n v="0.37251666666666666"/>
    <n v="0.46141666666666642"/>
    <n v="0.80733249051833167"/>
    <n v="64"/>
    <n v="10.3125"/>
    <n v="0.38"/>
    <n v="0.37051666666666672"/>
  </r>
  <r>
    <s v="Victor Pan"/>
    <x v="13"/>
    <x v="0"/>
    <s v="Professor"/>
    <n v="1710"/>
    <n v="1958"/>
    <n v="0.86399999999999999"/>
    <n v="0.997"/>
    <n v="0.37251666666666666"/>
    <n v="0.46141666666666642"/>
    <n v="0.80733249051833167"/>
    <n v="63"/>
    <n v="27.142857142857142"/>
    <n v="0.70599999999999996"/>
    <n v="0.37051666666666672"/>
  </r>
  <r>
    <s v="Rohit Parikh"/>
    <x v="13"/>
    <x v="0"/>
    <s v="Professor"/>
    <n v="477"/>
    <n v="1962"/>
    <n v="0.51200000000000001"/>
    <n v="0.98899999999999999"/>
    <n v="0.37251666666666666"/>
    <n v="0.46141666666666642"/>
    <n v="0.80733249051833167"/>
    <n v="59"/>
    <n v="8.0847457627118651"/>
    <n v="0.313"/>
    <n v="0.37051666666666672"/>
  </r>
  <r>
    <s v="Attila Máté"/>
    <x v="13"/>
    <x v="0"/>
    <s v="Professor"/>
    <n v="480"/>
    <n v="1964"/>
    <n v="0.51500000000000001"/>
    <n v="0.98099999999999998"/>
    <n v="0.37251666666666666"/>
    <n v="0.46141666666666642"/>
    <n v="0.80733249051833167"/>
    <n v="57"/>
    <n v="8.4210526315789469"/>
    <n v="0.32300000000000001"/>
    <n v="0.37051666666666672"/>
  </r>
  <r>
    <s v="Michael Shub"/>
    <x v="13"/>
    <x v="0"/>
    <s v="Professor"/>
    <n v="4515"/>
    <n v="1967"/>
    <n v="0.97199999999999998"/>
    <n v="0.96099999999999997"/>
    <n v="0.37251666666666666"/>
    <n v="0.46141666666666642"/>
    <n v="0.80733249051833167"/>
    <n v="54"/>
    <n v="83.611111111111114"/>
    <n v="0.94599999999999995"/>
    <n v="0.37051666666666672"/>
  </r>
  <r>
    <s v="Jozef Dodziuk"/>
    <x v="13"/>
    <x v="0"/>
    <s v="Professor"/>
    <n v="915"/>
    <n v="1969"/>
    <n v="0.71699999999999997"/>
    <n v="0.94100000000000006"/>
    <n v="0.37251666666666666"/>
    <n v="0.46141666666666642"/>
    <n v="0.80733249051833167"/>
    <n v="52"/>
    <n v="17.596153846153847"/>
    <n v="0.56100000000000005"/>
    <n v="0.37051666666666672"/>
  </r>
  <r>
    <s v="Martin Bendersky"/>
    <x v="13"/>
    <x v="0"/>
    <s v="Professor"/>
    <n v="380"/>
    <n v="1971"/>
    <n v="0.44400000000000001"/>
    <n v="0.91700000000000004"/>
    <n v="0.37251666666666666"/>
    <n v="0.46141666666666642"/>
    <n v="0.80733249051833167"/>
    <n v="50"/>
    <n v="7.6"/>
    <n v="0.29299999999999998"/>
    <n v="0.37051666666666672"/>
  </r>
  <r>
    <s v="Richard Churchill"/>
    <x v="13"/>
    <x v="0"/>
    <s v="Professor"/>
    <n v="221"/>
    <n v="1971"/>
    <n v="0.28999999999999998"/>
    <n v="0.91700000000000004"/>
    <n v="0.37251666666666666"/>
    <n v="0.46141666666666642"/>
    <n v="0.80733249051833167"/>
    <n v="50"/>
    <n v="4.42"/>
    <n v="0.17699999999999999"/>
    <n v="0.37051666666666672"/>
  </r>
  <r>
    <s v="Antonia Foldes"/>
    <x v="13"/>
    <x v="1"/>
    <s v="Professor"/>
    <n v="424"/>
    <n v="1971"/>
    <n v="0.47799999999999998"/>
    <n v="0.91700000000000004"/>
    <n v="0.37251666666666666"/>
    <n v="0.46141666666666642"/>
    <n v="0.80733249051833167"/>
    <n v="50"/>
    <n v="8.48"/>
    <n v="0.32500000000000001"/>
    <n v="0.37051666666666672"/>
  </r>
  <r>
    <s v="Melvyn Nathanson"/>
    <x v="13"/>
    <x v="0"/>
    <s v="Professor"/>
    <n v="1363"/>
    <n v="1971"/>
    <n v="0.81599999999999995"/>
    <n v="0.91700000000000004"/>
    <n v="0.37251666666666666"/>
    <n v="0.46141666666666642"/>
    <n v="0.80733249051833167"/>
    <n v="50"/>
    <n v="27.26"/>
    <n v="0.70699999999999996"/>
    <n v="0.37051666666666672"/>
  </r>
  <r>
    <s v="Christina Zamfirescu"/>
    <x v="13"/>
    <x v="1"/>
    <s v="Professor"/>
    <n v="49"/>
    <n v="1971"/>
    <n v="7.3999999999999996E-2"/>
    <n v="0.91700000000000004"/>
    <n v="0.37251666666666666"/>
    <n v="0.46141666666666642"/>
    <n v="0.80733249051833167"/>
    <n v="50"/>
    <n v="0.98"/>
    <n v="5.1999999999999998E-2"/>
    <n v="0.37051666666666672"/>
  </r>
  <r>
    <s v="Kenneth Kramer"/>
    <x v="13"/>
    <x v="0"/>
    <s v="Professor"/>
    <n v="234"/>
    <n v="1973"/>
    <n v="0.30599999999999999"/>
    <n v="0.88700000000000001"/>
    <n v="0.37251666666666666"/>
    <n v="0.46141666666666642"/>
    <n v="0.80733249051833167"/>
    <n v="48"/>
    <n v="4.875"/>
    <n v="0.19500000000000001"/>
    <n v="0.37051666666666672"/>
  </r>
  <r>
    <s v="Michael Handel"/>
    <x v="13"/>
    <x v="0"/>
    <s v="Professor"/>
    <n v="1211"/>
    <n v="1975"/>
    <n v="0.79200000000000004"/>
    <n v="0.85199999999999998"/>
    <n v="0.37251666666666666"/>
    <n v="0.46141666666666642"/>
    <n v="0.80733249051833167"/>
    <n v="46"/>
    <n v="26.326086956521738"/>
    <n v="0.69699999999999995"/>
    <n v="0.37051666666666672"/>
  </r>
  <r>
    <s v="Arthur Apter"/>
    <x v="13"/>
    <x v="0"/>
    <s v="Professor"/>
    <n v="648"/>
    <n v="1978"/>
    <n v="0.61699999999999999"/>
    <n v="0.79"/>
    <n v="0.37251666666666666"/>
    <n v="0.46141666666666642"/>
    <n v="0.80733249051833167"/>
    <n v="43"/>
    <n v="15.069767441860465"/>
    <n v="0.503"/>
    <n v="0.37051666666666672"/>
  </r>
  <r>
    <s v="Victor Kolyvagin"/>
    <x v="13"/>
    <x v="0"/>
    <s v="Professor"/>
    <n v="380"/>
    <n v="1978"/>
    <n v="0.44400000000000001"/>
    <n v="0.79"/>
    <n v="0.37251666666666666"/>
    <n v="0.46141666666666642"/>
    <n v="0.80733249051833167"/>
    <n v="43"/>
    <n v="8.8372093023255811"/>
    <n v="0.33700000000000002"/>
    <n v="0.37051666666666672"/>
  </r>
  <r>
    <s v="Alvany Rocha"/>
    <x v="13"/>
    <x v="0"/>
    <s v="Professor"/>
    <n v="179"/>
    <n v="1978"/>
    <n v="0.23"/>
    <n v="0.79"/>
    <n v="0.37251666666666666"/>
    <n v="0.46141666666666642"/>
    <n v="0.80733249051833167"/>
    <n v="43"/>
    <n v="4.1627906976744189"/>
    <n v="0.17"/>
    <n v="0.37051666666666672"/>
  </r>
  <r>
    <s v="Andrew Douglas"/>
    <x v="13"/>
    <x v="0"/>
    <s v="Professor"/>
    <n v="336"/>
    <n v="1979"/>
    <n v="0.40699999999999997"/>
    <n v="0.76900000000000002"/>
    <n v="0.37251666666666666"/>
    <n v="0.46141666666666642"/>
    <n v="0.80733249051833167"/>
    <n v="42"/>
    <n v="8"/>
    <n v="0.308"/>
    <n v="0.37051666666666672"/>
  </r>
  <r>
    <s v="Anita Mayo"/>
    <x v="13"/>
    <x v="1"/>
    <s v="Professor"/>
    <n v="452"/>
    <n v="1979"/>
    <n v="0.496"/>
    <n v="0.76900000000000002"/>
    <n v="0.37251666666666666"/>
    <n v="0.46141666666666642"/>
    <n v="0.80733249051833167"/>
    <n v="42"/>
    <n v="10.761904761904763"/>
    <n v="0.39400000000000002"/>
    <n v="0.37051666666666672"/>
  </r>
  <r>
    <s v="Sergei N Artemov"/>
    <x v="13"/>
    <x v="0"/>
    <s v="Professor"/>
    <n v="331"/>
    <n v="1980"/>
    <n v="0.40200000000000002"/>
    <n v="0.75"/>
    <n v="0.37251666666666666"/>
    <n v="0.46141666666666642"/>
    <n v="0.80733249051833167"/>
    <n v="41"/>
    <n v="8.0731707317073162"/>
    <n v="0.312"/>
    <n v="0.37051666666666672"/>
  </r>
  <r>
    <s v="Roman Kossak"/>
    <x v="13"/>
    <x v="0"/>
    <s v="Professor"/>
    <n v="162"/>
    <n v="1980"/>
    <n v="0.20899999999999999"/>
    <n v="0.75"/>
    <n v="0.37251666666666666"/>
    <n v="0.46141666666666642"/>
    <n v="0.80733249051833167"/>
    <n v="41"/>
    <n v="3.9512195121951219"/>
    <n v="0.158"/>
    <n v="0.37051666666666672"/>
  </r>
  <r>
    <s v="Olga Kharlampovich"/>
    <x v="13"/>
    <x v="1"/>
    <s v="Professor"/>
    <n v="828"/>
    <n v="1981"/>
    <n v="0.69099999999999995"/>
    <n v="0.72299999999999998"/>
    <n v="0.37251666666666666"/>
    <n v="0.46141666666666642"/>
    <n v="0.80733249051833167"/>
    <n v="40"/>
    <n v="20.7"/>
    <n v="0.61599999999999999"/>
    <n v="0.37051666666666672"/>
  </r>
  <r>
    <s v="Alexei Miasnikov"/>
    <x v="13"/>
    <x v="0"/>
    <s v="Professor"/>
    <n v="2265"/>
    <n v="1981"/>
    <n v="0.90700000000000003"/>
    <n v="0.72299999999999998"/>
    <n v="0.37251666666666666"/>
    <n v="0.46141666666666642"/>
    <n v="0.80733249051833167"/>
    <n v="40"/>
    <n v="56.625"/>
    <n v="0.89100000000000001"/>
    <n v="0.37051666666666672"/>
  </r>
  <r>
    <s v="Andrew Lesniewski"/>
    <x v="13"/>
    <x v="0"/>
    <s v="Professor"/>
    <n v="452"/>
    <n v="1983"/>
    <n v="0.496"/>
    <n v="0.65700000000000003"/>
    <n v="0.37251666666666666"/>
    <n v="0.46141666666666642"/>
    <n v="0.80733249051833167"/>
    <n v="38"/>
    <n v="11.894736842105264"/>
    <n v="0.42599999999999999"/>
    <n v="0.37051666666666672"/>
  </r>
  <r>
    <s v="Yunping Jiang"/>
    <x v="13"/>
    <x v="0"/>
    <s v="Professor"/>
    <n v="303"/>
    <n v="1985"/>
    <n v="0.376"/>
    <n v="0.60199999999999998"/>
    <n v="0.37251666666666666"/>
    <n v="0.46141666666666642"/>
    <n v="0.80733249051833167"/>
    <n v="36"/>
    <n v="8.4166666666666661"/>
    <n v="0.32200000000000001"/>
    <n v="0.37051666666666672"/>
  </r>
  <r>
    <s v="John Velling"/>
    <x v="13"/>
    <x v="0"/>
    <s v="Professor"/>
    <n v="30"/>
    <n v="1985"/>
    <n v="5.1999999999999998E-2"/>
    <n v="0.60199999999999998"/>
    <n v="0.37251666666666666"/>
    <n v="0.46141666666666642"/>
    <n v="0.80733249051833167"/>
    <n v="36"/>
    <n v="0.83333333333333337"/>
    <n v="4.5999999999999999E-2"/>
    <n v="0.37051666666666672"/>
  </r>
  <r>
    <s v="Ara Basmajian"/>
    <x v="13"/>
    <x v="0"/>
    <s v="Professor"/>
    <n v="132"/>
    <n v="1987"/>
    <n v="0.17299999999999999"/>
    <n v="0.53699999999999992"/>
    <n v="0.37251666666666666"/>
    <n v="0.46141666666666642"/>
    <n v="0.80733249051833167"/>
    <n v="34"/>
    <n v="3.8823529411764706"/>
    <n v="0.156"/>
    <n v="0.37051666666666672"/>
  </r>
  <r>
    <s v="Luis Fernandez"/>
    <x v="13"/>
    <x v="0"/>
    <s v="Professor"/>
    <n v="170"/>
    <n v="1988"/>
    <n v="0.218"/>
    <n v="0.50800000000000001"/>
    <n v="0.37251666666666666"/>
    <n v="0.46141666666666642"/>
    <n v="0.80733249051833167"/>
    <n v="33"/>
    <n v="5.1515151515151514"/>
    <n v="0.20399999999999999"/>
    <n v="0.37051666666666672"/>
  </r>
  <r>
    <s v="Jay Jorgenson"/>
    <x v="13"/>
    <x v="0"/>
    <s v="Professor"/>
    <n v="486"/>
    <n v="1989"/>
    <n v="0.51800000000000002"/>
    <n v="0.47299999999999998"/>
    <n v="0.37251666666666666"/>
    <n v="0.46141666666666642"/>
    <n v="0.80733249051833167"/>
    <n v="32"/>
    <n v="15.1875"/>
    <n v="0.50600000000000001"/>
    <n v="0.37051666666666672"/>
  </r>
  <r>
    <s v="Elena Kosygina"/>
    <x v="13"/>
    <x v="1"/>
    <s v="Professor"/>
    <n v="269"/>
    <n v="1989"/>
    <n v="0.33900000000000002"/>
    <n v="0.47299999999999998"/>
    <n v="0.37251666666666666"/>
    <n v="0.46141666666666642"/>
    <n v="0.80733249051833167"/>
    <n v="32"/>
    <n v="8.40625"/>
    <n v="0.32100000000000001"/>
    <n v="0.37051666666666672"/>
  </r>
  <r>
    <s v="Sean Cleary"/>
    <x v="13"/>
    <x v="0"/>
    <s v="Professor"/>
    <n v="245"/>
    <n v="1992"/>
    <n v="0.32"/>
    <n v="0.38100000000000001"/>
    <n v="0.37251666666666666"/>
    <n v="0.46141666666666642"/>
    <n v="0.80733249051833167"/>
    <n v="29"/>
    <n v="8.4482758620689662"/>
    <n v="0.32400000000000001"/>
    <n v="0.37051666666666672"/>
  </r>
  <r>
    <s v="Ilya Kapovich"/>
    <x v="13"/>
    <x v="0"/>
    <s v="Professor"/>
    <n v="1135"/>
    <n v="1994"/>
    <n v="0.77300000000000002"/>
    <n v="0.32599999999999996"/>
    <n v="0.37251666666666666"/>
    <n v="0.46141666666666642"/>
    <n v="0.80733249051833167"/>
    <n v="27"/>
    <n v="42.037037037037038"/>
    <n v="0.82699999999999996"/>
    <n v="0.37051666666666672"/>
  </r>
  <r>
    <s v="Christina Sormani"/>
    <x v="13"/>
    <x v="1"/>
    <s v="Professor"/>
    <n v="282"/>
    <n v="1996"/>
    <n v="0.35599999999999998"/>
    <n v="0.27100000000000002"/>
    <n v="0.37251666666666666"/>
    <n v="0.46141666666666642"/>
    <n v="0.80733249051833167"/>
    <n v="25"/>
    <n v="11.28"/>
    <n v="0.40799999999999997"/>
    <n v="0.37051666666666672"/>
  </r>
  <r>
    <s v="Enrique Pujals"/>
    <x v="13"/>
    <x v="0"/>
    <s v="Professor"/>
    <n v="1019"/>
    <n v="1997"/>
    <n v="0.746"/>
    <n v="0.23699999999999999"/>
    <n v="0.37251666666666666"/>
    <n v="0.46141666666666642"/>
    <n v="0.80733249051833167"/>
    <n v="24"/>
    <n v="42.458333333333336"/>
    <n v="0.82899999999999996"/>
    <n v="0.37051666666666672"/>
  </r>
  <r>
    <s v="Cormac O'Sullivan"/>
    <x v="13"/>
    <x v="0"/>
    <s v="Professor"/>
    <n v="191"/>
    <n v="1998"/>
    <n v="0.246"/>
    <n v="0.20799999999999996"/>
    <n v="0.37251666666666666"/>
    <n v="0.46141666666666642"/>
    <n v="0.80733249051833167"/>
    <n v="23"/>
    <n v="8.304347826086957"/>
    <n v="0.318"/>
    <n v="0.37051666666666672"/>
  </r>
  <r>
    <s v="Saeed Zakeri"/>
    <x v="13"/>
    <x v="0"/>
    <s v="Professor"/>
    <n v="156"/>
    <n v="1998"/>
    <n v="0.19900000000000001"/>
    <n v="0.20799999999999996"/>
    <n v="0.37251666666666666"/>
    <n v="0.46141666666666642"/>
    <n v="0.80733249051833167"/>
    <n v="23"/>
    <n v="6.7826086956521738"/>
    <n v="0.26700000000000002"/>
    <n v="0.37051666666666672"/>
  </r>
  <r>
    <s v="Alexander Gamburd"/>
    <x v="13"/>
    <x v="0"/>
    <s v="Professor"/>
    <n v="663"/>
    <n v="1999"/>
    <n v="0.623"/>
    <n v="0.17300000000000004"/>
    <n v="0.37251666666666666"/>
    <n v="0.46141666666666642"/>
    <n v="0.80733249051833167"/>
    <n v="22"/>
    <n v="30.136363636363637"/>
    <n v="0.74"/>
    <n v="0.37051666666666672"/>
  </r>
  <r>
    <s v="Marcello Lucia"/>
    <x v="13"/>
    <x v="0"/>
    <s v="Professor"/>
    <n v="365"/>
    <n v="1999"/>
    <n v="0.432"/>
    <n v="0.17300000000000004"/>
    <n v="0.37251666666666666"/>
    <n v="0.46141666666666642"/>
    <n v="0.80733249051833167"/>
    <n v="22"/>
    <n v="16.59090909090909"/>
    <n v="0.53900000000000003"/>
    <n v="0.37051666666666672"/>
  </r>
  <r>
    <s v="Joseph Maher"/>
    <x v="13"/>
    <x v="0"/>
    <s v="Professor"/>
    <n v="156"/>
    <n v="1999"/>
    <n v="0.19900000000000001"/>
    <n v="0.17300000000000004"/>
    <n v="0.37251666666666666"/>
    <n v="0.46141666666666642"/>
    <n v="0.80733249051833167"/>
    <n v="22"/>
    <n v="7.0909090909090908"/>
    <n v="0.27700000000000002"/>
    <n v="0.37051666666666672"/>
  </r>
  <r>
    <s v="Sudeb Mitra"/>
    <x v="13"/>
    <x v="0"/>
    <s v="Professor"/>
    <n v="122"/>
    <n v="1999"/>
    <n v="0.16200000000000001"/>
    <n v="0.17300000000000004"/>
    <n v="0.37251666666666666"/>
    <n v="0.46141666666666642"/>
    <n v="0.80733249051833167"/>
    <n v="22"/>
    <n v="5.5454545454545459"/>
    <n v="0.219"/>
    <n v="0.37051666666666672"/>
  </r>
  <r>
    <s v="Wladimir Pribitkin"/>
    <x v="13"/>
    <x v="0"/>
    <s v="Professor"/>
    <n v="141"/>
    <n v="1999"/>
    <n v="0.183"/>
    <n v="0.17300000000000004"/>
    <n v="0.37251666666666666"/>
    <n v="0.46141666666666642"/>
    <n v="0.80733249051833167"/>
    <n v="22"/>
    <n v="6.4090909090909092"/>
    <n v="0.251"/>
    <n v="0.37051666666666672"/>
  </r>
  <r>
    <s v="Dan Stafanica"/>
    <x v="13"/>
    <x v="0"/>
    <s v="Professor"/>
    <n v="82"/>
    <n v="1999"/>
    <n v="0.114"/>
    <n v="0.17300000000000004"/>
    <n v="0.37251666666666666"/>
    <n v="0.46141666666666642"/>
    <n v="0.80733249051833167"/>
    <n v="22"/>
    <n v="3.7272727272727271"/>
    <n v="0.153"/>
    <n v="0.37051666666666672"/>
  </r>
  <r>
    <s v="Bart Van Steirteghem"/>
    <x v="13"/>
    <x v="0"/>
    <s v="Professor"/>
    <n v="62"/>
    <n v="1999"/>
    <n v="9.1999999999999998E-2"/>
    <n v="0.17300000000000004"/>
    <n v="0.37251666666666666"/>
    <n v="0.46141666666666642"/>
    <n v="0.80733249051833167"/>
    <n v="22"/>
    <n v="2.8181818181818183"/>
    <n v="0.123"/>
    <n v="0.37051666666666672"/>
  </r>
  <r>
    <s v="Abhijit Champanerkar"/>
    <x v="13"/>
    <x v="0"/>
    <s v="Professor"/>
    <n v="221"/>
    <n v="2000"/>
    <n v="0.28999999999999998"/>
    <n v="0.14400000000000002"/>
    <n v="0.37251666666666666"/>
    <n v="0.46141666666666642"/>
    <n v="0.80733249051833167"/>
    <n v="21"/>
    <n v="10.523809523809524"/>
    <n v="0.38500000000000001"/>
    <n v="0.37051666666666672"/>
  </r>
  <r>
    <s v="Guatam Chinta"/>
    <x v="13"/>
    <x v="0"/>
    <s v="Professor"/>
    <n v="256"/>
    <n v="2000"/>
    <n v="0.32900000000000001"/>
    <n v="0.14400000000000002"/>
    <n v="0.37251666666666666"/>
    <n v="0.46141666666666642"/>
    <n v="0.80733249051833167"/>
    <n v="21"/>
    <n v="12.19047619047619"/>
    <n v="0.433"/>
    <n v="0.37051666666666672"/>
  </r>
  <r>
    <s v="Ilya Kofman"/>
    <x v="13"/>
    <x v="0"/>
    <s v="Professor"/>
    <n v="215"/>
    <n v="2000"/>
    <n v="0.27800000000000002"/>
    <n v="0.14400000000000002"/>
    <n v="0.37251666666666666"/>
    <n v="0.46141666666666642"/>
    <n v="0.80733249051833167"/>
    <n v="21"/>
    <n v="10.238095238095237"/>
    <n v="0.376"/>
    <n v="0.37051666666666672"/>
  </r>
  <r>
    <s v="Sergiy Merenkov"/>
    <x v="13"/>
    <x v="0"/>
    <s v="Professor"/>
    <n v="98"/>
    <n v="2000"/>
    <n v="0.13300000000000001"/>
    <n v="0.14400000000000002"/>
    <n v="0.37251666666666666"/>
    <n v="0.46141666666666642"/>
    <n v="0.80733249051833167"/>
    <n v="21"/>
    <n v="4.666666666666667"/>
    <n v="0.188"/>
    <n v="0.37051666666666672"/>
  </r>
  <r>
    <s v="Russell Miller"/>
    <x v="13"/>
    <x v="0"/>
    <s v="Professor"/>
    <n v="410"/>
    <n v="2000"/>
    <n v="0.47"/>
    <n v="0.14400000000000002"/>
    <n v="0.37251666666666666"/>
    <n v="0.46141666666666642"/>
    <n v="0.80733249051833167"/>
    <n v="21"/>
    <n v="19.523809523809526"/>
    <n v="0.59699999999999998"/>
    <n v="0.37051666666666672"/>
  </r>
  <r>
    <s v="Kevin O'Bryant"/>
    <x v="13"/>
    <x v="0"/>
    <s v="Professor"/>
    <n v="139"/>
    <n v="2000"/>
    <n v="0.18099999999999999"/>
    <n v="0.14400000000000002"/>
    <n v="0.37251666666666666"/>
    <n v="0.46141666666666642"/>
    <n v="0.80733249051833167"/>
    <n v="21"/>
    <n v="6.6190476190476186"/>
    <n v="0.25900000000000001"/>
    <n v="0.37051666666666672"/>
  </r>
  <r>
    <s v="Tai Ho Wang"/>
    <x v="13"/>
    <x v="0"/>
    <s v="Professor"/>
    <n v="130"/>
    <n v="2000"/>
    <n v="0.17"/>
    <n v="0.14400000000000002"/>
    <n v="0.37251666666666666"/>
    <n v="0.46141666666666642"/>
    <n v="0.80733249051833167"/>
    <n v="21"/>
    <n v="6.1904761904761907"/>
    <n v="0.24399999999999999"/>
    <n v="0.37051666666666672"/>
  </r>
  <r>
    <s v="Christian Wolf"/>
    <x v="13"/>
    <x v="0"/>
    <s v="Professor"/>
    <n v="129"/>
    <n v="2000"/>
    <n v="0.17"/>
    <n v="0.14400000000000002"/>
    <n v="0.37251666666666666"/>
    <n v="0.46141666666666642"/>
    <n v="0.80733249051833167"/>
    <n v="21"/>
    <n v="6.1428571428571432"/>
    <n v="0.24099999999999999"/>
    <n v="0.37051666666666672"/>
  </r>
  <r>
    <s v="Maria Sabitova"/>
    <x v="13"/>
    <x v="1"/>
    <s v="Professor"/>
    <n v="22"/>
    <n v="2000"/>
    <n v="0.04"/>
    <n v="0.14400000000000002"/>
    <n v="0.37251666666666666"/>
    <n v="0.46141666666666642"/>
    <n v="0.80733249051833167"/>
    <n v="21"/>
    <n v="1.0476190476190477"/>
    <n v="5.5E-2"/>
    <n v="0.37051666666666672"/>
  </r>
  <r>
    <s v="Mahmoud Zeinalian"/>
    <x v="13"/>
    <x v="0"/>
    <s v="Professor"/>
    <n v="126"/>
    <n v="2001"/>
    <n v="0.16700000000000001"/>
    <n v="0.11899999999999999"/>
    <n v="0.37251666666666666"/>
    <n v="0.46141666666666642"/>
    <n v="0.80733249051833167"/>
    <n v="20"/>
    <n v="6.3"/>
    <n v="0.248"/>
    <n v="0.37051666666666672"/>
  </r>
  <r>
    <s v="John Terilla"/>
    <x v="13"/>
    <x v="0"/>
    <s v="Professor"/>
    <n v="31"/>
    <n v="2001"/>
    <n v="5.3999999999999999E-2"/>
    <n v="0.11899999999999999"/>
    <n v="0.37251666666666666"/>
    <n v="0.46141666666666642"/>
    <n v="0.80733249051833167"/>
    <n v="20"/>
    <n v="1.55"/>
    <n v="7.2999999999999995E-2"/>
    <n v="0.37051666666666672"/>
  </r>
  <r>
    <s v="Stephen Preston"/>
    <x v="13"/>
    <x v="0"/>
    <s v="Professor"/>
    <n v="158"/>
    <n v="2002"/>
    <n v="0.20300000000000001"/>
    <n v="9.6999999999999975E-2"/>
    <n v="0.37251666666666666"/>
    <n v="0.46141666666666642"/>
    <n v="0.80733249051833167"/>
    <n v="19"/>
    <n v="8.3157894736842106"/>
    <n v="0.31900000000000001"/>
    <n v="0.37051666666666672"/>
  </r>
  <r>
    <s v="Rados Radoicic"/>
    <x v="13"/>
    <x v="0"/>
    <s v="Professor"/>
    <n v="257"/>
    <n v="2002"/>
    <n v="0.33"/>
    <n v="9.6999999999999975E-2"/>
    <n v="0.37251666666666666"/>
    <n v="0.46141666666666642"/>
    <n v="0.80733249051833167"/>
    <n v="19"/>
    <n v="13.526315789473685"/>
    <n v="0.46700000000000003"/>
    <n v="0.37051666666666672"/>
  </r>
  <r>
    <s v="Jason Behrstock"/>
    <x v="13"/>
    <x v="0"/>
    <s v="Professor"/>
    <n v="501"/>
    <n v="2004"/>
    <n v="0.52700000000000002"/>
    <n v="5.4000000000000048E-2"/>
    <n v="0.37251666666666666"/>
    <n v="0.46141666666666642"/>
    <n v="0.80733249051833167"/>
    <n v="17"/>
    <n v="29.470588235294116"/>
    <n v="0.73299999999999998"/>
    <n v="0.37051666666666672"/>
  </r>
  <r>
    <s v="Ivan Horozov"/>
    <x v="13"/>
    <x v="0"/>
    <s v="Professor"/>
    <n v="23"/>
    <n v="2004"/>
    <n v="4.2000000000000003E-2"/>
    <n v="5.4000000000000048E-2"/>
    <n v="0.37251666666666666"/>
    <n v="0.46141666666666642"/>
    <n v="0.80733249051833167"/>
    <n v="17"/>
    <n v="1.3529411764705883"/>
    <n v="6.9000000000000006E-2"/>
    <n v="0.37051666666666672"/>
  </r>
  <r>
    <s v="Alexey Ovchinnikov"/>
    <x v="13"/>
    <x v="0"/>
    <s v="Professor"/>
    <n v="215"/>
    <n v="2004"/>
    <n v="0.27800000000000002"/>
    <n v="5.4000000000000048E-2"/>
    <n v="0.37251666666666666"/>
    <n v="0.46141666666666642"/>
    <n v="0.80733249051833167"/>
    <n v="17"/>
    <n v="12.647058823529411"/>
    <n v="0.44400000000000001"/>
    <n v="0.37051666666666672"/>
  </r>
  <r>
    <s v="Olympia Hadjiliadis"/>
    <x v="13"/>
    <x v="1"/>
    <s v="Professor"/>
    <n v="170"/>
    <n v="2005"/>
    <n v="0.218"/>
    <n v="3.400000000000003E-2"/>
    <n v="0.37251666666666666"/>
    <n v="0.46141666666666642"/>
    <n v="0.80733249051833167"/>
    <n v="16"/>
    <n v="10.625"/>
    <n v="0.38900000000000001"/>
    <n v="0.37051666666666672"/>
  </r>
  <r>
    <s v="Zajj Daugherty"/>
    <x v="13"/>
    <x v="0"/>
    <s v="Professor"/>
    <n v="29"/>
    <n v="2006"/>
    <n v="0.05"/>
    <n v="2.200000000000002E-2"/>
    <n v="0.37251666666666666"/>
    <n v="0.46141666666666642"/>
    <n v="0.80733249051833167"/>
    <n v="15"/>
    <n v="1.9333333333333333"/>
    <n v="9.0999999999999998E-2"/>
    <n v="0.37051666666666672"/>
  </r>
  <r>
    <s v="Wojbor Woychinsky"/>
    <x v="14"/>
    <x v="0"/>
    <s v="Professor"/>
    <n v="1195"/>
    <n v="1964"/>
    <n v="0.78800000000000003"/>
    <n v="0.98099999999999998"/>
    <n v="0.39153333333333334"/>
    <n v="0.60173333333333334"/>
    <n v="0.65067582539330826"/>
    <n v="57"/>
    <n v="20.964912280701753"/>
    <n v="0.621"/>
    <n v="0.36606666666666671"/>
  </r>
  <r>
    <s v="Marshall Leitman"/>
    <x v="14"/>
    <x v="0"/>
    <s v="Professor"/>
    <n v="23"/>
    <n v="1965"/>
    <n v="4.2000000000000003E-2"/>
    <n v="0.97599999999999998"/>
    <n v="0.39153333333333334"/>
    <n v="0.60173333333333334"/>
    <n v="0.65067582539330826"/>
    <n v="56"/>
    <n v="0.4107142857142857"/>
    <n v="2.7E-2"/>
    <n v="0.36606666666666671"/>
  </r>
  <r>
    <s v="David Singer"/>
    <x v="14"/>
    <x v="0"/>
    <s v="Professor"/>
    <n v="592"/>
    <n v="1970"/>
    <n v="0.58399999999999996"/>
    <n v="0.92900000000000005"/>
    <n v="0.39153333333333334"/>
    <n v="0.60173333333333334"/>
    <n v="0.65067582539330826"/>
    <n v="51"/>
    <n v="11.607843137254902"/>
    <n v="0.41899999999999998"/>
    <n v="0.36606666666666671"/>
  </r>
  <r>
    <s v="Stan Szarek"/>
    <x v="14"/>
    <x v="0"/>
    <s v="Professor"/>
    <n v="961"/>
    <n v="1976"/>
    <n v="0.72799999999999998"/>
    <n v="0.83099999999999996"/>
    <n v="0.39153333333333334"/>
    <n v="0.60173333333333334"/>
    <n v="0.65067582539330826"/>
    <n v="45"/>
    <n v="21.355555555555554"/>
    <n v="0.628"/>
    <n v="0.36606666666666671"/>
  </r>
  <r>
    <s v="David Gurarie"/>
    <x v="14"/>
    <x v="0"/>
    <s v="Professor"/>
    <n v="93"/>
    <n v="1980"/>
    <n v="0.127"/>
    <n v="0.75"/>
    <n v="0.39153333333333334"/>
    <n v="0.60173333333333334"/>
    <n v="0.65067582539330826"/>
    <n v="41"/>
    <n v="2.2682926829268291"/>
    <n v="0.10299999999999999"/>
    <n v="0.36606666666666671"/>
  </r>
  <r>
    <s v="Michael Hurley"/>
    <x v="14"/>
    <x v="0"/>
    <s v="Professor"/>
    <n v="316"/>
    <n v="1980"/>
    <n v="0.38800000000000001"/>
    <n v="0.75"/>
    <n v="0.39153333333333334"/>
    <n v="0.60173333333333334"/>
    <n v="0.65067582539330826"/>
    <n v="41"/>
    <n v="7.7073170731707314"/>
    <n v="0.29799999999999999"/>
    <n v="0.36606666666666671"/>
  </r>
  <r>
    <s v="Joel Langer"/>
    <x v="14"/>
    <x v="0"/>
    <s v="Professor"/>
    <n v="637"/>
    <n v="1980"/>
    <n v="0.61"/>
    <n v="0.75"/>
    <n v="0.39153333333333334"/>
    <n v="0.60173333333333334"/>
    <n v="0.65067582539330826"/>
    <n v="41"/>
    <n v="15.536585365853659"/>
    <n v="0.51400000000000001"/>
    <n v="0.36606666666666671"/>
  </r>
  <r>
    <s v="Steven Izen"/>
    <x v="14"/>
    <x v="0"/>
    <s v="Professor"/>
    <n v="17"/>
    <n v="1983"/>
    <n v="3.1E-2"/>
    <n v="0.65700000000000003"/>
    <n v="0.39153333333333334"/>
    <n v="0.60173333333333334"/>
    <n v="0.65067582539330826"/>
    <n v="38"/>
    <n v="0.44736842105263158"/>
    <n v="2.8000000000000001E-2"/>
    <n v="0.36606666666666671"/>
  </r>
  <r>
    <s v="Colin McLarty"/>
    <x v="14"/>
    <x v="0"/>
    <s v="Professor"/>
    <n v="66"/>
    <n v="1983"/>
    <n v="9.5000000000000001E-2"/>
    <n v="0.65700000000000003"/>
    <n v="0.39153333333333334"/>
    <n v="0.60173333333333334"/>
    <n v="0.65067582539330826"/>
    <n v="38"/>
    <n v="1.736842105263158"/>
    <n v="0.08"/>
    <n v="0.36606666666666671"/>
  </r>
  <r>
    <s v="Erkki Somersalo"/>
    <x v="14"/>
    <x v="0"/>
    <s v="Professor"/>
    <n v="1684"/>
    <n v="1986"/>
    <n v="0.86199999999999999"/>
    <n v="0.57099999999999995"/>
    <n v="0.39153333333333334"/>
    <n v="0.60173333333333334"/>
    <n v="0.65067582539330826"/>
    <n v="35"/>
    <n v="48.114285714285714"/>
    <n v="0.85899999999999999"/>
    <n v="0.36606666666666671"/>
  </r>
  <r>
    <s v="Elizabeth Werner"/>
    <x v="14"/>
    <x v="1"/>
    <s v="Professor"/>
    <n v="1099"/>
    <n v="1988"/>
    <n v="0.76700000000000002"/>
    <n v="0.50800000000000001"/>
    <n v="0.39153333333333334"/>
    <n v="0.60173333333333334"/>
    <n v="0.65067582539330826"/>
    <n v="33"/>
    <n v="33.303030303030305"/>
    <n v="0.76500000000000001"/>
    <n v="0.36606666666666671"/>
  </r>
  <r>
    <s v="Mary Ann Horn"/>
    <x v="14"/>
    <x v="1"/>
    <s v="Professor"/>
    <n v="273"/>
    <n v="1991"/>
    <n v="0.34300000000000003"/>
    <n v="0.41300000000000003"/>
    <n v="0.39153333333333334"/>
    <n v="0.60173333333333334"/>
    <n v="0.65067582539330826"/>
    <n v="30"/>
    <n v="9.1"/>
    <n v="0.34599999999999997"/>
    <n v="0.36606666666666671"/>
  </r>
  <r>
    <s v="Peter Thomas"/>
    <x v="14"/>
    <x v="0"/>
    <s v="Professor"/>
    <n v="35"/>
    <n v="2000"/>
    <n v="5.8999999999999997E-2"/>
    <n v="0.14400000000000002"/>
    <n v="0.39153333333333334"/>
    <n v="0.60173333333333334"/>
    <n v="0.65067582539330826"/>
    <n v="21"/>
    <n v="1.6666666666666667"/>
    <n v="7.8E-2"/>
    <n v="0.36606666666666671"/>
  </r>
  <r>
    <s v="Mark Meckes"/>
    <x v="14"/>
    <x v="0"/>
    <s v="Professor"/>
    <n v="111"/>
    <n v="2003"/>
    <n v="0.151"/>
    <n v="7.4999999999999956E-2"/>
    <n v="0.39153333333333334"/>
    <n v="0.60173333333333334"/>
    <n v="0.65067582539330826"/>
    <n v="18"/>
    <n v="6.166666666666667"/>
    <n v="0.24299999999999999"/>
    <n v="0.36606666666666671"/>
  </r>
  <r>
    <s v="Elizabeth Meckes"/>
    <x v="14"/>
    <x v="1"/>
    <s v="Professor"/>
    <n v="228"/>
    <n v="2005"/>
    <n v="0.29799999999999999"/>
    <n v="3.400000000000003E-2"/>
    <n v="0.39153333333333334"/>
    <n v="0.60173333333333334"/>
    <n v="0.65067582539330826"/>
    <n v="16"/>
    <n v="14.25"/>
    <n v="0.48199999999999998"/>
    <n v="0.36606666666666671"/>
  </r>
  <r>
    <s v="Peter Winkler"/>
    <x v="15"/>
    <x v="0"/>
    <s v="Professor"/>
    <n v="1209"/>
    <n v="1975"/>
    <n v="0.79100000000000004"/>
    <n v="0.85199999999999998"/>
    <n v="0.41800000000000004"/>
    <n v="0.54166666666666663"/>
    <n v="0.77169230769230779"/>
    <n v="46"/>
    <n v="26.282608695652176"/>
    <n v="0.69599999999999995"/>
    <n v="0.42073333333333335"/>
  </r>
  <r>
    <s v="Carolyn Gordyn"/>
    <x v="15"/>
    <x v="1"/>
    <s v="Professor"/>
    <n v="1000"/>
    <n v="1979"/>
    <n v="0.74"/>
    <n v="0.76900000000000002"/>
    <n v="0.41800000000000004"/>
    <n v="0.54166666666666663"/>
    <n v="0.77169230769230779"/>
    <n v="42"/>
    <n v="23.80952380952381"/>
    <n v="0.66500000000000004"/>
    <n v="0.42073333333333335"/>
  </r>
  <r>
    <s v="Phillip Hanlon"/>
    <x v="15"/>
    <x v="0"/>
    <s v="Professor"/>
    <n v="91"/>
    <n v="1979"/>
    <n v="0.126"/>
    <n v="0.76900000000000002"/>
    <n v="0.41800000000000004"/>
    <n v="0.54166666666666663"/>
    <n v="0.77169230769230779"/>
    <n v="42"/>
    <n v="2.1666666666666665"/>
    <n v="9.7000000000000003E-2"/>
    <n v="0.42073333333333335"/>
  </r>
  <r>
    <s v="Thomas Shemanske"/>
    <x v="15"/>
    <x v="0"/>
    <s v="Professor"/>
    <n v="94"/>
    <n v="1979"/>
    <n v="0.128"/>
    <n v="0.76900000000000002"/>
    <n v="0.41800000000000004"/>
    <n v="0.54166666666666663"/>
    <n v="0.77169230769230779"/>
    <n v="42"/>
    <n v="2.2380952380952381"/>
    <n v="0.10100000000000001"/>
    <n v="0.42073333333333335"/>
  </r>
  <r>
    <s v="Dana Williams"/>
    <x v="15"/>
    <x v="0"/>
    <s v="Professor"/>
    <n v="1570"/>
    <n v="1979"/>
    <n v="0.84799999999999998"/>
    <n v="0.76900000000000002"/>
    <n v="0.41800000000000004"/>
    <n v="0.54166666666666663"/>
    <n v="0.77169230769230779"/>
    <n v="42"/>
    <n v="37.38095238095238"/>
    <n v="0.79700000000000004"/>
    <n v="0.42073333333333335"/>
  </r>
  <r>
    <s v="Marcia Groszek"/>
    <x v="15"/>
    <x v="1"/>
    <s v="Professor"/>
    <n v="70"/>
    <n v="1981"/>
    <n v="0.1"/>
    <n v="0.72299999999999998"/>
    <n v="0.41800000000000004"/>
    <n v="0.54166666666666663"/>
    <n v="0.77169230769230779"/>
    <n v="40"/>
    <n v="1.75"/>
    <n v="8.1000000000000003E-2"/>
    <n v="0.42073333333333335"/>
  </r>
  <r>
    <s v="Dorothy Wallace"/>
    <x v="15"/>
    <x v="1"/>
    <s v="Professor"/>
    <n v="43"/>
    <n v="1982"/>
    <n v="6.9000000000000006E-2"/>
    <n v="0.69"/>
    <n v="0.41800000000000004"/>
    <n v="0.54166666666666663"/>
    <n v="0.77169230769230779"/>
    <n v="39"/>
    <n v="1.1025641025641026"/>
    <n v="5.7000000000000002E-2"/>
    <n v="0.42073333333333335"/>
  </r>
  <r>
    <s v="Peter Doyle"/>
    <x v="15"/>
    <x v="0"/>
    <s v="Professor"/>
    <n v="526"/>
    <n v="1982"/>
    <n v="0.54500000000000004"/>
    <n v="0.69"/>
    <n v="0.41800000000000004"/>
    <n v="0.54166666666666663"/>
    <n v="0.77169230769230779"/>
    <n v="39"/>
    <n v="13.487179487179487"/>
    <n v="0.46600000000000003"/>
    <n v="0.42073333333333335"/>
  </r>
  <r>
    <s v="David Webb"/>
    <x v="15"/>
    <x v="0"/>
    <s v="Professor"/>
    <n v="262"/>
    <n v="1983"/>
    <n v="0.33400000000000002"/>
    <n v="0.65700000000000003"/>
    <n v="0.41800000000000004"/>
    <n v="0.54166666666666663"/>
    <n v="0.77169230769230779"/>
    <n v="38"/>
    <n v="6.8947368421052628"/>
    <n v="0.27100000000000002"/>
    <n v="0.42073333333333335"/>
  </r>
  <r>
    <s v="Daniel Rockmore"/>
    <x v="15"/>
    <x v="0"/>
    <s v="Professor"/>
    <n v="507"/>
    <n v="1989"/>
    <n v="0.53600000000000003"/>
    <n v="0.47299999999999998"/>
    <n v="0.41800000000000004"/>
    <n v="0.54166666666666663"/>
    <n v="0.77169230769230779"/>
    <n v="32"/>
    <n v="15.84375"/>
    <n v="0.52"/>
    <n v="0.42073333333333335"/>
  </r>
  <r>
    <s v="Anne Gelb"/>
    <x v="15"/>
    <x v="1"/>
    <s v="Professor"/>
    <n v="616"/>
    <n v="1996"/>
    <n v="0.59899999999999998"/>
    <n v="0.27100000000000002"/>
    <n v="0.41800000000000004"/>
    <n v="0.54166666666666663"/>
    <n v="0.77169230769230779"/>
    <n v="25"/>
    <n v="24.64"/>
    <n v="0.67500000000000004"/>
    <n v="0.42073333333333335"/>
  </r>
  <r>
    <s v="Vladimir Chernov"/>
    <x v="15"/>
    <x v="0"/>
    <s v="Professor"/>
    <n v="152"/>
    <n v="1997"/>
    <n v="0.193"/>
    <n v="0.23699999999999999"/>
    <n v="0.41800000000000004"/>
    <n v="0.54166666666666663"/>
    <n v="0.77169230769230779"/>
    <n v="24"/>
    <n v="6.333333333333333"/>
    <n v="0.248"/>
    <n v="0.42073333333333335"/>
  </r>
  <r>
    <s v="Scott Pauls"/>
    <x v="15"/>
    <x v="0"/>
    <s v="Professor"/>
    <n v="506"/>
    <n v="1998"/>
    <n v="0.53400000000000003"/>
    <n v="0.20799999999999996"/>
    <n v="0.41800000000000004"/>
    <n v="0.54166666666666663"/>
    <n v="0.77169230769230779"/>
    <n v="23"/>
    <n v="22"/>
    <n v="0.64100000000000001"/>
    <n v="0.42073333333333335"/>
  </r>
  <r>
    <s v="Rosa Orellana"/>
    <x v="15"/>
    <x v="1"/>
    <s v="Professor"/>
    <n v="171"/>
    <n v="1999"/>
    <n v="0.221"/>
    <n v="0.17300000000000004"/>
    <n v="0.41800000000000004"/>
    <n v="0.54166666666666663"/>
    <n v="0.77169230769230779"/>
    <n v="22"/>
    <n v="7.7727272727272725"/>
    <n v="0.30199999999999999"/>
    <n v="0.42073333333333335"/>
  </r>
  <r>
    <s v="Sergi Elizalde"/>
    <x v="15"/>
    <x v="0"/>
    <s v="Professor"/>
    <n v="471"/>
    <n v="2003"/>
    <n v="0.50600000000000001"/>
    <n v="7.4999999999999956E-2"/>
    <n v="0.41800000000000004"/>
    <n v="0.54166666666666663"/>
    <n v="0.77169230769230779"/>
    <n v="18"/>
    <n v="26.166666666666668"/>
    <n v="0.69399999999999995"/>
    <n v="0.42073333333333335"/>
  </r>
  <r>
    <s v="Robert P Boyer"/>
    <x v="16"/>
    <x v="0"/>
    <s v="Professor"/>
    <n v="103"/>
    <n v="1974"/>
    <n v="0.14099999999999999"/>
    <n v="0.871"/>
    <n v="0.33070000000000005"/>
    <n v="0.38839999999999997"/>
    <n v="0.8514418125643668"/>
    <n v="47"/>
    <n v="2.1914893617021276"/>
    <n v="9.9000000000000005E-2"/>
    <n v="0.36209999999999998"/>
  </r>
  <r>
    <s v="Pawel Hitczenko"/>
    <x v="16"/>
    <x v="0"/>
    <s v="Professor"/>
    <n v="428"/>
    <n v="1984"/>
    <n v="0.48"/>
    <n v="0.63"/>
    <n v="0.33070000000000005"/>
    <n v="0.38839999999999997"/>
    <n v="0.8514418125643668"/>
    <n v="37"/>
    <n v="11.567567567567568"/>
    <n v="0.41799999999999998"/>
    <n v="0.36209999999999998"/>
  </r>
  <r>
    <s v="Hugo Woerdeman"/>
    <x v="16"/>
    <x v="0"/>
    <s v="Professor"/>
    <n v="609"/>
    <n v="1987"/>
    <n v="0.59399999999999997"/>
    <n v="0.53699999999999992"/>
    <n v="0.33070000000000005"/>
    <n v="0.38839999999999997"/>
    <n v="0.8514418125643668"/>
    <n v="34"/>
    <n v="17.911764705882351"/>
    <n v="0.56799999999999995"/>
    <n v="0.36209999999999998"/>
  </r>
  <r>
    <s v="Eric Schmutz"/>
    <x v="16"/>
    <x v="0"/>
    <s v="Professor"/>
    <n v="150"/>
    <n v="1988"/>
    <n v="0.191"/>
    <n v="0.50800000000000001"/>
    <n v="0.33070000000000005"/>
    <n v="0.38839999999999997"/>
    <n v="0.8514418125643668"/>
    <n v="33"/>
    <n v="4.5454545454545459"/>
    <n v="0.183"/>
    <n v="0.36209999999999998"/>
  </r>
  <r>
    <s v="Kaliuzhny-Verbovetsky"/>
    <x v="16"/>
    <x v="0"/>
    <s v="Professor"/>
    <n v="225"/>
    <n v="1994"/>
    <n v="0.29599999999999999"/>
    <n v="0.32599999999999996"/>
    <n v="0.33070000000000005"/>
    <n v="0.38839999999999997"/>
    <n v="0.8514418125643668"/>
    <n v="27"/>
    <n v="8.3333333333333339"/>
    <n v="0.32"/>
    <n v="0.36209999999999998"/>
  </r>
  <r>
    <s v="R Andrew Hicks"/>
    <x v="16"/>
    <x v="0"/>
    <s v="Professor"/>
    <n v="1"/>
    <n v="1995"/>
    <n v="1E-3"/>
    <n v="0.29800000000000004"/>
    <n v="0.33070000000000005"/>
    <n v="0.38839999999999997"/>
    <n v="0.8514418125643668"/>
    <n v="26"/>
    <n v="3.8461538461538464E-2"/>
    <n v="3.0000000000000001E-3"/>
    <n v="0.36209999999999998"/>
  </r>
  <r>
    <s v="Shari Moskow"/>
    <x v="16"/>
    <x v="1"/>
    <s v="Professor"/>
    <n v="475"/>
    <n v="1996"/>
    <n v="0.51"/>
    <n v="0.27100000000000002"/>
    <n v="0.33070000000000005"/>
    <n v="0.38839999999999997"/>
    <n v="0.8514418125643668"/>
    <n v="25"/>
    <n v="19"/>
    <n v="0.58599999999999997"/>
    <n v="0.36209999999999998"/>
  </r>
  <r>
    <s v="Georgi Medvedev"/>
    <x v="16"/>
    <x v="0"/>
    <s v="Professor"/>
    <n v="187"/>
    <n v="1999"/>
    <n v="0.24099999999999999"/>
    <n v="0.17300000000000004"/>
    <n v="0.33070000000000005"/>
    <n v="0.38839999999999997"/>
    <n v="0.8514418125643668"/>
    <n v="22"/>
    <n v="8.5"/>
    <n v="0.32500000000000001"/>
    <n v="0.36209999999999998"/>
  </r>
  <r>
    <s v="Thomas P-Y Yu"/>
    <x v="16"/>
    <x v="0"/>
    <s v="Professor"/>
    <n v="271"/>
    <n v="1999"/>
    <n v="0.34100000000000003"/>
    <n v="0.17300000000000004"/>
    <n v="0.33070000000000005"/>
    <n v="0.38839999999999997"/>
    <n v="0.8514418125643668"/>
    <n v="22"/>
    <n v="12.318181818181818"/>
    <n v="0.437"/>
    <n v="0.36209999999999998"/>
  </r>
  <r>
    <s v="David Ambrose"/>
    <x v="16"/>
    <x v="0"/>
    <s v="Professor"/>
    <n v="476"/>
    <n v="2002"/>
    <n v="0.51200000000000001"/>
    <n v="9.6999999999999975E-2"/>
    <n v="0.33070000000000005"/>
    <n v="0.38839999999999997"/>
    <n v="0.8514418125643668"/>
    <n v="19"/>
    <n v="25.05263157894737"/>
    <n v="0.68200000000000005"/>
    <n v="0.36209999999999998"/>
  </r>
  <r>
    <s v="Michael Reed"/>
    <x v="17"/>
    <x v="0"/>
    <s v="Professor"/>
    <n v="7688"/>
    <n v="1968"/>
    <n v="0.99199999999999999"/>
    <n v="0.95299999999999996"/>
    <n v="0.61141666666666661"/>
    <n v="0.52462500000000001"/>
    <n v="1.1654356286236198"/>
    <n v="53"/>
    <n v="145.0566037735849"/>
    <n v="0.98799999999999999"/>
    <n v="0.62154166666666666"/>
  </r>
  <r>
    <s v="William Pardon"/>
    <x v="17"/>
    <x v="0"/>
    <s v="Professor"/>
    <n v="147"/>
    <n v="1974"/>
    <n v="0.188"/>
    <n v="0.871"/>
    <n v="0.61141666666666661"/>
    <n v="0.52462500000000001"/>
    <n v="1.1654356286236198"/>
    <n v="47"/>
    <n v="3.1276595744680851"/>
    <n v="0.13400000000000001"/>
    <n v="0.62154166666666666"/>
  </r>
  <r>
    <s v="Richard Durrett"/>
    <x v="17"/>
    <x v="0"/>
    <s v="Professor"/>
    <n v="4087"/>
    <n v="1976"/>
    <n v="0.96499999999999997"/>
    <n v="0.83099999999999996"/>
    <n v="0.61141666666666661"/>
    <n v="0.52462500000000001"/>
    <n v="1.1654356286236198"/>
    <n v="45"/>
    <n v="90.822222222222223"/>
    <n v="0.95599999999999996"/>
    <n v="0.62154166666666666"/>
  </r>
  <r>
    <s v="Richard Hain"/>
    <x v="17"/>
    <x v="0"/>
    <s v="Professor"/>
    <n v="804"/>
    <n v="1976"/>
    <n v="0.68600000000000005"/>
    <n v="0.83099999999999996"/>
    <n v="0.61141666666666661"/>
    <n v="0.52462500000000001"/>
    <n v="1.1654356286236198"/>
    <n v="45"/>
    <n v="17.866666666666667"/>
    <n v="0.56599999999999995"/>
    <n v="0.62154166666666666"/>
  </r>
  <r>
    <s v="Ingrid Daubechies"/>
    <x v="17"/>
    <x v="1"/>
    <s v="Professor"/>
    <n v="6860"/>
    <n v="1977"/>
    <n v="0.99"/>
    <n v="0.81299999999999994"/>
    <n v="0.61141666666666661"/>
    <n v="0.52462500000000001"/>
    <n v="1.1654356286236198"/>
    <n v="44"/>
    <n v="155.90909090909091"/>
    <n v="0.99"/>
    <n v="0.62154166666666666"/>
  </r>
  <r>
    <s v="John Harer"/>
    <x v="17"/>
    <x v="0"/>
    <s v="Professor"/>
    <n v="1637"/>
    <n v="1978"/>
    <n v="0.85799999999999998"/>
    <n v="0.79"/>
    <n v="0.61141666666666661"/>
    <n v="0.52462500000000001"/>
    <n v="1.1654356286236198"/>
    <n v="43"/>
    <n v="38.069767441860463"/>
    <n v="0.80200000000000005"/>
    <n v="0.62154166666666666"/>
  </r>
  <r>
    <s v="Robert Bryant"/>
    <x v="17"/>
    <x v="0"/>
    <s v="Professor"/>
    <n v="2346"/>
    <n v="1979"/>
    <n v="0.91200000000000003"/>
    <n v="0.76900000000000002"/>
    <n v="0.61141666666666661"/>
    <n v="0.52462500000000001"/>
    <n v="1.1654356286236198"/>
    <n v="42"/>
    <n v="55.857142857142854"/>
    <n v="0.89"/>
    <n v="0.62154166666666666"/>
  </r>
  <r>
    <s v="Robert Calderbank"/>
    <x v="17"/>
    <x v="0"/>
    <s v="Professor"/>
    <n v="2384"/>
    <n v="1980"/>
    <n v="0.91300000000000003"/>
    <n v="0.75"/>
    <n v="0.61141666666666661"/>
    <n v="0.52462500000000001"/>
    <n v="1.1654356286236198"/>
    <n v="41"/>
    <n v="58.146341463414636"/>
    <n v="0.89800000000000002"/>
    <n v="0.62154166666666666"/>
  </r>
  <r>
    <s v="Stephanos Venakides"/>
    <x v="17"/>
    <x v="0"/>
    <s v="Professor"/>
    <n v="1494"/>
    <n v="1982"/>
    <n v="0.83799999999999997"/>
    <n v="0.69"/>
    <n v="0.61141666666666661"/>
    <n v="0.52462500000000001"/>
    <n v="1.1654356286236198"/>
    <n v="39"/>
    <n v="38.307692307692307"/>
    <n v="0.80400000000000005"/>
    <n v="0.62154166666666666"/>
  </r>
  <r>
    <s v="Leslie Saper"/>
    <x v="17"/>
    <x v="0"/>
    <s v="Professor"/>
    <n v="130"/>
    <n v="1984"/>
    <n v="0.17"/>
    <n v="0.63"/>
    <n v="0.61141666666666661"/>
    <n v="0.52462500000000001"/>
    <n v="1.1654356286236198"/>
    <n v="37"/>
    <n v="3.5135135135135136"/>
    <n v="0.14499999999999999"/>
    <n v="0.62154166666666666"/>
  </r>
  <r>
    <s v="Mark Stern"/>
    <x v="17"/>
    <x v="0"/>
    <s v="Professor"/>
    <n v="164"/>
    <n v="1984"/>
    <n v="0.21099999999999999"/>
    <n v="0.63"/>
    <n v="0.61141666666666661"/>
    <n v="0.52462500000000001"/>
    <n v="1.1654356286236198"/>
    <n v="37"/>
    <n v="4.4324324324324325"/>
    <n v="0.17799999999999999"/>
    <n v="0.62154166666666666"/>
  </r>
  <r>
    <s v="Chadmark Schoen"/>
    <x v="17"/>
    <x v="0"/>
    <s v="Professor"/>
    <n v="342"/>
    <n v="1985"/>
    <n v="0.41299999999999998"/>
    <n v="0.60199999999999998"/>
    <n v="0.61141666666666661"/>
    <n v="0.52462500000000001"/>
    <n v="1.1654356286236198"/>
    <n v="36"/>
    <n v="9.5"/>
    <n v="0.35299999999999998"/>
    <n v="0.62154166666666666"/>
  </r>
  <r>
    <s v="Paul Stephen Aspinwall"/>
    <x v="17"/>
    <x v="0"/>
    <s v="Professor"/>
    <n v="569"/>
    <n v="1987"/>
    <n v="0.57099999999999995"/>
    <n v="0.53699999999999992"/>
    <n v="0.61141666666666661"/>
    <n v="0.52462500000000001"/>
    <n v="1.1654356286236198"/>
    <n v="34"/>
    <n v="16.735294117647058"/>
    <n v="0.54400000000000004"/>
    <n v="0.62154166666666666"/>
  </r>
  <r>
    <s v="Jian-Guo Liu"/>
    <x v="17"/>
    <x v="0"/>
    <s v="Professor"/>
    <n v="2364"/>
    <n v="1990"/>
    <n v="0.91200000000000003"/>
    <n v="0.43700000000000006"/>
    <n v="0.61141666666666661"/>
    <n v="0.52462500000000001"/>
    <n v="1.1654356286236198"/>
    <n v="31"/>
    <n v="76.258064516129039"/>
    <n v="0.93600000000000005"/>
    <n v="0.62154166666666666"/>
  </r>
  <r>
    <s v="Alexander Kiselev"/>
    <x v="17"/>
    <x v="0"/>
    <s v="Professor"/>
    <n v="1990"/>
    <n v="1991"/>
    <n v="0.89200000000000002"/>
    <n v="0.41300000000000003"/>
    <n v="0.61141666666666661"/>
    <n v="0.52462500000000001"/>
    <n v="1.1654356286236198"/>
    <n v="30"/>
    <n v="66.333333333333329"/>
    <n v="0.91700000000000004"/>
    <n v="0.62154166666666666"/>
  </r>
  <r>
    <s v="Arlie Petters"/>
    <x v="17"/>
    <x v="0"/>
    <s v="Professor"/>
    <n v="136"/>
    <n v="1991"/>
    <n v="0.17799999999999999"/>
    <n v="0.41300000000000003"/>
    <n v="0.61141666666666661"/>
    <n v="0.52462500000000001"/>
    <n v="1.1654356286236198"/>
    <n v="30"/>
    <n v="4.5333333333333332"/>
    <n v="0.182"/>
    <n v="0.62154166666666666"/>
  </r>
  <r>
    <s v="Thomas P Witelski"/>
    <x v="17"/>
    <x v="0"/>
    <s v="Professor"/>
    <n v="468"/>
    <n v="1994"/>
    <n v="0.504"/>
    <n v="0.32599999999999996"/>
    <n v="0.61141666666666661"/>
    <n v="0.52462500000000001"/>
    <n v="1.1654356286236198"/>
    <n v="27"/>
    <n v="17.333333333333332"/>
    <n v="0.55500000000000005"/>
    <n v="0.62154166666666666"/>
  </r>
  <r>
    <s v="Hubert Bray"/>
    <x v="17"/>
    <x v="0"/>
    <s v="Professor"/>
    <n v="538"/>
    <n v="1997"/>
    <n v="0.55400000000000005"/>
    <n v="0.23699999999999999"/>
    <n v="0.61141666666666661"/>
    <n v="0.52462500000000001"/>
    <n v="1.1654356286236198"/>
    <n v="24"/>
    <n v="22.416666666666668"/>
    <n v="0.64700000000000002"/>
    <n v="0.62154166666666666"/>
  </r>
  <r>
    <s v="Jonathan Mattingly"/>
    <x v="17"/>
    <x v="0"/>
    <s v="Professor"/>
    <n v="1393"/>
    <n v="1997"/>
    <n v="0.82099999999999995"/>
    <n v="0.23699999999999999"/>
    <n v="0.61141666666666661"/>
    <n v="0.52462500000000001"/>
    <n v="1.1654356286236198"/>
    <n v="24"/>
    <n v="58.041666666666664"/>
    <n v="0.89700000000000002"/>
    <n v="0.62154166666666666"/>
  </r>
  <r>
    <s v="Lenhard Lee Ng"/>
    <x v="17"/>
    <x v="0"/>
    <s v="Professor"/>
    <n v="586"/>
    <n v="1997"/>
    <n v="0.58099999999999996"/>
    <n v="0.23699999999999999"/>
    <n v="0.61141666666666661"/>
    <n v="0.52462500000000001"/>
    <n v="1.1654356286236198"/>
    <n v="24"/>
    <n v="24.416666666666668"/>
    <n v="0.67100000000000004"/>
    <n v="0.62154166666666666"/>
  </r>
  <r>
    <s v="Mark Haskins"/>
    <x v="17"/>
    <x v="0"/>
    <s v="Professor"/>
    <n v="216"/>
    <n v="1998"/>
    <n v="0.28100000000000003"/>
    <n v="0.20799999999999996"/>
    <n v="0.61141666666666661"/>
    <n v="0.52462500000000001"/>
    <n v="1.1654356286236198"/>
    <n v="23"/>
    <n v="9.3913043478260878"/>
    <n v="0.35199999999999998"/>
    <n v="0.62154166666666666"/>
  </r>
  <r>
    <s v="Ezra Miller"/>
    <x v="17"/>
    <x v="0"/>
    <s v="Professor"/>
    <n v="1329"/>
    <n v="1998"/>
    <n v="0.81200000000000006"/>
    <n v="0.20799999999999996"/>
    <n v="0.61141666666666661"/>
    <n v="0.52462500000000001"/>
    <n v="1.1654356286236198"/>
    <n v="23"/>
    <n v="57.782608695652172"/>
    <n v="0.89600000000000002"/>
    <n v="0.62154166666666666"/>
  </r>
  <r>
    <s v="Sayan Mukherjee"/>
    <x v="17"/>
    <x v="0"/>
    <s v="Professor"/>
    <n v="249"/>
    <n v="2000"/>
    <n v="0.32400000000000001"/>
    <n v="0.14400000000000002"/>
    <n v="0.61141666666666661"/>
    <n v="0.52462500000000001"/>
    <n v="1.1654356286236198"/>
    <n v="21"/>
    <n v="11.857142857142858"/>
    <n v="0.42399999999999999"/>
    <n v="0.62154166666666666"/>
  </r>
  <r>
    <s v="Kirsten Graham Wickelgren"/>
    <x v="17"/>
    <x v="1"/>
    <s v="Professor"/>
    <n v="76"/>
    <n v="2005"/>
    <n v="0.108"/>
    <n v="3.400000000000003E-2"/>
    <n v="0.61141666666666661"/>
    <n v="0.52462500000000001"/>
    <n v="1.1654356286236198"/>
    <n v="16"/>
    <n v="4.75"/>
    <n v="0.192"/>
    <n v="0.62154166666666666"/>
  </r>
  <r>
    <s v="Vladimir Oliker"/>
    <x v="18"/>
    <x v="0"/>
    <s v="Professor"/>
    <n v="670"/>
    <n v="1968"/>
    <n v="0.629"/>
    <n v="0.95299999999999996"/>
    <n v="0.52510000000000001"/>
    <n v="0.58790000000000009"/>
    <n v="0.89317911209389345"/>
    <n v="53"/>
    <n v="12.641509433962264"/>
    <n v="0.443"/>
    <n v="0.48550000000000004"/>
  </r>
  <r>
    <s v="Vojtech Rodl"/>
    <x v="18"/>
    <x v="0"/>
    <s v="Professor"/>
    <n v="4404"/>
    <n v="1973"/>
    <n v="0.97099999999999997"/>
    <n v="0.88700000000000001"/>
    <n v="0.52510000000000001"/>
    <n v="0.58790000000000009"/>
    <n v="0.89317911209389345"/>
    <n v="48"/>
    <n v="91.75"/>
    <n v="0.95599999999999996"/>
    <n v="0.48550000000000004"/>
  </r>
  <r>
    <s v="Raman Parimala"/>
    <x v="18"/>
    <x v="0"/>
    <s v="Professor"/>
    <n v="695"/>
    <n v="1975"/>
    <n v="0.64300000000000002"/>
    <n v="0.85199999999999998"/>
    <n v="0.52510000000000001"/>
    <n v="0.58790000000000009"/>
    <n v="0.89317911209389345"/>
    <n v="46"/>
    <n v="15.108695652173912"/>
    <n v="0.504"/>
    <n v="0.48550000000000004"/>
  </r>
  <r>
    <s v="Dwight Duffus"/>
    <x v="18"/>
    <x v="0"/>
    <s v="Professor"/>
    <n v="327"/>
    <n v="1977"/>
    <n v="0.39900000000000002"/>
    <n v="0.81299999999999994"/>
    <n v="0.52510000000000001"/>
    <n v="0.58790000000000009"/>
    <n v="0.89317911209389345"/>
    <n v="44"/>
    <n v="7.4318181818181817"/>
    <n v="0.28799999999999998"/>
    <n v="0.48550000000000004"/>
  </r>
  <r>
    <s v="Victoria Powers"/>
    <x v="18"/>
    <x v="1"/>
    <s v="Professor"/>
    <n v="304"/>
    <n v="1985"/>
    <n v="0.378"/>
    <n v="0.60199999999999998"/>
    <n v="0.52510000000000001"/>
    <n v="0.58790000000000009"/>
    <n v="0.89317911209389345"/>
    <n v="36"/>
    <n v="8.4444444444444446"/>
    <n v="0.32400000000000001"/>
    <n v="0.48550000000000004"/>
  </r>
  <r>
    <s v="James Nagy"/>
    <x v="18"/>
    <x v="0"/>
    <s v="Professor"/>
    <n v="733"/>
    <n v="1991"/>
    <n v="0.65700000000000003"/>
    <n v="0.41300000000000003"/>
    <n v="0.52510000000000001"/>
    <n v="0.58790000000000009"/>
    <n v="0.89317911209389345"/>
    <n v="30"/>
    <n v="24.433333333333334"/>
    <n v="0.67200000000000004"/>
    <n v="0.48550000000000004"/>
  </r>
  <r>
    <s v="David Borthwick"/>
    <x v="18"/>
    <x v="0"/>
    <s v="Professor"/>
    <n v="414"/>
    <n v="1992"/>
    <n v="0.47299999999999998"/>
    <n v="0.38100000000000001"/>
    <n v="0.52510000000000001"/>
    <n v="0.58790000000000009"/>
    <n v="0.89317911209389345"/>
    <n v="29"/>
    <n v="14.275862068965518"/>
    <n v="0.48299999999999998"/>
    <n v="0.48550000000000004"/>
  </r>
  <r>
    <s v="Suresh Venapally"/>
    <x v="18"/>
    <x v="0"/>
    <s v="Professor"/>
    <n v="249"/>
    <n v="1993"/>
    <n v="0.32400000000000001"/>
    <n v="0.35399999999999998"/>
    <n v="0.52510000000000001"/>
    <n v="0.58790000000000009"/>
    <n v="0.89317911209389345"/>
    <n v="28"/>
    <n v="8.8928571428571423"/>
    <n v="0.33900000000000002"/>
    <n v="0.48550000000000004"/>
  </r>
  <r>
    <s v="Alessandro Veneziani"/>
    <x v="18"/>
    <x v="0"/>
    <s v="Professor"/>
    <n v="769"/>
    <n v="1994"/>
    <n v="0.67100000000000004"/>
    <n v="0.32599999999999996"/>
    <n v="0.52510000000000001"/>
    <n v="0.58790000000000009"/>
    <n v="0.89317911209389345"/>
    <n v="27"/>
    <n v="28.481481481481481"/>
    <n v="0.72299999999999998"/>
    <n v="0.48550000000000004"/>
  </r>
  <r>
    <s v="Shanshuang Yang"/>
    <x v="18"/>
    <x v="0"/>
    <s v="Professor"/>
    <n v="74"/>
    <n v="1995"/>
    <n v="0.106"/>
    <n v="0.29800000000000004"/>
    <n v="0.52510000000000001"/>
    <n v="0.58790000000000009"/>
    <n v="0.89317911209389345"/>
    <n v="26"/>
    <n v="2.8461538461538463"/>
    <n v="0.123"/>
    <n v="0.48550000000000004"/>
  </r>
  <r>
    <s v="Jie Mi"/>
    <x v="19"/>
    <x v="0"/>
    <s v="Professor"/>
    <n v="89"/>
    <n v="1982"/>
    <n v="0.124"/>
    <n v="0.69"/>
    <n v="0.2408888888888889"/>
    <n v="0.41911111111111116"/>
    <n v="0.57476139978791085"/>
    <n v="39"/>
    <n v="2.2820512820512819"/>
    <n v="0.104"/>
    <n v="0.25494444444444447"/>
  </r>
  <r>
    <s v="Steven Hudfson"/>
    <x v="19"/>
    <x v="0"/>
    <s v="Professor"/>
    <n v="47"/>
    <n v="1984"/>
    <n v="7.2999999999999995E-2"/>
    <n v="0.63"/>
    <n v="0.2408888888888889"/>
    <n v="0.41911111111111116"/>
    <n v="0.57476139978791085"/>
    <n v="37"/>
    <n v="1.2702702702702702"/>
    <n v="6.5000000000000002E-2"/>
    <n v="0.25494444444444447"/>
  </r>
  <r>
    <s v="Hassan Zahedi"/>
    <x v="19"/>
    <x v="0"/>
    <s v="Professor"/>
    <n v="25"/>
    <n v="1984"/>
    <n v="4.3999999999999997E-2"/>
    <n v="0.63"/>
    <n v="0.2408888888888889"/>
    <n v="0.41911111111111116"/>
    <n v="0.57476139978791085"/>
    <n v="37"/>
    <n v="0.67567567567567566"/>
    <n v="3.9E-2"/>
    <n v="0.25494444444444447"/>
  </r>
  <r>
    <s v="Hamid Meziani"/>
    <x v="19"/>
    <x v="0"/>
    <s v="Professor"/>
    <n v="189"/>
    <n v="1986"/>
    <n v="0.24299999999999999"/>
    <n v="0.57099999999999995"/>
    <n v="0.2408888888888889"/>
    <n v="0.41911111111111116"/>
    <n v="0.57476139978791085"/>
    <n v="35"/>
    <n v="5.4"/>
    <n v="0.21299999999999999"/>
    <n v="0.25494444444444447"/>
  </r>
  <r>
    <s v="Bao Qin Li"/>
    <x v="19"/>
    <x v="0"/>
    <s v="Professor"/>
    <n v="330"/>
    <n v="1987"/>
    <n v="0.4"/>
    <n v="0.53699999999999992"/>
    <n v="0.2408888888888889"/>
    <n v="0.41911111111111116"/>
    <n v="0.57476139978791085"/>
    <n v="34"/>
    <n v="9.7058823529411757"/>
    <n v="0.36199999999999999"/>
    <n v="0.25494444444444447"/>
  </r>
  <r>
    <s v="Julian Edward"/>
    <x v="19"/>
    <x v="0"/>
    <s v="Professor"/>
    <n v="84"/>
    <n v="1989"/>
    <n v="0.11700000000000001"/>
    <n v="0.47299999999999998"/>
    <n v="0.2408888888888889"/>
    <n v="0.41911111111111116"/>
    <n v="0.57476139978791085"/>
    <n v="32"/>
    <n v="2.625"/>
    <n v="0.11700000000000001"/>
    <n v="0.25494444444444447"/>
  </r>
  <r>
    <s v="Enrique Villamor"/>
    <x v="19"/>
    <x v="0"/>
    <s v="Professor"/>
    <n v="188"/>
    <n v="1989"/>
    <n v="0.24099999999999999"/>
    <n v="0.47299999999999998"/>
    <n v="0.2408888888888889"/>
    <n v="0.41911111111111116"/>
    <n v="0.57476139978791085"/>
    <n v="32"/>
    <n v="5.875"/>
    <n v="0.23499999999999999"/>
    <n v="0.25494444444444447"/>
  </r>
  <r>
    <s v="Gueo Grantcharov"/>
    <x v="19"/>
    <x v="0"/>
    <s v="Professor"/>
    <n v="316"/>
    <n v="1990"/>
    <n v="0.38800000000000001"/>
    <n v="0.43700000000000006"/>
    <n v="0.2408888888888889"/>
    <n v="0.41911111111111116"/>
    <n v="0.57476139978791085"/>
    <n v="31"/>
    <n v="10.193548387096774"/>
    <n v="0.374"/>
    <n v="0.25494444444444447"/>
  </r>
  <r>
    <s v="Philippe Rukimbira"/>
    <x v="19"/>
    <x v="0"/>
    <s v="Professor"/>
    <n v="75"/>
    <n v="1991"/>
    <n v="0.107"/>
    <n v="0.41300000000000003"/>
    <n v="0.2408888888888889"/>
    <n v="0.41911111111111116"/>
    <n v="0.57476139978791085"/>
    <n v="30"/>
    <n v="2.5"/>
    <n v="0.113"/>
    <n v="0.25494444444444447"/>
  </r>
  <r>
    <s v="Laura de Carli"/>
    <x v="19"/>
    <x v="1"/>
    <s v="Professor"/>
    <n v="107"/>
    <n v="1992"/>
    <n v="0.14599999999999999"/>
    <n v="0.38100000000000001"/>
    <n v="0.2408888888888889"/>
    <n v="0.41911111111111116"/>
    <n v="0.57476139978791085"/>
    <n v="29"/>
    <n v="3.6896551724137931"/>
    <n v="0.151"/>
    <n v="0.25494444444444447"/>
  </r>
  <r>
    <s v="Sneh Gulati"/>
    <x v="19"/>
    <x v="1"/>
    <s v="Professor"/>
    <n v="19"/>
    <n v="1992"/>
    <n v="3.4000000000000002E-2"/>
    <n v="0.38100000000000001"/>
    <n v="0.2408888888888889"/>
    <n v="0.41911111111111116"/>
    <n v="0.57476139978791085"/>
    <n v="29"/>
    <n v="0.65517241379310343"/>
    <n v="3.7999999999999999E-2"/>
    <n v="0.25494444444444447"/>
  </r>
  <r>
    <s v="Zhenmin Chen"/>
    <x v="19"/>
    <x v="0"/>
    <s v="Professor"/>
    <n v="16"/>
    <n v="1993"/>
    <n v="2.9000000000000001E-2"/>
    <n v="0.35399999999999998"/>
    <n v="0.2408888888888889"/>
    <n v="0.41911111111111116"/>
    <n v="0.57476139978791085"/>
    <n v="28"/>
    <n v="0.5714285714285714"/>
    <n v="3.4000000000000002E-2"/>
    <n v="0.25494444444444447"/>
  </r>
  <r>
    <s v="Golam Kibria"/>
    <x v="19"/>
    <x v="0"/>
    <s v="Professor"/>
    <n v="83"/>
    <n v="1993"/>
    <n v="0.115"/>
    <n v="0.35399999999999998"/>
    <n v="0.2408888888888889"/>
    <n v="0.41911111111111116"/>
    <n v="0.57476139978791085"/>
    <n v="28"/>
    <n v="2.9642857142857144"/>
    <n v="0.13"/>
    <n v="0.25494444444444447"/>
  </r>
  <r>
    <s v="Thomas Leness"/>
    <x v="19"/>
    <x v="0"/>
    <s v="Professor"/>
    <n v="140"/>
    <n v="1994"/>
    <n v="0.182"/>
    <n v="0.32599999999999996"/>
    <n v="0.2408888888888889"/>
    <n v="0.41911111111111116"/>
    <n v="0.57476139978791085"/>
    <n v="27"/>
    <n v="5.1851851851851851"/>
    <n v="0.20599999999999999"/>
    <n v="0.25494444444444447"/>
  </r>
  <r>
    <s v="Louis Tebou"/>
    <x v="19"/>
    <x v="0"/>
    <s v="Professor"/>
    <n v="307"/>
    <n v="1994"/>
    <n v="0.38"/>
    <n v="0.32599999999999996"/>
    <n v="0.2408888888888889"/>
    <n v="0.41911111111111116"/>
    <n v="0.57476139978791085"/>
    <n v="27"/>
    <n v="11.37037037037037"/>
    <n v="0.41"/>
    <n v="0.25494444444444447"/>
  </r>
  <r>
    <s v="Theodore Medjo"/>
    <x v="19"/>
    <x v="0"/>
    <s v="Professor"/>
    <n v="263"/>
    <n v="1995"/>
    <n v="0.33400000000000002"/>
    <n v="0.29800000000000004"/>
    <n v="0.2408888888888889"/>
    <n v="0.41911111111111116"/>
    <n v="0.57476139978791085"/>
    <n v="26"/>
    <n v="10.115384615384615"/>
    <n v="0.373"/>
    <n v="0.25494444444444447"/>
  </r>
  <r>
    <s v="Chongsheng Cao"/>
    <x v="19"/>
    <x v="0"/>
    <s v="Professor"/>
    <n v="1605"/>
    <n v="1999"/>
    <n v="0.85399999999999998"/>
    <n v="0.17300000000000004"/>
    <n v="0.2408888888888889"/>
    <n v="0.41911111111111116"/>
    <n v="0.57476139978791085"/>
    <n v="22"/>
    <n v="72.954545454545453"/>
    <n v="0.93"/>
    <n v="0.25494444444444447"/>
  </r>
  <r>
    <s v="Svetlana Roudenko"/>
    <x v="19"/>
    <x v="1"/>
    <s v="Professor"/>
    <n v="498"/>
    <n v="2002"/>
    <n v="0.52500000000000002"/>
    <n v="9.6999999999999975E-2"/>
    <n v="0.2408888888888889"/>
    <n v="0.41911111111111116"/>
    <n v="0.57476139978791085"/>
    <n v="19"/>
    <n v="26.210526315789473"/>
    <n v="0.69499999999999995"/>
    <n v="0.25494444444444447"/>
  </r>
  <r>
    <s v="Wolfgang HeIl"/>
    <x v="20"/>
    <x v="0"/>
    <s v="Professor"/>
    <n v="179"/>
    <n v="1969"/>
    <n v="0.23"/>
    <n v="0.94100000000000006"/>
    <n v="0.32938095238095233"/>
    <n v="0.48704761904761906"/>
    <n v="0.67628079780993344"/>
    <n v="52"/>
    <n v="3.4423076923076925"/>
    <n v="0.14399999999999999"/>
    <n v="0.32257142857142851"/>
  </r>
  <r>
    <s v="M Yousuff Hussaini"/>
    <x v="20"/>
    <x v="0"/>
    <s v="Professor"/>
    <n v="2491"/>
    <n v="1971"/>
    <n v="0.91800000000000004"/>
    <n v="0.91700000000000004"/>
    <n v="0.32938095238095233"/>
    <n v="0.48704761904761906"/>
    <n v="0.67628079780993344"/>
    <n v="50"/>
    <n v="49.82"/>
    <n v="0.86899999999999999"/>
    <n v="0.32257142857142851"/>
  </r>
  <r>
    <s v="Christopher Tam"/>
    <x v="20"/>
    <x v="0"/>
    <s v="Professor"/>
    <n v="479"/>
    <n v="1978"/>
    <n v="0.51300000000000001"/>
    <n v="0.79"/>
    <n v="0.32938095238095233"/>
    <n v="0.48704761904761906"/>
    <n v="0.67628079780993344"/>
    <n v="43"/>
    <n v="11.13953488372093"/>
    <n v="0.40200000000000002"/>
    <n v="0.32257142857142851"/>
  </r>
  <r>
    <s v="Phillip Bowers"/>
    <x v="20"/>
    <x v="0"/>
    <s v="Professor"/>
    <n v="218"/>
    <n v="1982"/>
    <n v="0.28499999999999998"/>
    <n v="0.69"/>
    <n v="0.32938095238095233"/>
    <n v="0.48704761904761906"/>
    <n v="0.67628079780993344"/>
    <n v="39"/>
    <n v="5.5897435897435894"/>
    <n v="0.221"/>
    <n v="0.32257142857142851"/>
  </r>
  <r>
    <s v="Kyle Gallivan"/>
    <x v="20"/>
    <x v="0"/>
    <s v="Professor"/>
    <n v="52"/>
    <n v="1982"/>
    <n v="7.8E-2"/>
    <n v="0.69"/>
    <n v="0.32938095238095233"/>
    <n v="0.48704761904761906"/>
    <n v="0.67628079780993344"/>
    <n v="39"/>
    <n v="1.3333333333333333"/>
    <n v="6.7000000000000004E-2"/>
    <n v="0.32257142857142851"/>
  </r>
  <r>
    <s v="Washington Mio"/>
    <x v="20"/>
    <x v="0"/>
    <s v="Professor"/>
    <n v="113"/>
    <n v="1984"/>
    <n v="0.153"/>
    <n v="0.63"/>
    <n v="0.32938095238095233"/>
    <n v="0.48704761904761906"/>
    <n v="0.67628079780993344"/>
    <n v="37"/>
    <n v="3.0540540540540539"/>
    <n v="0.13300000000000001"/>
    <n v="0.32257142857142851"/>
  </r>
  <r>
    <s v="Craig Nolder"/>
    <x v="20"/>
    <x v="0"/>
    <s v="Professor"/>
    <n v="323"/>
    <n v="1985"/>
    <n v="0.39400000000000002"/>
    <n v="0.60199999999999998"/>
    <n v="0.32938095238095233"/>
    <n v="0.48704761904761906"/>
    <n v="0.67628079780993344"/>
    <n v="36"/>
    <n v="8.9722222222222214"/>
    <n v="0.34200000000000003"/>
    <n v="0.32257142857142851"/>
  </r>
  <r>
    <s v="Sam Huckaba"/>
    <x v="20"/>
    <x v="0"/>
    <s v="Professor"/>
    <n v="291"/>
    <n v="1986"/>
    <n v="0.36499999999999999"/>
    <n v="0.57099999999999995"/>
    <n v="0.32938095238095233"/>
    <n v="0.48704761904761906"/>
    <n v="0.67628079780993344"/>
    <n v="35"/>
    <n v="8.3142857142857149"/>
    <n v="0.31900000000000001"/>
    <n v="0.32257142857142851"/>
  </r>
  <r>
    <s v="Alec Kercheval"/>
    <x v="20"/>
    <x v="0"/>
    <s v="Professor"/>
    <n v="198"/>
    <n v="1986"/>
    <n v="0.25600000000000001"/>
    <n v="0.57099999999999995"/>
    <n v="0.32938095238095233"/>
    <n v="0.48704761904761906"/>
    <n v="0.67628079780993344"/>
    <n v="35"/>
    <n v="5.6571428571428575"/>
    <n v="0.22600000000000001"/>
    <n v="0.32257142857142851"/>
  </r>
  <r>
    <s v="Eric Klassen"/>
    <x v="20"/>
    <x v="0"/>
    <s v="Professor"/>
    <n v="325"/>
    <n v="1986"/>
    <n v="0.39600000000000002"/>
    <n v="0.57099999999999995"/>
    <n v="0.32938095238095233"/>
    <n v="0.48704761904761906"/>
    <n v="0.67628079780993344"/>
    <n v="35"/>
    <n v="9.2857142857142865"/>
    <n v="0.35"/>
    <n v="0.32257142857142851"/>
  </r>
  <r>
    <s v="Paolo Aluffi"/>
    <x v="20"/>
    <x v="0"/>
    <s v="Professor"/>
    <n v="548"/>
    <n v="1987"/>
    <n v="0.56000000000000005"/>
    <n v="0.53699999999999992"/>
    <n v="0.32938095238095233"/>
    <n v="0.48704761904761906"/>
    <n v="0.67628079780993344"/>
    <n v="34"/>
    <n v="16.117647058823529"/>
    <n v="0.52700000000000002"/>
    <n v="0.32257142857142851"/>
  </r>
  <r>
    <s v="Sergio Fenley"/>
    <x v="20"/>
    <x v="0"/>
    <s v="Professor"/>
    <n v="304"/>
    <n v="1989"/>
    <n v="0.378"/>
    <n v="0.47299999999999998"/>
    <n v="0.32938095238095233"/>
    <n v="0.48704761904761906"/>
    <n v="0.67628079780993344"/>
    <n v="32"/>
    <n v="9.5"/>
    <n v="0.35299999999999998"/>
    <n v="0.32257142857142851"/>
  </r>
  <r>
    <s v="Ettore Aldrovandi"/>
    <x v="20"/>
    <x v="0"/>
    <s v="Professor"/>
    <n v="58"/>
    <n v="1990"/>
    <n v="8.5999999999999993E-2"/>
    <n v="0.43700000000000006"/>
    <n v="0.32938095238095233"/>
    <n v="0.48704761904761906"/>
    <n v="0.67628079780993344"/>
    <n v="31"/>
    <n v="1.8709677419354838"/>
    <n v="8.7999999999999995E-2"/>
    <n v="0.32257142857142851"/>
  </r>
  <r>
    <s v="Richard Bertram"/>
    <x v="20"/>
    <x v="0"/>
    <s v="Professor"/>
    <n v="82"/>
    <n v="1993"/>
    <n v="0.114"/>
    <n v="0.35399999999999998"/>
    <n v="0.32938095238095233"/>
    <n v="0.48704761904761906"/>
    <n v="0.67628079780993344"/>
    <n v="28"/>
    <n v="2.9285714285714284"/>
    <n v="0.127"/>
    <n v="0.32257142857142851"/>
  </r>
  <r>
    <s v="Mark van Hoeij"/>
    <x v="20"/>
    <x v="0"/>
    <s v="Professor"/>
    <n v="416"/>
    <n v="1994"/>
    <n v="0.47499999999999998"/>
    <n v="0.32599999999999996"/>
    <n v="0.32938095238095233"/>
    <n v="0.48704761904761906"/>
    <n v="0.67628079780993344"/>
    <n v="27"/>
    <n v="15.407407407407407"/>
    <n v="0.51"/>
    <n v="0.32257142857142851"/>
  </r>
  <r>
    <s v="Mark Sussman"/>
    <x v="20"/>
    <x v="0"/>
    <s v="Professor"/>
    <n v="1758"/>
    <n v="1994"/>
    <n v="0.871"/>
    <n v="0.32599999999999996"/>
    <n v="0.32938095238095233"/>
    <n v="0.48704761904761906"/>
    <n v="0.67628079780993344"/>
    <n v="27"/>
    <n v="65.111111111111114"/>
    <n v="0.91400000000000003"/>
    <n v="0.32257142857142851"/>
  </r>
  <r>
    <s v="Zlad Musslimani"/>
    <x v="20"/>
    <x v="0"/>
    <s v="Professor"/>
    <n v="196"/>
    <n v="1998"/>
    <n v="0.252"/>
    <n v="0.20799999999999996"/>
    <n v="0.32938095238095233"/>
    <n v="0.48704761904761906"/>
    <n v="0.67628079780993344"/>
    <n v="23"/>
    <n v="8.5217391304347831"/>
    <n v="0.32600000000000001"/>
    <n v="0.32257142857142851"/>
  </r>
  <r>
    <s v="Amod Agashe"/>
    <x v="20"/>
    <x v="0"/>
    <s v="Professor"/>
    <n v="132"/>
    <n v="1999"/>
    <n v="0.17299999999999999"/>
    <n v="0.17300000000000004"/>
    <n v="0.32938095238095233"/>
    <n v="0.48704761904761906"/>
    <n v="0.67628079780993344"/>
    <n v="22"/>
    <n v="6"/>
    <n v="0.23799999999999999"/>
    <n v="0.32257142857142851"/>
  </r>
  <r>
    <s v="Monica Hurdal"/>
    <x v="20"/>
    <x v="1"/>
    <s v="Professor"/>
    <n v="22"/>
    <n v="1999"/>
    <n v="0.04"/>
    <n v="0.17300000000000004"/>
    <n v="0.32938095238095233"/>
    <n v="0.48704761904761906"/>
    <n v="0.67628079780993344"/>
    <n v="22"/>
    <n v="1"/>
    <n v="5.1999999999999998E-2"/>
    <n v="0.32257142857142851"/>
  </r>
  <r>
    <s v="Kyounghee Kim"/>
    <x v="20"/>
    <x v="1"/>
    <s v="Professor"/>
    <n v="170"/>
    <n v="1999"/>
    <n v="0.218"/>
    <n v="0.17300000000000004"/>
    <n v="0.32938095238095233"/>
    <n v="0.48704761904761906"/>
    <n v="0.67628079780993344"/>
    <n v="22"/>
    <n v="7.7272727272727275"/>
    <n v="0.29899999999999999"/>
    <n v="0.32257142857142851"/>
  </r>
  <r>
    <s v="Nick Cogan"/>
    <x v="20"/>
    <x v="0"/>
    <s v="Professor"/>
    <n v="122"/>
    <n v="2003"/>
    <n v="0.16200000000000001"/>
    <n v="7.4999999999999956E-2"/>
    <n v="0.32938095238095233"/>
    <n v="0.48704761904761906"/>
    <n v="0.67628079780993344"/>
    <n v="18"/>
    <n v="6.7777777777777777"/>
    <n v="0.26700000000000002"/>
    <n v="0.32257142857142851"/>
  </r>
  <r>
    <s v="Murli Gupta"/>
    <x v="21"/>
    <x v="0"/>
    <s v="Professor"/>
    <n v="405"/>
    <n v="1971"/>
    <n v="0.46500000000000002"/>
    <n v="0.91700000000000004"/>
    <n v="0.43129999999999996"/>
    <n v="0.66059999999999997"/>
    <n v="0.65289131092945807"/>
    <n v="50"/>
    <n v="8.1"/>
    <n v="0.314"/>
    <n v="0.37370000000000003"/>
  </r>
  <r>
    <s v="Hugo Junghenn"/>
    <x v="21"/>
    <x v="0"/>
    <s v="Professor"/>
    <n v="285"/>
    <n v="1971"/>
    <n v="0.35699999999999998"/>
    <n v="0.91700000000000004"/>
    <n v="0.43129999999999996"/>
    <n v="0.66059999999999997"/>
    <n v="0.65289131092945807"/>
    <n v="50"/>
    <n v="5.7"/>
    <n v="0.22800000000000001"/>
    <n v="0.37370000000000003"/>
  </r>
  <r>
    <s v="Jozef H Przytcki"/>
    <x v="21"/>
    <x v="0"/>
    <s v="Professor"/>
    <n v="1431"/>
    <n v="1978"/>
    <n v="0.82799999999999996"/>
    <n v="0.79"/>
    <n v="0.43129999999999996"/>
    <n v="0.66059999999999997"/>
    <n v="0.65289131092945807"/>
    <n v="43"/>
    <n v="33.279069767441861"/>
    <n v="0.76400000000000001"/>
    <n v="0.37370000000000003"/>
  </r>
  <r>
    <s v="Valentina Haizanov"/>
    <x v="21"/>
    <x v="1"/>
    <s v="Professor"/>
    <n v="414"/>
    <n v="1981"/>
    <n v="0.47299999999999998"/>
    <n v="0.72299999999999998"/>
    <n v="0.43129999999999996"/>
    <n v="0.66059999999999997"/>
    <n v="0.65289131092945807"/>
    <n v="40"/>
    <n v="10.35"/>
    <n v="0.38"/>
    <n v="0.37370000000000003"/>
  </r>
  <r>
    <s v="E Arthur Robinson Jr"/>
    <x v="21"/>
    <x v="0"/>
    <s v="Professor"/>
    <n v="254"/>
    <n v="1983"/>
    <n v="0.32800000000000001"/>
    <n v="0.65700000000000003"/>
    <n v="0.43129999999999996"/>
    <n v="0.66059999999999997"/>
    <n v="0.65289131092945807"/>
    <n v="38"/>
    <n v="6.6842105263157894"/>
    <n v="0.26200000000000001"/>
    <n v="0.37370000000000003"/>
  </r>
  <r>
    <s v="Frank Baginski"/>
    <x v="21"/>
    <x v="0"/>
    <s v="Professor"/>
    <n v="29"/>
    <n v="1985"/>
    <n v="0.05"/>
    <n v="0.60199999999999998"/>
    <n v="0.43129999999999996"/>
    <n v="0.66059999999999997"/>
    <n v="0.65289131092945807"/>
    <n v="36"/>
    <n v="0.80555555555555558"/>
    <n v="4.5999999999999999E-2"/>
    <n v="0.37370000000000003"/>
  </r>
  <r>
    <s v="Daniel Ullman"/>
    <x v="21"/>
    <x v="0"/>
    <s v="Professor"/>
    <n v="385"/>
    <n v="1985"/>
    <n v="0.45"/>
    <n v="0.60199999999999998"/>
    <n v="0.43129999999999996"/>
    <n v="0.66059999999999997"/>
    <n v="0.65289131092945807"/>
    <n v="36"/>
    <n v="10.694444444444445"/>
    <n v="0.39300000000000002"/>
    <n v="0.37370000000000003"/>
  </r>
  <r>
    <s v="Bill Schmitt"/>
    <x v="21"/>
    <x v="0"/>
    <s v="Professor"/>
    <n v="217"/>
    <n v="1986"/>
    <n v="0.28299999999999997"/>
    <n v="0.57099999999999995"/>
    <n v="0.43129999999999996"/>
    <n v="0.66059999999999997"/>
    <n v="0.65289131092945807"/>
    <n v="35"/>
    <n v="6.2"/>
    <n v="0.245"/>
    <n v="0.37370000000000003"/>
  </r>
  <r>
    <s v="Joseph Bonin"/>
    <x v="21"/>
    <x v="0"/>
    <s v="Professor"/>
    <n v="219"/>
    <n v="1989"/>
    <n v="0.28599999999999998"/>
    <n v="0.47299999999999998"/>
    <n v="0.43129999999999996"/>
    <n v="0.66059999999999997"/>
    <n v="0.65289131092945807"/>
    <n v="32"/>
    <n v="6.84375"/>
    <n v="0.26800000000000002"/>
    <n v="0.37370000000000003"/>
  </r>
  <r>
    <s v="Xiaofeng Ren"/>
    <x v="21"/>
    <x v="0"/>
    <s v="Professor"/>
    <n v="1225"/>
    <n v="1993"/>
    <n v="0.79300000000000004"/>
    <n v="0.35399999999999998"/>
    <n v="0.43129999999999996"/>
    <n v="0.66059999999999997"/>
    <n v="0.65289131092945807"/>
    <n v="28"/>
    <n v="43.75"/>
    <n v="0.83699999999999997"/>
    <n v="0.37370000000000003"/>
  </r>
  <r>
    <s v="Leonid Bunimovich"/>
    <x v="22"/>
    <x v="0"/>
    <s v="Professor"/>
    <n v="1157"/>
    <n v="1970"/>
    <n v="0.77800000000000002"/>
    <n v="0.92900000000000005"/>
    <n v="0.57035483870967751"/>
    <n v="0.39458064516129032"/>
    <n v="1.4454708960104645"/>
    <n v="51"/>
    <n v="22.686274509803923"/>
    <n v="0.65200000000000002"/>
    <n v="0.59977419354838735"/>
  </r>
  <r>
    <s v="Vladimir Koltchinskii"/>
    <x v="22"/>
    <x v="0"/>
    <s v="Professor"/>
    <n v="1078"/>
    <n v="1978"/>
    <n v="0.76300000000000001"/>
    <n v="0.79"/>
    <n v="0.57035483870967751"/>
    <n v="0.39458064516129032"/>
    <n v="1.4454708960104645"/>
    <n v="43"/>
    <n v="25.069767441860463"/>
    <n v="0.68300000000000005"/>
    <n v="0.59977419354838735"/>
  </r>
  <r>
    <s v="Doron Lubinsky"/>
    <x v="22"/>
    <x v="0"/>
    <s v="Professor"/>
    <n v="1795"/>
    <n v="1980"/>
    <n v="0.876"/>
    <n v="0.75"/>
    <n v="0.57035483870967751"/>
    <n v="0.39458064516129032"/>
    <n v="1.4454708960104645"/>
    <n v="41"/>
    <n v="43.780487804878049"/>
    <n v="0.83799999999999997"/>
    <n v="0.59977419354838735"/>
  </r>
  <r>
    <s v="Rafael de la Llave"/>
    <x v="22"/>
    <x v="0"/>
    <s v="Professor"/>
    <n v="2250"/>
    <n v="1982"/>
    <n v="0.90600000000000003"/>
    <n v="0.69"/>
    <n v="0.57035483870967751"/>
    <n v="0.39458064516129032"/>
    <n v="1.4454708960104645"/>
    <n v="39"/>
    <n v="57.692307692307693"/>
    <n v="0.89500000000000002"/>
    <n v="0.59977419354838735"/>
  </r>
  <r>
    <s v="Robin Thomas"/>
    <x v="22"/>
    <x v="0"/>
    <s v="Professor"/>
    <n v="2392"/>
    <n v="1984"/>
    <n v="0.91300000000000003"/>
    <n v="0.63"/>
    <n v="0.57035483870967751"/>
    <n v="0.39458064516129032"/>
    <n v="1.4454708960104645"/>
    <n v="37"/>
    <n v="64.648648648648646"/>
    <n v="0.91300000000000003"/>
    <n v="0.59977419354838735"/>
  </r>
  <r>
    <s v="Luca Dieci"/>
    <x v="22"/>
    <x v="0"/>
    <s v="Professor"/>
    <n v="804"/>
    <n v="1986"/>
    <n v="0.68600000000000005"/>
    <n v="0.57099999999999995"/>
    <n v="0.57035483870967751"/>
    <n v="0.39458064516129032"/>
    <n v="1.4454708960104645"/>
    <n v="35"/>
    <n v="22.971428571428572"/>
    <n v="0.65500000000000003"/>
    <n v="0.59977419354838735"/>
  </r>
  <r>
    <s v="Michael Loss"/>
    <x v="22"/>
    <x v="0"/>
    <s v="Professor"/>
    <n v="3285"/>
    <n v="1986"/>
    <n v="0.94699999999999995"/>
    <n v="0.57099999999999995"/>
    <n v="0.57035483870967751"/>
    <n v="0.39458064516129032"/>
    <n v="1.4454708960104645"/>
    <n v="35"/>
    <n v="93.857142857142861"/>
    <n v="0.96"/>
    <n v="0.59977419354838735"/>
  </r>
  <r>
    <s v="Michael Lacey"/>
    <x v="22"/>
    <x v="0"/>
    <s v="Professor"/>
    <n v="1981"/>
    <n v="1987"/>
    <n v="0.89100000000000001"/>
    <n v="0.53699999999999992"/>
    <n v="0.57035483870967751"/>
    <n v="0.39458064516129032"/>
    <n v="1.4454708960104645"/>
    <n v="34"/>
    <n v="58.264705882352942"/>
    <n v="0.89900000000000002"/>
    <n v="0.59977419354838735"/>
  </r>
  <r>
    <s v="Thang Le"/>
    <x v="22"/>
    <x v="0"/>
    <s v="Professor"/>
    <n v="1037"/>
    <n v="1988"/>
    <n v="0.749"/>
    <n v="0.50800000000000001"/>
    <n v="0.57035483870967751"/>
    <n v="0.39458064516129032"/>
    <n v="1.4454708960104645"/>
    <n v="33"/>
    <n v="31.424242424242426"/>
    <n v="0.751"/>
    <n v="0.59977419354838735"/>
  </r>
  <r>
    <s v="Xingxing Yu"/>
    <x v="22"/>
    <x v="0"/>
    <s v="Professor"/>
    <n v="631"/>
    <n v="1988"/>
    <n v="0.60599999999999998"/>
    <n v="0.50800000000000001"/>
    <n v="0.57035483870967751"/>
    <n v="0.39458064516129032"/>
    <n v="1.4454708960104645"/>
    <n v="33"/>
    <n v="19.121212121212121"/>
    <n v="0.59"/>
    <n v="0.59977419354838735"/>
  </r>
  <r>
    <s v="Christopher Heil"/>
    <x v="22"/>
    <x v="0"/>
    <s v="Professor"/>
    <n v="1614"/>
    <n v="1989"/>
    <n v="0.85499999999999998"/>
    <n v="0.47299999999999998"/>
    <n v="0.57035483870967751"/>
    <n v="0.39458064516129032"/>
    <n v="1.4454708960104645"/>
    <n v="32"/>
    <n v="50.4375"/>
    <n v="0.871"/>
    <n v="0.59977419354838735"/>
  </r>
  <r>
    <s v="Christian Houdré"/>
    <x v="22"/>
    <x v="0"/>
    <s v="Professor"/>
    <n v="752"/>
    <n v="1989"/>
    <n v="0.66700000000000004"/>
    <n v="0.47299999999999998"/>
    <n v="0.57035483870967751"/>
    <n v="0.39458064516129032"/>
    <n v="1.4454708960104645"/>
    <n v="32"/>
    <n v="23.5"/>
    <n v="0.66200000000000003"/>
    <n v="0.59977419354838735"/>
  </r>
  <r>
    <s v="Rachel Kuske"/>
    <x v="22"/>
    <x v="1"/>
    <s v="Professor"/>
    <n v="202"/>
    <n v="1990"/>
    <n v="0.26200000000000001"/>
    <n v="0.43700000000000006"/>
    <n v="0.57035483870967751"/>
    <n v="0.39458064516129032"/>
    <n v="1.4454708960104645"/>
    <n v="31"/>
    <n v="6.5161290322580649"/>
    <n v="0.255"/>
    <n v="0.59977419354838735"/>
  </r>
  <r>
    <s v="Wing Li"/>
    <x v="22"/>
    <x v="1"/>
    <s v="Professor"/>
    <n v="159"/>
    <n v="1990"/>
    <n v="0.20300000000000001"/>
    <n v="0.43700000000000006"/>
    <n v="0.57035483870967751"/>
    <n v="0.39458064516129032"/>
    <n v="1.4454708960104645"/>
    <n v="31"/>
    <n v="5.129032258064516"/>
    <n v="0.20399999999999999"/>
    <n v="0.59977419354838735"/>
  </r>
  <r>
    <s v="Andrzej Swiech"/>
    <x v="22"/>
    <x v="0"/>
    <s v="Professor"/>
    <n v="859"/>
    <n v="1990"/>
    <n v="0.7"/>
    <n v="0.43700000000000006"/>
    <n v="0.57035483870967751"/>
    <n v="0.39458064516129032"/>
    <n v="1.4454708960104645"/>
    <n v="31"/>
    <n v="27.70967741935484"/>
    <n v="0.71399999999999997"/>
    <n v="0.59977419354838735"/>
  </r>
  <r>
    <s v="Prasad Tetali"/>
    <x v="22"/>
    <x v="0"/>
    <s v="Professor"/>
    <n v="1145"/>
    <n v="1990"/>
    <n v="0.77400000000000002"/>
    <n v="0.43700000000000006"/>
    <n v="0.57035483870967751"/>
    <n v="0.39458064516129032"/>
    <n v="1.4454708960104645"/>
    <n v="31"/>
    <n v="36.935483870967744"/>
    <n v="0.79500000000000004"/>
    <n v="0.59977419354838735"/>
  </r>
  <r>
    <s v="Igor Belegradek"/>
    <x v="22"/>
    <x v="0"/>
    <s v="Professor"/>
    <n v="188"/>
    <n v="1993"/>
    <n v="0.24099999999999999"/>
    <n v="0.35399999999999998"/>
    <n v="0.57035483870967751"/>
    <n v="0.39458064516129032"/>
    <n v="1.4454708960104645"/>
    <n v="28"/>
    <n v="6.7142857142857144"/>
    <n v="0.26300000000000001"/>
    <n v="0.59977419354838735"/>
  </r>
  <r>
    <s v="Yingjie Liu"/>
    <x v="22"/>
    <x v="0"/>
    <s v="Professor"/>
    <n v="432"/>
    <n v="1994"/>
    <n v="0.48299999999999998"/>
    <n v="0.32599999999999996"/>
    <n v="0.57035483870967751"/>
    <n v="0.39458064516129032"/>
    <n v="1.4454708960104645"/>
    <n v="27"/>
    <n v="16"/>
    <n v="0.52400000000000002"/>
    <n v="0.59977419354838735"/>
  </r>
  <r>
    <s v="Ronghua Pan"/>
    <x v="22"/>
    <x v="0"/>
    <s v="Professor"/>
    <n v="740"/>
    <n v="1994"/>
    <n v="0.66200000000000003"/>
    <n v="0.32599999999999996"/>
    <n v="0.57035483870967751"/>
    <n v="0.39458064516129032"/>
    <n v="1.4454708960104645"/>
    <n v="27"/>
    <n v="27.407407407407408"/>
    <n v="0.71"/>
    <n v="0.59977419354838735"/>
  </r>
  <r>
    <s v="John Etnyre"/>
    <x v="22"/>
    <x v="0"/>
    <s v="Professor"/>
    <n v="1369"/>
    <n v="1996"/>
    <n v="0.81799999999999995"/>
    <n v="0.27100000000000002"/>
    <n v="0.57035483870967751"/>
    <n v="0.39458064516129032"/>
    <n v="1.4454708960104645"/>
    <n v="25"/>
    <n v="54.76"/>
    <n v="0.88500000000000001"/>
    <n v="0.59977419354838735"/>
  </r>
  <r>
    <s v="Guillermo Goldsztein"/>
    <x v="22"/>
    <x v="0"/>
    <s v="Professor"/>
    <n v="12"/>
    <n v="1997"/>
    <n v="2.5000000000000001E-2"/>
    <n v="0.23699999999999999"/>
    <n v="0.57035483870967751"/>
    <n v="0.39458064516129032"/>
    <n v="1.4454708960104645"/>
    <n v="24"/>
    <n v="0.5"/>
    <n v="0.03"/>
    <n v="0.59977419354838735"/>
  </r>
  <r>
    <s v="Plamen Iliev"/>
    <x v="22"/>
    <x v="0"/>
    <s v="Professor"/>
    <n v="292"/>
    <n v="1997"/>
    <n v="0.36599999999999999"/>
    <n v="0.23699999999999999"/>
    <n v="0.57035483870967751"/>
    <n v="0.39458064516129032"/>
    <n v="1.4454708960104645"/>
    <n v="24"/>
    <n v="12.166666666666666"/>
    <n v="0.433"/>
    <n v="0.59977419354838735"/>
  </r>
  <r>
    <s v="Mohammed Ghomi"/>
    <x v="22"/>
    <x v="0"/>
    <s v="Professor"/>
    <n v="272"/>
    <n v="1998"/>
    <n v="0.34200000000000003"/>
    <n v="0.20799999999999996"/>
    <n v="0.57035483870967751"/>
    <n v="0.39458064516129032"/>
    <n v="1.4454708960104645"/>
    <n v="23"/>
    <n v="11.826086956521738"/>
    <n v="0.42299999999999999"/>
    <n v="0.59977419354838735"/>
  </r>
  <r>
    <s v="Matt Baker"/>
    <x v="22"/>
    <x v="0"/>
    <s v="Professor"/>
    <n v="1148"/>
    <n v="1999"/>
    <n v="0.77500000000000002"/>
    <n v="0.17300000000000004"/>
    <n v="0.57035483870967751"/>
    <n v="0.39458064516129032"/>
    <n v="1.4454708960104645"/>
    <n v="22"/>
    <n v="52.18181818181818"/>
    <n v="0.877"/>
    <n v="0.59977419354838735"/>
  </r>
  <r>
    <s v="Ernie Croot"/>
    <x v="22"/>
    <x v="0"/>
    <s v="Professor"/>
    <n v="209"/>
    <n v="1999"/>
    <n v="0.27100000000000002"/>
    <n v="0.17300000000000004"/>
    <n v="0.57035483870967751"/>
    <n v="0.39458064516129032"/>
    <n v="1.4454708960104645"/>
    <n v="22"/>
    <n v="9.5"/>
    <n v="0.35299999999999998"/>
    <n v="0.59977419354838735"/>
  </r>
  <r>
    <s v="Haomin Zhou"/>
    <x v="22"/>
    <x v="0"/>
    <s v="Professor"/>
    <n v="256"/>
    <n v="1999"/>
    <n v="0.32900000000000001"/>
    <n v="0.17300000000000004"/>
    <n v="0.57035483870967751"/>
    <n v="0.39458064516129032"/>
    <n v="1.4454708960104645"/>
    <n v="22"/>
    <n v="11.636363636363637"/>
    <n v="0.42"/>
    <n v="0.59977419354838735"/>
  </r>
  <r>
    <s v="Christine Heitsch"/>
    <x v="22"/>
    <x v="1"/>
    <s v="Professor"/>
    <n v="18"/>
    <n v="2000"/>
    <n v="3.3000000000000002E-2"/>
    <n v="0.14400000000000002"/>
    <n v="0.57035483870967751"/>
    <n v="0.39458064516129032"/>
    <n v="1.4454708960104645"/>
    <n v="21"/>
    <n v="0.8571428571428571"/>
    <n v="4.7E-2"/>
    <n v="0.59977419354838735"/>
  </r>
  <r>
    <s v="Anton Leykin"/>
    <x v="22"/>
    <x v="0"/>
    <s v="Professor"/>
    <n v="243"/>
    <n v="2001"/>
    <n v="0.318"/>
    <n v="0.11899999999999999"/>
    <n v="0.57035483870967751"/>
    <n v="0.39458064516129032"/>
    <n v="1.4454708960104645"/>
    <n v="20"/>
    <n v="12.15"/>
    <n v="0.43099999999999999"/>
    <n v="0.59977419354838735"/>
  </r>
  <r>
    <s v="Zhiwu Lin"/>
    <x v="22"/>
    <x v="0"/>
    <s v="Professor"/>
    <n v="390"/>
    <n v="2001"/>
    <n v="0.45200000000000001"/>
    <n v="0.11899999999999999"/>
    <n v="0.57035483870967751"/>
    <n v="0.39458064516129032"/>
    <n v="1.4454708960104645"/>
    <n v="20"/>
    <n v="19.5"/>
    <n v="0.59699999999999998"/>
    <n v="0.59977419354838735"/>
  </r>
  <r>
    <s v="Sung Ha Kang"/>
    <x v="22"/>
    <x v="0"/>
    <s v="Professor"/>
    <n v="218"/>
    <n v="2002"/>
    <n v="0.28499999999999998"/>
    <n v="9.6999999999999975E-2"/>
    <n v="0.57035483870967751"/>
    <n v="0.39458064516129032"/>
    <n v="1.4454708960104645"/>
    <n v="19"/>
    <n v="11.473684210526315"/>
    <n v="0.41399999999999998"/>
    <n v="0.59977419354838735"/>
  </r>
  <r>
    <s v="Dan Margalit"/>
    <x v="22"/>
    <x v="0"/>
    <s v="Professor"/>
    <n v="870"/>
    <n v="2002"/>
    <n v="0.70499999999999996"/>
    <n v="9.6999999999999975E-2"/>
    <n v="0.57035483870967751"/>
    <n v="0.39458064516129032"/>
    <n v="1.4454708960104645"/>
    <n v="19"/>
    <n v="45.789473684210527"/>
    <n v="0.84899999999999998"/>
    <n v="0.59977419354838735"/>
  </r>
  <r>
    <s v="Barry Mazur"/>
    <x v="23"/>
    <x v="0"/>
    <s v="Professor"/>
    <n v="4452"/>
    <n v="1959"/>
    <n v="0.97199999999999998"/>
    <n v="0.995"/>
    <n v="0.83394736842105288"/>
    <n v="0.63105263157894753"/>
    <n v="1.3215179316096748"/>
    <n v="62"/>
    <n v="71.806451612903231"/>
    <n v="0.92700000000000005"/>
    <n v="0.82794736842105254"/>
  </r>
  <r>
    <s v="Yum Tong Siu"/>
    <x v="23"/>
    <x v="0"/>
    <s v="Professor"/>
    <n v="2340"/>
    <n v="1965"/>
    <n v="0.91100000000000003"/>
    <n v="0.97599999999999998"/>
    <n v="0.83394736842105288"/>
    <n v="0.63105263157894753"/>
    <n v="1.3215179316096748"/>
    <n v="56"/>
    <n v="41.785714285714285"/>
    <n v="0.82499999999999996"/>
    <n v="0.82794736842105254"/>
  </r>
  <r>
    <s v="Wilfried Schmid"/>
    <x v="23"/>
    <x v="0"/>
    <s v="Professor"/>
    <n v="1340"/>
    <n v="1967"/>
    <n v="0.81399999999999995"/>
    <n v="0.96099999999999997"/>
    <n v="0.83394736842105288"/>
    <n v="0.63105263157894753"/>
    <n v="1.3215179316096748"/>
    <n v="54"/>
    <n v="24.814814814814813"/>
    <n v="0.67800000000000005"/>
    <n v="0.82794736842105254"/>
  </r>
  <r>
    <s v="Shing-Tung Yau"/>
    <x v="23"/>
    <x v="0"/>
    <s v="Professor"/>
    <n v="14245"/>
    <n v="1970"/>
    <n v="0.998"/>
    <n v="0.92900000000000005"/>
    <n v="0.83394736842105288"/>
    <n v="0.63105263157894753"/>
    <n v="1.3215179316096748"/>
    <n v="51"/>
    <n v="279.31372549019608"/>
    <n v="0.997"/>
    <n v="0.82794736842105254"/>
  </r>
  <r>
    <s v="Eric Maskin"/>
    <x v="23"/>
    <x v="0"/>
    <s v="Professor"/>
    <n v="1308"/>
    <n v="1976"/>
    <n v="0.81"/>
    <n v="0.83099999999999996"/>
    <n v="0.83394736842105288"/>
    <n v="0.63105263157894753"/>
    <n v="1.3215179316096748"/>
    <n v="45"/>
    <n v="29.066666666666666"/>
    <n v="0.72899999999999998"/>
    <n v="0.82794736842105254"/>
  </r>
  <r>
    <s v="Joe Harris"/>
    <x v="23"/>
    <x v="0"/>
    <s v="Professor"/>
    <n v="9404"/>
    <n v="1977"/>
    <n v="0.99399999999999999"/>
    <n v="0.81299999999999994"/>
    <n v="0.83394736842105288"/>
    <n v="0.63105263157894753"/>
    <n v="1.3215179316096748"/>
    <n v="44"/>
    <n v="213.72727272727272"/>
    <n v="0.995"/>
    <n v="0.82794736842105254"/>
  </r>
  <r>
    <s v="Cliff Taubes"/>
    <x v="23"/>
    <x v="0"/>
    <s v="Professor"/>
    <n v="2775"/>
    <n v="1978"/>
    <n v="0.93100000000000005"/>
    <n v="0.79"/>
    <n v="0.83394736842105288"/>
    <n v="0.63105263157894753"/>
    <n v="1.3215179316096748"/>
    <n v="43"/>
    <n v="64.534883720930239"/>
    <n v="0.91200000000000003"/>
    <n v="0.82794736842105254"/>
  </r>
  <r>
    <s v="Peter Kronheimer"/>
    <x v="23"/>
    <x v="0"/>
    <s v="Professor"/>
    <n v="2170"/>
    <n v="1981"/>
    <n v="0.90100000000000002"/>
    <n v="0.72299999999999998"/>
    <n v="0.83394736842105288"/>
    <n v="0.63105263157894753"/>
    <n v="1.3215179316096748"/>
    <n v="40"/>
    <n v="54.25"/>
    <n v="0.88300000000000001"/>
    <n v="0.82794736842105254"/>
  </r>
  <r>
    <s v="Hugh Woodin"/>
    <x v="23"/>
    <x v="0"/>
    <s v="Professor"/>
    <n v="826"/>
    <n v="1981"/>
    <n v="0.69"/>
    <n v="0.72299999999999998"/>
    <n v="0.83394736842105288"/>
    <n v="0.63105263157894753"/>
    <n v="1.3215179316096748"/>
    <n v="40"/>
    <n v="20.65"/>
    <n v="0.61499999999999999"/>
    <n v="0.82794736842105254"/>
  </r>
  <r>
    <s v="Mike Hopkins"/>
    <x v="23"/>
    <x v="0"/>
    <s v="Professor"/>
    <n v="1600"/>
    <n v="1984"/>
    <n v="0.85199999999999998"/>
    <n v="0.63"/>
    <n v="0.83394736842105288"/>
    <n v="0.63105263157894753"/>
    <n v="1.3215179316096748"/>
    <n v="37"/>
    <n v="43.243243243243242"/>
    <n v="0.83399999999999996"/>
    <n v="0.82794736842105254"/>
  </r>
  <r>
    <s v="Curt McMullen"/>
    <x v="23"/>
    <x v="0"/>
    <s v="Professor"/>
    <n v="3086"/>
    <n v="1984"/>
    <n v="0.94199999999999995"/>
    <n v="0.63"/>
    <n v="0.83394736842105288"/>
    <n v="0.63105263157894753"/>
    <n v="1.3215179316096748"/>
    <n v="37"/>
    <n v="83.405405405405403"/>
    <n v="0.94599999999999995"/>
    <n v="0.82794736842105254"/>
  </r>
  <r>
    <s v="Noam Elkies"/>
    <x v="23"/>
    <x v="0"/>
    <s v="Professor"/>
    <n v="1242"/>
    <n v="1986"/>
    <n v="0.79700000000000004"/>
    <n v="0.57099999999999995"/>
    <n v="0.83394736842105288"/>
    <n v="0.63105263157894753"/>
    <n v="1.3215179316096748"/>
    <n v="35"/>
    <n v="35.485714285714288"/>
    <n v="0.78300000000000003"/>
    <n v="0.82794736842105254"/>
  </r>
  <r>
    <s v="Horng-tzer Yau"/>
    <x v="23"/>
    <x v="0"/>
    <s v="Professor"/>
    <n v="4055"/>
    <n v="1986"/>
    <n v="0.96499999999999997"/>
    <n v="0.57099999999999995"/>
    <n v="0.83394736842105288"/>
    <n v="0.63105263157894753"/>
    <n v="1.3215179316096748"/>
    <n v="35"/>
    <n v="115.85714285714286"/>
    <n v="0.97399999999999998"/>
    <n v="0.82794736842105254"/>
  </r>
  <r>
    <s v="Martin Nowak"/>
    <x v="23"/>
    <x v="0"/>
    <s v="Professor"/>
    <n v="1011"/>
    <n v="1989"/>
    <n v="0.74399999999999999"/>
    <n v="0.47299999999999998"/>
    <n v="0.83394736842105288"/>
    <n v="0.63105263157894753"/>
    <n v="1.3215179316096748"/>
    <n v="32"/>
    <n v="31.59375"/>
    <n v="0.753"/>
    <n v="0.82794736842105254"/>
  </r>
  <r>
    <s v="Mark Kisin"/>
    <x v="23"/>
    <x v="0"/>
    <s v="Professor"/>
    <n v="992"/>
    <n v="1994"/>
    <n v="0.73899999999999999"/>
    <n v="0.32599999999999996"/>
    <n v="0.83394736842105288"/>
    <n v="0.63105263157894753"/>
    <n v="1.3215179316096748"/>
    <n v="27"/>
    <n v="36.74074074074074"/>
    <n v="0.79300000000000004"/>
    <n v="0.82794736842105254"/>
  </r>
  <r>
    <s v="Dennis Gaitsgory"/>
    <x v="23"/>
    <x v="0"/>
    <s v="Professor"/>
    <n v="1123"/>
    <n v="1995"/>
    <n v="0.77100000000000002"/>
    <n v="0.29800000000000004"/>
    <n v="0.83394736842105288"/>
    <n v="0.63105263157894753"/>
    <n v="1.3215179316096748"/>
    <n v="26"/>
    <n v="43.192307692307693"/>
    <n v="0.83299999999999996"/>
    <n v="0.82794736842105254"/>
  </r>
  <r>
    <s v="Lauren Williams"/>
    <x v="23"/>
    <x v="1"/>
    <s v="Professor"/>
    <n v="782"/>
    <n v="1996"/>
    <n v="0.67800000000000005"/>
    <n v="0.27100000000000002"/>
    <n v="0.83394736842105288"/>
    <n v="0.63105263157894753"/>
    <n v="1.3215179316096748"/>
    <n v="25"/>
    <n v="31.28"/>
    <n v="0.75"/>
    <n v="0.82794736842105254"/>
  </r>
  <r>
    <s v="Denis Auroux"/>
    <x v="23"/>
    <x v="0"/>
    <s v="Professor"/>
    <n v="739"/>
    <n v="1996"/>
    <n v="0.66100000000000003"/>
    <n v="0.27100000000000002"/>
    <n v="0.83394736842105288"/>
    <n v="0.63105263157894753"/>
    <n v="1.3215179316096748"/>
    <n v="25"/>
    <n v="29.56"/>
    <n v="0.73399999999999999"/>
    <n v="0.82794736842105254"/>
  </r>
  <r>
    <s v="Jacob Lurie"/>
    <x v="23"/>
    <x v="0"/>
    <s v="Professor"/>
    <n v="776"/>
    <n v="1998"/>
    <n v="0.67500000000000004"/>
    <n v="0.20799999999999996"/>
    <n v="0.83394736842105288"/>
    <n v="0.63105263157894753"/>
    <n v="1.3215179316096748"/>
    <n v="23"/>
    <n v="33.739130434782609"/>
    <n v="0.77"/>
    <n v="0.82794736842105254"/>
  </r>
  <r>
    <s v="Roger Temam"/>
    <x v="24"/>
    <x v="0"/>
    <s v="Professor"/>
    <n v="18553"/>
    <n v="1965"/>
    <n v="1"/>
    <n v="0.97599999999999998"/>
    <n v="0.52803448275862064"/>
    <n v="0.53293103448275858"/>
    <n v="0.9908120349401488"/>
    <n v="56"/>
    <n v="331.30357142857144"/>
    <n v="0.999"/>
    <n v="0.52020689655172414"/>
  </r>
  <r>
    <s v="Sergey Pinchuk"/>
    <x v="24"/>
    <x v="0"/>
    <s v="Professor"/>
    <n v="733"/>
    <n v="1972"/>
    <n v="0.65700000000000003"/>
    <n v="0.90200000000000002"/>
    <n v="0.52803448275862064"/>
    <n v="0.53293103448275858"/>
    <n v="0.9908120349401488"/>
    <n v="49"/>
    <n v="14.959183673469388"/>
    <n v="0.5"/>
    <n v="0.52020689655172414"/>
  </r>
  <r>
    <s v="Hari Bercovici"/>
    <x v="24"/>
    <x v="0"/>
    <s v="Professor"/>
    <n v="1726"/>
    <n v="1974"/>
    <n v="0.86699999999999999"/>
    <n v="0.871"/>
    <n v="0.52803448275862064"/>
    <n v="0.53293103448275858"/>
    <n v="0.9908120349401488"/>
    <n v="47"/>
    <n v="36.723404255319146"/>
    <n v="0.79200000000000004"/>
    <n v="0.52020689655172414"/>
  </r>
  <r>
    <s v="Vladimir Touraev"/>
    <x v="24"/>
    <x v="0"/>
    <s v="Professor"/>
    <n v="3604"/>
    <n v="1975"/>
    <n v="0.95399999999999996"/>
    <n v="0.85199999999999998"/>
    <n v="0.52803448275862064"/>
    <n v="0.53293103448275858"/>
    <n v="0.9908120349401488"/>
    <n v="46"/>
    <n v="78.347826086956516"/>
    <n v="0.93899999999999995"/>
    <n v="0.52020689655172414"/>
  </r>
  <r>
    <s v="Marlies Gerber"/>
    <x v="24"/>
    <x v="1"/>
    <s v="Professor"/>
    <n v="69"/>
    <n v="1979"/>
    <n v="9.9000000000000005E-2"/>
    <n v="0.76900000000000002"/>
    <n v="0.52803448275862064"/>
    <n v="0.53293103448275858"/>
    <n v="0.9908120349401488"/>
    <n v="42"/>
    <n v="1.6428571428571428"/>
    <n v="7.6999999999999999E-2"/>
    <n v="0.52020689655172414"/>
  </r>
  <r>
    <s v="James F Davis"/>
    <x v="24"/>
    <x v="0"/>
    <s v="Professor"/>
    <n v="449"/>
    <n v="1982"/>
    <n v="0.49299999999999999"/>
    <n v="0.69"/>
    <n v="0.52803448275862064"/>
    <n v="0.53293103448275858"/>
    <n v="0.9908120349401488"/>
    <n v="39"/>
    <n v="11.512820512820513"/>
    <n v="0.41599999999999998"/>
    <n v="0.52020689655172414"/>
  </r>
  <r>
    <s v="Russell Lyons"/>
    <x v="24"/>
    <x v="0"/>
    <s v="Professor"/>
    <n v="227"/>
    <n v="1982"/>
    <n v="0.29699999999999999"/>
    <n v="0.69"/>
    <n v="0.52803448275862064"/>
    <n v="0.53293103448275858"/>
    <n v="0.9908120349401488"/>
    <n v="39"/>
    <n v="5.8205128205128203"/>
    <n v="0.23300000000000001"/>
    <n v="0.52020689655172414"/>
  </r>
  <r>
    <s v="Bruce Solomon"/>
    <x v="24"/>
    <x v="0"/>
    <s v="Professor"/>
    <n v="285"/>
    <n v="1982"/>
    <n v="0.35699999999999998"/>
    <n v="0.69"/>
    <n v="0.52803448275862064"/>
    <n v="0.53293103448275858"/>
    <n v="0.9908120349401488"/>
    <n v="39"/>
    <n v="7.3076923076923075"/>
    <n v="0.28199999999999997"/>
    <n v="0.52020689655172414"/>
  </r>
  <r>
    <s v="Jee Heub Koh"/>
    <x v="24"/>
    <x v="0"/>
    <s v="Professor"/>
    <n v="217"/>
    <n v="1983"/>
    <n v="0.28299999999999997"/>
    <n v="0.65700000000000003"/>
    <n v="0.52803448275862064"/>
    <n v="0.53293103448275858"/>
    <n v="0.9908120349401488"/>
    <n v="38"/>
    <n v="5.7105263157894735"/>
    <n v="0.22900000000000001"/>
    <n v="0.52020689655172414"/>
  </r>
  <r>
    <s v="David Fisher"/>
    <x v="24"/>
    <x v="0"/>
    <s v="Professor"/>
    <n v="379"/>
    <n v="1984"/>
    <n v="0.443"/>
    <n v="0.63"/>
    <n v="0.52803448275862064"/>
    <n v="0.53293103448275858"/>
    <n v="0.9908120349401488"/>
    <n v="37"/>
    <n v="10.243243243243244"/>
    <n v="0.377"/>
    <n v="0.52020689655172414"/>
  </r>
  <r>
    <s v="Larry Moss"/>
    <x v="24"/>
    <x v="0"/>
    <s v="Professor"/>
    <n v="401"/>
    <n v="1984"/>
    <n v="0.46200000000000002"/>
    <n v="0.63"/>
    <n v="0.52803448275862064"/>
    <n v="0.53293103448275858"/>
    <n v="0.9908120349401488"/>
    <n v="37"/>
    <n v="10.837837837837839"/>
    <n v="0.39500000000000002"/>
    <n v="0.52020689655172414"/>
  </r>
  <r>
    <s v="Kent Orr"/>
    <x v="24"/>
    <x v="0"/>
    <s v="Professor"/>
    <n v="479"/>
    <n v="1985"/>
    <n v="0.51300000000000001"/>
    <n v="0.60199999999999998"/>
    <n v="0.52803448275862064"/>
    <n v="0.53293103448275858"/>
    <n v="0.9908120349401488"/>
    <n v="36"/>
    <n v="13.305555555555555"/>
    <n v="0.46200000000000002"/>
    <n v="0.52020689655172414"/>
  </r>
  <r>
    <s v="Peter Sternberg"/>
    <x v="24"/>
    <x v="0"/>
    <s v="Professor"/>
    <n v="1612"/>
    <n v="1986"/>
    <n v="0.85499999999999998"/>
    <n v="0.57099999999999995"/>
    <n v="0.52803448275862064"/>
    <n v="0.53293103448275858"/>
    <n v="0.9908120349401488"/>
    <n v="35"/>
    <n v="46.057142857142857"/>
    <n v="0.85099999999999998"/>
    <n v="0.52020689655172414"/>
  </r>
  <r>
    <s v="Michael Jolly"/>
    <x v="24"/>
    <x v="0"/>
    <s v="Professor"/>
    <n v="545"/>
    <n v="1987"/>
    <n v="0.55900000000000005"/>
    <n v="0.53699999999999992"/>
    <n v="0.52803448275862064"/>
    <n v="0.53293103448275858"/>
    <n v="0.9908120349401488"/>
    <n v="34"/>
    <n v="16.029411764705884"/>
    <n v="0.52600000000000002"/>
    <n v="0.52020689655172414"/>
  </r>
  <r>
    <s v="Paul Kirk"/>
    <x v="24"/>
    <x v="0"/>
    <s v="Professor"/>
    <n v="716"/>
    <n v="1988"/>
    <n v="0.65"/>
    <n v="0.50800000000000001"/>
    <n v="0.52803448275862064"/>
    <n v="0.53293103448275858"/>
    <n v="0.9908120349401488"/>
    <n v="33"/>
    <n v="21.696969696969695"/>
    <n v="0.63400000000000001"/>
    <n v="0.52020689655172414"/>
  </r>
  <r>
    <s v="Michael Larsen"/>
    <x v="24"/>
    <x v="0"/>
    <s v="Professor"/>
    <n v="1402"/>
    <n v="1988"/>
    <n v="0.82299999999999995"/>
    <n v="0.50800000000000001"/>
    <n v="0.52803448275862064"/>
    <n v="0.53293103448275858"/>
    <n v="0.9908120349401488"/>
    <n v="33"/>
    <n v="42.484848484848484"/>
    <n v="0.82899999999999996"/>
    <n v="0.52020689655172414"/>
  </r>
  <r>
    <s v="Valery Lunts"/>
    <x v="24"/>
    <x v="0"/>
    <s v="Professor"/>
    <n v="830"/>
    <n v="1988"/>
    <n v="0.69199999999999995"/>
    <n v="0.50800000000000001"/>
    <n v="0.52803448275862064"/>
    <n v="0.53293103448275858"/>
    <n v="0.9908120349401488"/>
    <n v="33"/>
    <n v="25.151515151515152"/>
    <n v="0.68400000000000005"/>
    <n v="0.52020689655172414"/>
  </r>
  <r>
    <s v="Matthias Weber"/>
    <x v="24"/>
    <x v="0"/>
    <s v="Professor"/>
    <n v="128"/>
    <n v="1988"/>
    <n v="0.16900000000000001"/>
    <n v="0.50800000000000001"/>
    <n v="0.52803448275862064"/>
    <n v="0.53293103448275858"/>
    <n v="0.9908120349401488"/>
    <n v="33"/>
    <n v="3.8787878787878789"/>
    <n v="0.156"/>
    <n v="0.52020689655172414"/>
  </r>
  <r>
    <s v="Shouhong Wang"/>
    <x v="24"/>
    <x v="0"/>
    <s v="Professor"/>
    <n v="1821"/>
    <n v="1989"/>
    <n v="0.878"/>
    <n v="0.47299999999999998"/>
    <n v="0.52803448275862064"/>
    <n v="0.53293103448275858"/>
    <n v="0.9908120349401488"/>
    <n v="32"/>
    <n v="56.90625"/>
    <n v="0.89200000000000002"/>
    <n v="0.52020689655172414"/>
  </r>
  <r>
    <s v="Kevin Zumbrun"/>
    <x v="24"/>
    <x v="0"/>
    <s v="Professor"/>
    <n v="3659"/>
    <n v="1990"/>
    <n v="0.95599999999999996"/>
    <n v="0.43700000000000006"/>
    <n v="0.52803448275862064"/>
    <n v="0.53293103448275858"/>
    <n v="0.9908120349401488"/>
    <n v="31"/>
    <n v="118.03225806451613"/>
    <n v="0.97399999999999998"/>
    <n v="0.52020689655172414"/>
  </r>
  <r>
    <s v="Elizabeth Ann Husworth"/>
    <x v="24"/>
    <x v="1"/>
    <s v="Professor"/>
    <n v="16"/>
    <n v="1992"/>
    <n v="2.9000000000000001E-2"/>
    <n v="0.38100000000000001"/>
    <n v="0.52803448275862064"/>
    <n v="0.53293103448275858"/>
    <n v="0.9908120349401488"/>
    <n v="29"/>
    <n v="0.55172413793103448"/>
    <n v="3.3000000000000002E-2"/>
    <n v="0.52020689655172414"/>
  </r>
  <r>
    <s v="Ayelet Lindenstrauss"/>
    <x v="24"/>
    <x v="1"/>
    <s v="Professor"/>
    <n v="56"/>
    <n v="1992"/>
    <n v="8.3000000000000004E-2"/>
    <n v="0.38100000000000001"/>
    <n v="0.52803448275862064"/>
    <n v="0.53293103448275858"/>
    <n v="0.9908120349401488"/>
    <n v="29"/>
    <n v="1.9310344827586208"/>
    <n v="9.0999999999999998E-2"/>
    <n v="0.52020689655172414"/>
  </r>
  <r>
    <s v="Christopher Judge"/>
    <x v="24"/>
    <x v="0"/>
    <s v="Professor"/>
    <n v="234"/>
    <n v="1993"/>
    <n v="0.30599999999999999"/>
    <n v="0.35399999999999998"/>
    <n v="0.52803448275862064"/>
    <n v="0.53293103448275858"/>
    <n v="0.9908120349401488"/>
    <n v="28"/>
    <n v="8.3571428571428577"/>
    <n v="0.32"/>
    <n v="0.52020689655172414"/>
  </r>
  <r>
    <s v="Kevin Pilgrim"/>
    <x v="24"/>
    <x v="0"/>
    <s v="Professor"/>
    <n v="275"/>
    <n v="1994"/>
    <n v="0.34599999999999997"/>
    <n v="0.32599999999999996"/>
    <n v="0.52803448275862064"/>
    <n v="0.53293103448275858"/>
    <n v="0.9908120349401488"/>
    <n v="27"/>
    <n v="10.185185185185185"/>
    <n v="0.374"/>
    <n v="0.52020689655172414"/>
  </r>
  <r>
    <s v="Michael Mandell"/>
    <x v="24"/>
    <x v="0"/>
    <s v="Professor"/>
    <n v="1131"/>
    <n v="1995"/>
    <n v="0.77200000000000002"/>
    <n v="0.29800000000000004"/>
    <n v="0.52803448275862064"/>
    <n v="0.53293103448275858"/>
    <n v="0.9908120349401488"/>
    <n v="26"/>
    <n v="43.5"/>
    <n v="0.83499999999999996"/>
    <n v="0.52020689655172414"/>
  </r>
  <r>
    <s v="Mihai Ciucu"/>
    <x v="24"/>
    <x v="0"/>
    <s v="Professor"/>
    <n v="412"/>
    <n v="1996"/>
    <n v="0.47099999999999997"/>
    <n v="0.27100000000000002"/>
    <n v="0.52803448275862064"/>
    <n v="0.53293103448275858"/>
    <n v="0.9908120349401488"/>
    <n v="25"/>
    <n v="16.48"/>
    <n v="0.53600000000000003"/>
    <n v="0.52020689655172414"/>
  </r>
  <r>
    <s v="Mathias Strauch"/>
    <x v="24"/>
    <x v="0"/>
    <s v="Professor"/>
    <n v="117"/>
    <n v="1997"/>
    <n v="0.158"/>
    <n v="0.23699999999999999"/>
    <n v="0.52803448275862064"/>
    <n v="0.53293103448275858"/>
    <n v="0.9908120349401488"/>
    <n v="24"/>
    <n v="4.875"/>
    <n v="0.19500000000000001"/>
    <n v="0.52020689655172414"/>
  </r>
  <r>
    <s v="Dylan Thurston"/>
    <x v="24"/>
    <x v="0"/>
    <s v="Professor"/>
    <n v="923"/>
    <n v="2000"/>
    <n v="0.72"/>
    <n v="0.14400000000000002"/>
    <n v="0.52803448275862064"/>
    <n v="0.53293103448275858"/>
    <n v="0.9908120349401488"/>
    <n v="21"/>
    <n v="43.952380952380949"/>
    <n v="0.83899999999999997"/>
    <n v="0.52020689655172414"/>
  </r>
  <r>
    <s v="Ciprian Demeter"/>
    <x v="24"/>
    <x v="0"/>
    <s v="Professor"/>
    <n v="352"/>
    <n v="2004"/>
    <n v="0.42099999999999999"/>
    <n v="5.4000000000000048E-2"/>
    <n v="0.52803448275862064"/>
    <n v="0.53293103448275858"/>
    <n v="0.9908120349401488"/>
    <n v="17"/>
    <n v="20.705882352941178"/>
    <n v="0.61599999999999999"/>
    <n v="0.52020689655172414"/>
  </r>
  <r>
    <s v="Vyacheslav Shokurov"/>
    <x v="25"/>
    <x v="0"/>
    <s v="Professor"/>
    <n v="692"/>
    <n v="1971"/>
    <n v="0.63900000000000001"/>
    <n v="0.91700000000000004"/>
    <n v="0.54738461538461525"/>
    <n v="0.42861538461538468"/>
    <n v="1.2770997846374725"/>
    <n v="50"/>
    <n v="13.84"/>
    <n v="0.47199999999999998"/>
    <n v="0.56569230769230761"/>
  </r>
  <r>
    <s v="Joel Spruck"/>
    <x v="25"/>
    <x v="0"/>
    <s v="Professor"/>
    <n v="4297"/>
    <n v="1971"/>
    <n v="0.96899999999999997"/>
    <n v="0.91700000000000004"/>
    <n v="0.54738461538461525"/>
    <n v="0.42861538461538468"/>
    <n v="1.2770997846374725"/>
    <n v="50"/>
    <n v="85.94"/>
    <n v="0.95"/>
    <n v="0.56569230769230761"/>
  </r>
  <r>
    <s v="W. Stephen Wilson"/>
    <x v="25"/>
    <x v="0"/>
    <s v="Professor"/>
    <n v="731"/>
    <n v="1972"/>
    <n v="0.65600000000000003"/>
    <n v="0.90200000000000002"/>
    <n v="0.54738461538461525"/>
    <n v="0.42861538461538468"/>
    <n v="1.2770997846374725"/>
    <n v="49"/>
    <n v="14.918367346938776"/>
    <n v="0.498"/>
    <n v="0.56569230769230761"/>
  </r>
  <r>
    <s v="Christopher Sogge"/>
    <x v="25"/>
    <x v="0"/>
    <s v="Professor"/>
    <n v="3493"/>
    <n v="1985"/>
    <n v="0.95199999999999996"/>
    <n v="0.60199999999999998"/>
    <n v="0.54738461538461525"/>
    <n v="0.42861538461538468"/>
    <n v="1.2770997846374725"/>
    <n v="36"/>
    <n v="97.027777777777771"/>
    <n v="0.96199999999999997"/>
    <n v="0.56569230769230761"/>
  </r>
  <r>
    <s v="Gregory Eyink"/>
    <x v="25"/>
    <x v="0"/>
    <s v="Professor"/>
    <n v="603"/>
    <n v="1987"/>
    <n v="0.59"/>
    <n v="0.53699999999999992"/>
    <n v="0.54738461538461525"/>
    <n v="0.42861538461538468"/>
    <n v="1.2770997846374725"/>
    <n v="34"/>
    <n v="17.735294117647058"/>
    <n v="0.56299999999999994"/>
    <n v="0.56569230769230761"/>
  </r>
  <r>
    <s v="Hans Lindblad"/>
    <x v="25"/>
    <x v="0"/>
    <s v="Professor"/>
    <n v="1447"/>
    <n v="1989"/>
    <n v="0.83099999999999996"/>
    <n v="0.47299999999999998"/>
    <n v="0.54738461538461525"/>
    <n v="0.42861538461538468"/>
    <n v="1.2770997846374725"/>
    <n v="32"/>
    <n v="45.21875"/>
    <n v="0.84599999999999997"/>
    <n v="0.56569230769230761"/>
  </r>
  <r>
    <s v="Caterina Consani"/>
    <x v="25"/>
    <x v="1"/>
    <s v="Professor"/>
    <n v="354"/>
    <n v="1992"/>
    <n v="0.42199999999999999"/>
    <n v="0.38100000000000001"/>
    <n v="0.54738461538461525"/>
    <n v="0.42861538461538468"/>
    <n v="1.2770997846374725"/>
    <n v="29"/>
    <n v="12.206896551724139"/>
    <n v="0.433"/>
    <n v="0.56569230769230761"/>
  </r>
  <r>
    <s v="Chikako Mese"/>
    <x v="25"/>
    <x v="1"/>
    <s v="Professor"/>
    <n v="102"/>
    <n v="1996"/>
    <n v="0.13800000000000001"/>
    <n v="0.27100000000000002"/>
    <n v="0.54738461538461525"/>
    <n v="0.42861538461538468"/>
    <n v="1.2770997846374725"/>
    <n v="25"/>
    <n v="4.08"/>
    <n v="0.16500000000000001"/>
    <n v="0.56569230769230761"/>
  </r>
  <r>
    <s v="Nitu Kitchloo"/>
    <x v="25"/>
    <x v="0"/>
    <s v="Professor"/>
    <n v="202"/>
    <n v="1998"/>
    <n v="0.26200000000000001"/>
    <n v="0.20799999999999996"/>
    <n v="0.54738461538461525"/>
    <n v="0.42861538461538468"/>
    <n v="1.2770997846374725"/>
    <n v="23"/>
    <n v="8.7826086956521738"/>
    <n v="0.33500000000000002"/>
    <n v="0.56569230769230761"/>
  </r>
  <r>
    <s v="Mauuro Maggioni"/>
    <x v="25"/>
    <x v="0"/>
    <s v="Professor"/>
    <n v="366"/>
    <n v="2000"/>
    <n v="0.433"/>
    <n v="0.14400000000000002"/>
    <n v="0.54738461538461525"/>
    <n v="0.42861538461538468"/>
    <n v="1.2770997846374725"/>
    <n v="21"/>
    <n v="17.428571428571427"/>
    <n v="0.55800000000000005"/>
    <n v="0.56569230769230761"/>
  </r>
  <r>
    <s v="David Savitt"/>
    <x v="25"/>
    <x v="0"/>
    <s v="Professor"/>
    <n v="192"/>
    <n v="2000"/>
    <n v="0.247"/>
    <n v="0.14400000000000002"/>
    <n v="0.54738461538461525"/>
    <n v="0.42861538461538468"/>
    <n v="1.2770997846374725"/>
    <n v="21"/>
    <n v="9.1428571428571423"/>
    <n v="0.34699999999999998"/>
    <n v="0.56569230769230761"/>
  </r>
  <r>
    <s v="Yannick Sire"/>
    <x v="25"/>
    <x v="0"/>
    <s v="Professor"/>
    <n v="1469"/>
    <n v="2004"/>
    <n v="0.83399999999999996"/>
    <n v="5.4000000000000048E-2"/>
    <n v="0.54738461538461525"/>
    <n v="0.42861538461538468"/>
    <n v="1.2770997846374725"/>
    <n v="17"/>
    <n v="86.411764705882348"/>
    <n v="0.95099999999999996"/>
    <n v="0.56569230769230761"/>
  </r>
  <r>
    <s v="Yiannis Sakellaridis"/>
    <x v="25"/>
    <x v="0"/>
    <s v="Professor"/>
    <n v="105"/>
    <n v="2006"/>
    <n v="0.14299999999999999"/>
    <n v="2.200000000000002E-2"/>
    <n v="0.54738461538461525"/>
    <n v="0.42861538461538468"/>
    <n v="1.2770997846374725"/>
    <n v="15"/>
    <n v="7"/>
    <n v="0.27400000000000002"/>
    <n v="0.56569230769230761"/>
  </r>
  <r>
    <s v="Mohsen Razzaghi"/>
    <x v="26"/>
    <x v="0"/>
    <s v="Professor"/>
    <n v="519"/>
    <n v="1975"/>
    <n v="0.54200000000000004"/>
    <n v="0.85199999999999998"/>
    <n v="0.45685714285714285"/>
    <n v="0.58028571428571418"/>
    <n v="0.78729689807976377"/>
    <n v="46"/>
    <n v="11.282608695652174"/>
    <n v="0.40799999999999997"/>
    <n v="0.40900000000000009"/>
  </r>
  <r>
    <s v="Michael Neumann"/>
    <x v="26"/>
    <x v="0"/>
    <s v="Professor"/>
    <n v="709"/>
    <n v="1976"/>
    <n v="0.64800000000000002"/>
    <n v="0.83099999999999996"/>
    <n v="0.45685714285714285"/>
    <n v="0.58028571428571418"/>
    <n v="0.78729689807976377"/>
    <n v="45"/>
    <n v="15.755555555555556"/>
    <n v="0.51900000000000002"/>
    <n v="0.40900000000000009"/>
  </r>
  <r>
    <s v="Hai Dang"/>
    <x v="26"/>
    <x v="0"/>
    <s v="Professor"/>
    <n v="747"/>
    <n v="1986"/>
    <n v="0.66500000000000004"/>
    <n v="0.57099999999999995"/>
    <n v="0.45685714285714285"/>
    <n v="0.58028571428571418"/>
    <n v="0.78729689807976377"/>
    <n v="35"/>
    <n v="21.342857142857142"/>
    <n v="0.627"/>
    <n v="0.40900000000000009"/>
  </r>
  <r>
    <s v="Chuanxi Qian"/>
    <x v="26"/>
    <x v="0"/>
    <s v="Professor"/>
    <n v="493"/>
    <n v="1987"/>
    <n v="0.52100000000000002"/>
    <n v="0.53699999999999992"/>
    <n v="0.45685714285714285"/>
    <n v="0.58028571428571418"/>
    <n v="0.78729689807976377"/>
    <n v="34"/>
    <n v="14.5"/>
    <n v="0.48899999999999999"/>
    <n v="0.40900000000000009"/>
  </r>
  <r>
    <s v="Xiangsheng Xu"/>
    <x v="26"/>
    <x v="0"/>
    <s v="Professor"/>
    <n v="296"/>
    <n v="1988"/>
    <n v="0.37"/>
    <n v="0.50800000000000001"/>
    <n v="0.45685714285714285"/>
    <n v="0.58028571428571418"/>
    <n v="0.78729689807976377"/>
    <n v="33"/>
    <n v="8.9696969696969688"/>
    <n v="0.34100000000000003"/>
    <n v="0.40900000000000009"/>
  </r>
  <r>
    <s v="Prakash Patil"/>
    <x v="26"/>
    <x v="0"/>
    <s v="Professor"/>
    <n v="172"/>
    <n v="1990"/>
    <n v="0.222"/>
    <n v="0.43700000000000006"/>
    <n v="0.45685714285714285"/>
    <n v="0.58028571428571418"/>
    <n v="0.78729689807976377"/>
    <n v="31"/>
    <n v="5.5483870967741939"/>
    <n v="0.22"/>
    <n v="0.40900000000000009"/>
  </r>
  <r>
    <s v="Seongjai Kim"/>
    <x v="26"/>
    <x v="0"/>
    <s v="Professor"/>
    <n v="179"/>
    <n v="1994"/>
    <n v="0.23"/>
    <n v="0.32599999999999996"/>
    <n v="0.45685714285714285"/>
    <n v="0.58028571428571418"/>
    <n v="0.78729689807976377"/>
    <n v="27"/>
    <n v="6.6296296296296298"/>
    <n v="0.25900000000000001"/>
    <n v="0.40900000000000009"/>
  </r>
  <r>
    <s v="Gilbert Strang"/>
    <x v="27"/>
    <x v="0"/>
    <s v="Professor"/>
    <n v="4066"/>
    <n v="1959"/>
    <n v="0.96499999999999997"/>
    <n v="0.995"/>
    <n v="0.65099999999999969"/>
    <n v="0.45424390243902446"/>
    <n v="1.4331507731958755"/>
    <n v="62"/>
    <n v="65.58064516129032"/>
    <n v="0.91500000000000004"/>
    <n v="0.6834634146341465"/>
  </r>
  <r>
    <s v="Hung Cheng"/>
    <x v="27"/>
    <x v="0"/>
    <s v="Professor"/>
    <n v="20"/>
    <n v="1962"/>
    <n v="3.5000000000000003E-2"/>
    <n v="0.98899999999999999"/>
    <n v="0.65099999999999969"/>
    <n v="0.45424390243902446"/>
    <n v="1.4331507731958755"/>
    <n v="59"/>
    <n v="0.33898305084745761"/>
    <n v="2.4E-2"/>
    <n v="0.6834634146341465"/>
  </r>
  <r>
    <s v="Victor Guillemin"/>
    <x v="27"/>
    <x v="0"/>
    <s v="Professor"/>
    <n v="5822"/>
    <n v="1962"/>
    <n v="0.98399999999999999"/>
    <n v="0.98899999999999999"/>
    <n v="0.65099999999999969"/>
    <n v="0.45424390243902446"/>
    <n v="1.4331507731958755"/>
    <n v="59"/>
    <n v="98.677966101694921"/>
    <n v="0.96199999999999997"/>
    <n v="0.6834634146341465"/>
  </r>
  <r>
    <s v="George Lusztig"/>
    <x v="27"/>
    <x v="0"/>
    <s v="Professor"/>
    <n v="9323"/>
    <n v="1965"/>
    <n v="0.99399999999999999"/>
    <n v="0.97599999999999998"/>
    <n v="0.65099999999999969"/>
    <n v="0.45424390243902446"/>
    <n v="1.4331507731958755"/>
    <n v="56"/>
    <n v="166.48214285714286"/>
    <n v="0.99199999999999999"/>
    <n v="0.6834634146341465"/>
  </r>
  <r>
    <s v="Victor Kac"/>
    <x v="27"/>
    <x v="0"/>
    <s v="Professor"/>
    <n v="10332"/>
    <n v="1967"/>
    <n v="0.995"/>
    <n v="0.96099999999999997"/>
    <n v="0.65099999999999969"/>
    <n v="0.45424390243902446"/>
    <n v="1.4331507731958755"/>
    <n v="54"/>
    <n v="191.33333333333334"/>
    <n v="0.99399999999999999"/>
    <n v="0.6834634146341465"/>
  </r>
  <r>
    <s v="Richard Melrose"/>
    <x v="27"/>
    <x v="0"/>
    <s v="Professor"/>
    <n v="3084"/>
    <n v="1975"/>
    <n v="0.94099999999999995"/>
    <n v="0.85199999999999998"/>
    <n v="0.65099999999999969"/>
    <n v="0.45424390243902446"/>
    <n v="1.4331507731958755"/>
    <n v="46"/>
    <n v="67.043478260869563"/>
    <n v="0.91900000000000004"/>
    <n v="0.6834634146341465"/>
  </r>
  <r>
    <s v="Haynes Miller"/>
    <x v="27"/>
    <x v="0"/>
    <s v="Professor"/>
    <n v="588"/>
    <n v="1975"/>
    <n v="0.58299999999999996"/>
    <n v="0.85199999999999998"/>
    <n v="0.65099999999999969"/>
    <n v="0.45424390243902446"/>
    <n v="1.4331507731958755"/>
    <n v="46"/>
    <n v="12.782608695652174"/>
    <n v="0.44800000000000001"/>
    <n v="0.6834634146341465"/>
  </r>
  <r>
    <s v="David Jerison"/>
    <x v="27"/>
    <x v="0"/>
    <s v="Professor"/>
    <n v="3305"/>
    <n v="1976"/>
    <n v="0.94899999999999995"/>
    <n v="0.83099999999999996"/>
    <n v="0.65099999999999969"/>
    <n v="0.45424390243902446"/>
    <n v="1.4331507731958755"/>
    <n v="45"/>
    <n v="73.444444444444443"/>
    <n v="0.93100000000000005"/>
    <n v="0.6834634146341465"/>
  </r>
  <r>
    <s v="Tom Leighton"/>
    <x v="27"/>
    <x v="0"/>
    <s v="Professor"/>
    <n v="1420"/>
    <n v="1976"/>
    <n v="0.82599999999999996"/>
    <n v="0.83099999999999996"/>
    <n v="0.65099999999999969"/>
    <n v="0.45424390243902446"/>
    <n v="1.4331507731958755"/>
    <n v="45"/>
    <n v="31.555555555555557"/>
    <n v="0.752"/>
    <n v="0.6834634146341465"/>
  </r>
  <r>
    <s v="David Vogan"/>
    <x v="27"/>
    <x v="0"/>
    <s v="Professor"/>
    <n v="2214"/>
    <n v="1976"/>
    <n v="0.90300000000000002"/>
    <n v="0.83099999999999996"/>
    <n v="0.65099999999999969"/>
    <n v="0.45424390243902446"/>
    <n v="1.4331507731958755"/>
    <n v="45"/>
    <n v="49.2"/>
    <n v="0.86499999999999999"/>
    <n v="0.6834634146341465"/>
  </r>
  <r>
    <s v="Rodolfo Rosales"/>
    <x v="27"/>
    <x v="0"/>
    <s v="Professor"/>
    <n v="375"/>
    <n v="1977"/>
    <n v="0.439"/>
    <n v="0.81299999999999994"/>
    <n v="0.65099999999999969"/>
    <n v="0.45424390243902446"/>
    <n v="1.4331507731958755"/>
    <n v="44"/>
    <n v="8.5227272727272734"/>
    <n v="0.32600000000000001"/>
    <n v="0.6834634146341465"/>
  </r>
  <r>
    <s v="Michael Sipser"/>
    <x v="27"/>
    <x v="0"/>
    <s v="Professor"/>
    <n v="635"/>
    <n v="1977"/>
    <n v="0.60899999999999999"/>
    <n v="0.81299999999999994"/>
    <n v="0.65099999999999969"/>
    <n v="0.45424390243902446"/>
    <n v="1.4331507731958755"/>
    <n v="44"/>
    <n v="14.431818181818182"/>
    <n v="0.48699999999999999"/>
    <n v="0.6834634146341465"/>
  </r>
  <r>
    <s v="Peter Shor"/>
    <x v="27"/>
    <x v="0"/>
    <s v="Professor"/>
    <n v="2339"/>
    <n v="1982"/>
    <n v="0.91"/>
    <n v="0.69"/>
    <n v="0.65099999999999969"/>
    <n v="0.45424390243902446"/>
    <n v="1.4331507731958755"/>
    <n v="39"/>
    <n v="59.974358974358971"/>
    <n v="0.90200000000000002"/>
    <n v="0.6834634146341465"/>
  </r>
  <r>
    <s v="Tomasz Mrowka"/>
    <x v="27"/>
    <x v="0"/>
    <s v="Professor"/>
    <n v="1375"/>
    <n v="1985"/>
    <n v="0.81899999999999995"/>
    <n v="0.60199999999999998"/>
    <n v="0.65099999999999969"/>
    <n v="0.45424390243902446"/>
    <n v="1.4331507731958755"/>
    <n v="36"/>
    <n v="38.194444444444443"/>
    <n v="0.80300000000000005"/>
    <n v="0.6834634146341465"/>
  </r>
  <r>
    <s v="Alan Edelman"/>
    <x v="27"/>
    <x v="0"/>
    <s v="Professor"/>
    <n v="1729"/>
    <n v="1987"/>
    <n v="0.86799999999999999"/>
    <n v="0.53699999999999992"/>
    <n v="0.65099999999999969"/>
    <n v="0.45424390243902446"/>
    <n v="1.4331507731958755"/>
    <n v="34"/>
    <n v="50.852941176470587"/>
    <n v="0.873"/>
    <n v="0.6834634146341465"/>
  </r>
  <r>
    <s v="Pavel Etingof"/>
    <x v="27"/>
    <x v="0"/>
    <s v="Professor"/>
    <n v="4527"/>
    <n v="1987"/>
    <n v="0.97299999999999998"/>
    <n v="0.53699999999999992"/>
    <n v="0.65099999999999969"/>
    <n v="0.45424390243902446"/>
    <n v="1.4331507731958755"/>
    <n v="34"/>
    <n v="133.14705882352942"/>
    <n v="0.98299999999999998"/>
    <n v="0.6834634146341465"/>
  </r>
  <r>
    <s v="Bjorn Poonen"/>
    <x v="27"/>
    <x v="0"/>
    <s v="Professor"/>
    <n v="1583"/>
    <n v="1988"/>
    <n v="0.85"/>
    <n v="0.50800000000000001"/>
    <n v="0.65099999999999969"/>
    <n v="0.45424390243902446"/>
    <n v="1.4331507731958755"/>
    <n v="33"/>
    <n v="47.969696969696969"/>
    <n v="0.85799999999999998"/>
    <n v="0.6834634146341465"/>
  </r>
  <r>
    <s v="Michel Goemans"/>
    <x v="27"/>
    <x v="0"/>
    <s v="Professor"/>
    <n v="1641"/>
    <n v="1989"/>
    <n v="0.85799999999999998"/>
    <n v="0.47299999999999998"/>
    <n v="0.65099999999999969"/>
    <n v="0.45424390243902446"/>
    <n v="1.4331507731958755"/>
    <n v="32"/>
    <n v="51.28125"/>
    <n v="0.875"/>
    <n v="0.6834634146341465"/>
  </r>
  <r>
    <s v="Bonnie Berger"/>
    <x v="27"/>
    <x v="1"/>
    <s v="Professor"/>
    <n v="100"/>
    <n v="1990"/>
    <n v="0.13500000000000001"/>
    <n v="0.43700000000000006"/>
    <n v="0.65099999999999969"/>
    <n v="0.45424390243902446"/>
    <n v="1.4331507731958755"/>
    <n v="31"/>
    <n v="3.225806451612903"/>
    <n v="0.13900000000000001"/>
    <n v="0.6834634146341465"/>
  </r>
  <r>
    <s v="Alexander Postnikov"/>
    <x v="27"/>
    <x v="0"/>
    <s v="Professor"/>
    <n v="1138"/>
    <n v="1990"/>
    <n v="0.77300000000000002"/>
    <n v="0.43700000000000006"/>
    <n v="0.65099999999999969"/>
    <n v="0.45424390243902446"/>
    <n v="1.4331507731958755"/>
    <n v="31"/>
    <n v="36.70967741935484"/>
    <n v="0.79200000000000004"/>
    <n v="0.6834634146341465"/>
  </r>
  <r>
    <s v="Roman Bezrukavnikov"/>
    <x v="27"/>
    <x v="0"/>
    <s v="Professor"/>
    <n v="908"/>
    <n v="1994"/>
    <n v="0.71499999999999997"/>
    <n v="0.32599999999999996"/>
    <n v="0.65099999999999969"/>
    <n v="0.45424390243902446"/>
    <n v="1.4331507731958755"/>
    <n v="27"/>
    <n v="33.629629629629626"/>
    <n v="0.76900000000000002"/>
    <n v="0.6834634146341465"/>
  </r>
  <r>
    <s v="William Minicozzi"/>
    <x v="27"/>
    <x v="0"/>
    <s v="Professor"/>
    <n v="1489"/>
    <n v="1994"/>
    <n v="0.83699999999999997"/>
    <n v="0.32599999999999996"/>
    <n v="0.65099999999999969"/>
    <n v="0.45424390243902446"/>
    <n v="1.4331507731958755"/>
    <n v="27"/>
    <n v="55.148148148148145"/>
    <n v="0.88700000000000001"/>
    <n v="0.6834634146341465"/>
  </r>
  <r>
    <s v="Gigliola Staffilani"/>
    <x v="27"/>
    <x v="1"/>
    <s v="Professor"/>
    <n v="2312"/>
    <n v="1995"/>
    <n v="0.90900000000000003"/>
    <n v="0.29800000000000004"/>
    <n v="0.65099999999999969"/>
    <n v="0.45424390243902446"/>
    <n v="1.4331507731958755"/>
    <n v="26"/>
    <n v="88.92307692307692"/>
    <n v="0.95399999999999996"/>
    <n v="0.6834634146341465"/>
  </r>
  <r>
    <s v="Alexei Borodin"/>
    <x v="27"/>
    <x v="0"/>
    <s v="Professor"/>
    <n v="2856"/>
    <n v="1995"/>
    <n v="0.93500000000000005"/>
    <n v="0.29800000000000004"/>
    <n v="0.65099999999999969"/>
    <n v="0.45424390243902446"/>
    <n v="1.4331507731958755"/>
    <n v="26"/>
    <n v="109.84615384615384"/>
    <n v="0.96899999999999997"/>
    <n v="0.6834634146341465"/>
  </r>
  <r>
    <s v="John Bush"/>
    <x v="27"/>
    <x v="0"/>
    <s v="Professor"/>
    <n v="41"/>
    <n v="1995"/>
    <n v="6.6000000000000003E-2"/>
    <n v="0.29800000000000004"/>
    <n v="0.65099999999999969"/>
    <n v="0.45424390243902446"/>
    <n v="1.4331507731958755"/>
    <n v="26"/>
    <n v="1.5769230769230769"/>
    <n v="7.3999999999999996E-2"/>
    <n v="0.6834634146341465"/>
  </r>
  <r>
    <s v="Tobias H Colding"/>
    <x v="27"/>
    <x v="0"/>
    <s v="Professor"/>
    <n v="2739"/>
    <n v="1995"/>
    <n v="0.93"/>
    <n v="0.29800000000000004"/>
    <n v="0.65099999999999969"/>
    <n v="0.45424390243902446"/>
    <n v="1.4331507731958755"/>
    <n v="26"/>
    <n v="105.34615384615384"/>
    <n v="0.96599999999999997"/>
    <n v="0.6834634146341465"/>
  </r>
  <r>
    <s v="Paul Seidel"/>
    <x v="27"/>
    <x v="0"/>
    <s v="Professor"/>
    <n v="1713"/>
    <n v="1996"/>
    <n v="0.86499999999999999"/>
    <n v="0.27100000000000002"/>
    <n v="0.65099999999999969"/>
    <n v="0.45424390243902446"/>
    <n v="1.4331507731958755"/>
    <n v="25"/>
    <n v="68.52"/>
    <n v="0.92100000000000004"/>
    <n v="0.6834634146341465"/>
  </r>
  <r>
    <s v="Anette Hosoi"/>
    <x v="27"/>
    <x v="1"/>
    <s v="Professor"/>
    <n v="31"/>
    <n v="1998"/>
    <n v="5.3999999999999999E-2"/>
    <n v="0.20799999999999996"/>
    <n v="0.65099999999999969"/>
    <n v="0.45424390243902446"/>
    <n v="1.4331507731958755"/>
    <n v="23"/>
    <n v="1.3478260869565217"/>
    <n v="6.8000000000000005E-2"/>
    <n v="0.6834634146341465"/>
  </r>
  <r>
    <s v="Elchanan Mossel"/>
    <x v="27"/>
    <x v="0"/>
    <s v="Professor"/>
    <n v="1417"/>
    <n v="1998"/>
    <n v="0.82599999999999996"/>
    <n v="0.20799999999999996"/>
    <n v="0.65099999999999969"/>
    <n v="0.45424390243902446"/>
    <n v="1.4331507731958755"/>
    <n v="23"/>
    <n v="61.608695652173914"/>
    <n v="0.90500000000000003"/>
    <n v="0.6834634146341465"/>
  </r>
  <r>
    <s v="Pablo Parrilo"/>
    <x v="27"/>
    <x v="0"/>
    <s v="Professor"/>
    <n v="2510"/>
    <n v="1998"/>
    <n v="0.91900000000000004"/>
    <n v="0.20799999999999996"/>
    <n v="0.65099999999999969"/>
    <n v="0.45424390243902446"/>
    <n v="1.4331507731958755"/>
    <n v="23"/>
    <n v="109.1304347826087"/>
    <n v="0.96799999999999997"/>
    <n v="0.6834634146341465"/>
  </r>
  <r>
    <s v="Ju-Lee Kim "/>
    <x v="27"/>
    <x v="1"/>
    <s v="Professor"/>
    <n v="134"/>
    <n v="1999"/>
    <n v="0.17499999999999999"/>
    <n v="0.17300000000000004"/>
    <n v="0.65099999999999969"/>
    <n v="0.45424390243902446"/>
    <n v="1.4331507731958755"/>
    <n v="22"/>
    <n v="6.0909090909090908"/>
    <n v="0.24"/>
    <n v="0.6834634146341465"/>
  </r>
  <r>
    <s v="Martin Bazant"/>
    <x v="27"/>
    <x v="0"/>
    <s v="Professor"/>
    <n v="140"/>
    <n v="2000"/>
    <n v="0.182"/>
    <n v="0.14400000000000002"/>
    <n v="0.65099999999999969"/>
    <n v="0.45424390243902446"/>
    <n v="1.4331507731958755"/>
    <n v="21"/>
    <n v="6.666666666666667"/>
    <n v="0.26100000000000001"/>
    <n v="0.6834634146341465"/>
  </r>
  <r>
    <s v="Jonathan Kelner"/>
    <x v="27"/>
    <x v="0"/>
    <s v="Professor"/>
    <n v="321"/>
    <n v="2001"/>
    <n v="0.39300000000000002"/>
    <n v="0.11899999999999999"/>
    <n v="0.65099999999999969"/>
    <n v="0.45424390243902446"/>
    <n v="1.4331507731958755"/>
    <n v="20"/>
    <n v="16.05"/>
    <n v="0.52600000000000002"/>
    <n v="0.6834634146341465"/>
  </r>
  <r>
    <s v="Davesh Maulik"/>
    <x v="27"/>
    <x v="0"/>
    <s v="Professor"/>
    <n v="708"/>
    <n v="2001"/>
    <n v="0.64700000000000002"/>
    <n v="0.11899999999999999"/>
    <n v="0.65099999999999969"/>
    <n v="0.45424390243902446"/>
    <n v="1.4331507731958755"/>
    <n v="20"/>
    <n v="35.4"/>
    <n v="0.78200000000000003"/>
    <n v="0.6834634146341465"/>
  </r>
  <r>
    <s v="Laurent Demanet"/>
    <x v="27"/>
    <x v="0"/>
    <s v="Professor"/>
    <n v="506"/>
    <n v="2002"/>
    <n v="0.53400000000000003"/>
    <n v="9.6999999999999975E-2"/>
    <n v="0.65099999999999969"/>
    <n v="0.45424390243902446"/>
    <n v="1.4331507731958755"/>
    <n v="19"/>
    <n v="26.631578947368421"/>
    <n v="0.69899999999999995"/>
    <n v="0.6834634146341465"/>
  </r>
  <r>
    <s v="Steven Johnson"/>
    <x v="27"/>
    <x v="0"/>
    <s v="Professor"/>
    <n v="16"/>
    <n v="2002"/>
    <n v="2.9000000000000001E-2"/>
    <n v="9.6999999999999975E-2"/>
    <n v="0.65099999999999969"/>
    <n v="0.45424390243902446"/>
    <n v="1.4331507731958755"/>
    <n v="19"/>
    <n v="0.84210526315789469"/>
    <n v="4.7E-2"/>
    <n v="0.6834634146341465"/>
  </r>
  <r>
    <s v="Scott Sheffield"/>
    <x v="27"/>
    <x v="0"/>
    <s v="Professor"/>
    <n v="1764"/>
    <n v="2002"/>
    <n v="0.872"/>
    <n v="9.6999999999999975E-2"/>
    <n v="0.65099999999999969"/>
    <n v="0.45424390243902446"/>
    <n v="1.4331507731958755"/>
    <n v="19"/>
    <n v="92.84210526315789"/>
    <n v="0.95799999999999996"/>
    <n v="0.6834634146341465"/>
  </r>
  <r>
    <s v="Larry Guth"/>
    <x v="27"/>
    <x v="0"/>
    <s v="Professor"/>
    <n v="667"/>
    <n v="2005"/>
    <n v="0.627"/>
    <n v="3.400000000000003E-2"/>
    <n v="0.65099999999999969"/>
    <n v="0.45424390243902446"/>
    <n v="1.4331507731958755"/>
    <n v="16"/>
    <n v="41.6875"/>
    <n v="0.82299999999999995"/>
    <n v="0.6834634146341465"/>
  </r>
  <r>
    <s v="Wei Zhang"/>
    <x v="27"/>
    <x v="0"/>
    <s v="Professor"/>
    <n v="40"/>
    <n v="2005"/>
    <n v="6.4000000000000001E-2"/>
    <n v="3.400000000000003E-2"/>
    <n v="0.65099999999999969"/>
    <n v="0.45424390243902446"/>
    <n v="1.4331507731958755"/>
    <n v="16"/>
    <n v="2.5"/>
    <n v="0.113"/>
    <n v="0.6834634146341465"/>
  </r>
  <r>
    <s v="Chenyang Xu"/>
    <x v="27"/>
    <x v="0"/>
    <s v="Professor"/>
    <n v="414"/>
    <n v="2008"/>
    <n v="0.47299999999999998"/>
    <n v="1.0000000000000009E-2"/>
    <n v="0.65099999999999969"/>
    <n v="0.45424390243902446"/>
    <n v="1.4331507731958755"/>
    <n v="13"/>
    <n v="31.846153846153847"/>
    <n v="0.754"/>
    <n v="0.6834634146341465"/>
  </r>
  <r>
    <s v="Zhiwei Yun"/>
    <x v="27"/>
    <x v="0"/>
    <s v="Professor"/>
    <n v="179"/>
    <n v="2009"/>
    <n v="0.23"/>
    <n v="7.0000000000000062E-3"/>
    <n v="0.65099999999999969"/>
    <n v="0.45424390243902446"/>
    <n v="1.4331507731958755"/>
    <n v="12"/>
    <n v="14.916666666666666"/>
    <n v="0.498"/>
    <n v="0.6834634146341465"/>
  </r>
  <r>
    <s v="John Lund"/>
    <x v="28"/>
    <x v="0"/>
    <s v="Professor"/>
    <n v="281"/>
    <n v="1978"/>
    <n v="0.35399999999999998"/>
    <n v="0.79"/>
    <n v="0.18787499999999996"/>
    <n v="0.37437500000000012"/>
    <n v="0.50183639398998303"/>
    <n v="43"/>
    <n v="6.5348837209302326"/>
    <n v="0.25600000000000001"/>
    <n v="0.17562500000000003"/>
  </r>
  <r>
    <s v="Jack Dockery"/>
    <x v="28"/>
    <x v="0"/>
    <s v="Professor"/>
    <n v="287"/>
    <n v="1987"/>
    <n v="0.36"/>
    <n v="0.53699999999999992"/>
    <n v="0.18787499999999996"/>
    <n v="0.37437500000000012"/>
    <n v="0.50183639398998303"/>
    <n v="34"/>
    <n v="8.4411764705882355"/>
    <n v="0.32400000000000001"/>
    <n v="0.17562500000000003"/>
  </r>
  <r>
    <s v="Tomas Gedeon"/>
    <x v="28"/>
    <x v="0"/>
    <s v="Professor"/>
    <n v="198"/>
    <n v="1987"/>
    <n v="0.25600000000000001"/>
    <n v="0.53699999999999992"/>
    <n v="0.18787499999999996"/>
    <n v="0.37437500000000012"/>
    <n v="0.50183639398998303"/>
    <n v="34"/>
    <n v="5.8235294117647056"/>
    <n v="0.23400000000000001"/>
    <n v="0.17562500000000003"/>
  </r>
  <r>
    <s v="Jaroslaw Kwapisz"/>
    <x v="28"/>
    <x v="0"/>
    <s v="Professor"/>
    <n v="324"/>
    <n v="1991"/>
    <n v="0.39400000000000002"/>
    <n v="0.41300000000000003"/>
    <n v="0.18787499999999996"/>
    <n v="0.37437500000000012"/>
    <n v="0.50183639398998303"/>
    <n v="30"/>
    <n v="10.8"/>
    <n v="0.39400000000000002"/>
    <n v="0.17562500000000003"/>
  </r>
  <r>
    <s v="John Borkowski"/>
    <x v="28"/>
    <x v="0"/>
    <s v="Professor"/>
    <n v="2"/>
    <n v="1992"/>
    <n v="5.0000000000000001E-3"/>
    <n v="0.38100000000000001"/>
    <n v="0.18787499999999996"/>
    <n v="0.37437500000000012"/>
    <n v="0.50183639398998303"/>
    <n v="29"/>
    <n v="6.8965517241379309E-2"/>
    <n v="8.0000000000000002E-3"/>
    <n v="0.17562500000000003"/>
  </r>
  <r>
    <s v="Lisa Davis"/>
    <x v="28"/>
    <x v="1"/>
    <s v="Professor"/>
    <n v="58"/>
    <n v="1998"/>
    <n v="8.5999999999999993E-2"/>
    <n v="0.20799999999999996"/>
    <n v="0.18787499999999996"/>
    <n v="0.37437500000000012"/>
    <n v="0.50183639398998303"/>
    <n v="23"/>
    <n v="2.5217391304347827"/>
    <n v="0.114"/>
    <n v="0.17562500000000003"/>
  </r>
  <r>
    <s v="Elizabeth Burroughs"/>
    <x v="28"/>
    <x v="1"/>
    <s v="Professor"/>
    <n v="17"/>
    <n v="2003"/>
    <n v="3.1E-2"/>
    <n v="7.4999999999999956E-2"/>
    <n v="0.18787499999999996"/>
    <n v="0.37437500000000012"/>
    <n v="0.50183639398998303"/>
    <n v="18"/>
    <n v="0.94444444444444442"/>
    <n v="0.05"/>
    <n v="0.17562500000000003"/>
  </r>
  <r>
    <s v="Mark Greenwood"/>
    <x v="28"/>
    <x v="0"/>
    <s v="Professor"/>
    <n v="6"/>
    <n v="2004"/>
    <n v="1.7000000000000001E-2"/>
    <n v="5.4000000000000048E-2"/>
    <n v="0.18787499999999996"/>
    <n v="0.37437500000000012"/>
    <n v="0.50183639398998303"/>
    <n v="17"/>
    <n v="0.35294117647058826"/>
    <n v="2.5000000000000001E-2"/>
    <n v="0.17562500000000003"/>
  </r>
  <r>
    <s v="Mikhail Malioutov"/>
    <x v="29"/>
    <x v="0"/>
    <s v="Professor"/>
    <n v="89"/>
    <n v="1961"/>
    <n v="0.124"/>
    <n v="0.99199999999999999"/>
    <n v="0.40939999999999988"/>
    <n v="0.63855000000000017"/>
    <n v="0.6411400830005477"/>
    <n v="60"/>
    <n v="1.4833333333333334"/>
    <n v="7.0999999999999994E-2"/>
    <n v="0.37619999999999998"/>
  </r>
  <r>
    <s v="Samuel Blank"/>
    <x v="29"/>
    <x v="0"/>
    <s v="Professor"/>
    <n v="30"/>
    <n v="1967"/>
    <n v="5.1999999999999998E-2"/>
    <n v="0.96099999999999997"/>
    <n v="0.40939999999999988"/>
    <n v="0.63855000000000017"/>
    <n v="0.6411400830005477"/>
    <n v="54"/>
    <n v="0.55555555555555558"/>
    <n v="3.3000000000000002E-2"/>
    <n v="0.37619999999999998"/>
  </r>
  <r>
    <s v="Anthony Iarrobino"/>
    <x v="29"/>
    <x v="0"/>
    <s v="Professor"/>
    <n v="932"/>
    <n v="1971"/>
    <n v="0.72099999999999997"/>
    <n v="0.91700000000000004"/>
    <n v="0.40939999999999988"/>
    <n v="0.63855000000000017"/>
    <n v="0.6411400830005477"/>
    <n v="50"/>
    <n v="18.64"/>
    <n v="0.57799999999999996"/>
    <n v="0.37619999999999998"/>
  </r>
  <r>
    <s v="Venkatraman Lakshmibai"/>
    <x v="29"/>
    <x v="1"/>
    <s v="Professor"/>
    <n v="879"/>
    <n v="1974"/>
    <n v="0.70799999999999996"/>
    <n v="0.871"/>
    <n v="0.40939999999999988"/>
    <n v="0.63855000000000017"/>
    <n v="0.6411400830005477"/>
    <n v="47"/>
    <n v="18.702127659574469"/>
    <n v="0.57999999999999996"/>
    <n v="0.37619999999999998"/>
  </r>
  <r>
    <s v="Richard Porter"/>
    <x v="29"/>
    <x v="0"/>
    <s v="Professor"/>
    <n v="260"/>
    <n v="1975"/>
    <n v="0.33300000000000002"/>
    <n v="0.85199999999999998"/>
    <n v="0.40939999999999988"/>
    <n v="0.63855000000000017"/>
    <n v="0.6411400830005477"/>
    <n v="46"/>
    <n v="5.6521739130434785"/>
    <n v="0.22600000000000001"/>
    <n v="0.37619999999999998"/>
  </r>
  <r>
    <s v="Terence Gaffney"/>
    <x v="29"/>
    <x v="0"/>
    <s v="Professor"/>
    <n v="530"/>
    <n v="1976"/>
    <n v="0.54800000000000004"/>
    <n v="0.83099999999999996"/>
    <n v="0.40939999999999988"/>
    <n v="0.63855000000000017"/>
    <n v="0.6411400830005477"/>
    <n v="45"/>
    <n v="11.777777777777779"/>
    <n v="0.42299999999999999"/>
    <n v="0.37619999999999998"/>
  </r>
  <r>
    <s v="Robert McOwen"/>
    <x v="29"/>
    <x v="0"/>
    <s v="Professor"/>
    <n v="535"/>
    <n v="1977"/>
    <n v="0.55200000000000005"/>
    <n v="0.81299999999999994"/>
    <n v="0.40939999999999988"/>
    <n v="0.63855000000000017"/>
    <n v="0.6411400830005477"/>
    <n v="44"/>
    <n v="12.159090909090908"/>
    <n v="0.432"/>
    <n v="0.37619999999999998"/>
  </r>
  <r>
    <s v="Donald King"/>
    <x v="29"/>
    <x v="0"/>
    <s v="Professor"/>
    <n v="33"/>
    <n v="1979"/>
    <n v="5.7000000000000002E-2"/>
    <n v="0.76900000000000002"/>
    <n v="0.40939999999999988"/>
    <n v="0.63855000000000017"/>
    <n v="0.6411400830005477"/>
    <n v="42"/>
    <n v="0.7857142857142857"/>
    <n v="4.3999999999999997E-2"/>
    <n v="0.37619999999999998"/>
  </r>
  <r>
    <s v="Gordana Todorov"/>
    <x v="29"/>
    <x v="1"/>
    <s v="Professor"/>
    <n v="818"/>
    <n v="1979"/>
    <n v="0.68899999999999995"/>
    <n v="0.76900000000000002"/>
    <n v="0.40939999999999988"/>
    <n v="0.63855000000000017"/>
    <n v="0.6411400830005477"/>
    <n v="42"/>
    <n v="19.476190476190474"/>
    <n v="0.59699999999999998"/>
    <n v="0.37619999999999998"/>
  </r>
  <r>
    <s v="Jonathan Weitsman"/>
    <x v="29"/>
    <x v="0"/>
    <s v="Professor"/>
    <n v="428"/>
    <n v="1980"/>
    <n v="0.48"/>
    <n v="0.75"/>
    <n v="0.40939999999999988"/>
    <n v="0.63855000000000017"/>
    <n v="0.6411400830005477"/>
    <n v="41"/>
    <n v="10.439024390243903"/>
    <n v="0.38200000000000001"/>
    <n v="0.37619999999999998"/>
  </r>
  <r>
    <s v="Stanley Eigen"/>
    <x v="29"/>
    <x v="0"/>
    <s v="Professor"/>
    <n v="87"/>
    <n v="1981"/>
    <n v="0.122"/>
    <n v="0.72299999999999998"/>
    <n v="0.40939999999999988"/>
    <n v="0.63855000000000017"/>
    <n v="0.6411400830005477"/>
    <n v="40"/>
    <n v="2.1749999999999998"/>
    <n v="9.9000000000000005E-2"/>
    <n v="0.37619999999999998"/>
  </r>
  <r>
    <s v="Egon Schulte"/>
    <x v="29"/>
    <x v="0"/>
    <s v="Professor"/>
    <n v="787"/>
    <n v="1981"/>
    <n v="0.68100000000000005"/>
    <n v="0.72299999999999998"/>
    <n v="0.40939999999999988"/>
    <n v="0.63855000000000017"/>
    <n v="0.6411400830005477"/>
    <n v="40"/>
    <n v="19.675000000000001"/>
    <n v="0.6"/>
    <n v="0.37619999999999998"/>
  </r>
  <r>
    <s v="Alexander Suciu"/>
    <x v="29"/>
    <x v="0"/>
    <s v="Professor"/>
    <n v="975"/>
    <n v="1984"/>
    <n v="0.73499999999999999"/>
    <n v="0.63"/>
    <n v="0.40939999999999988"/>
    <n v="0.63855000000000017"/>
    <n v="0.6411400830005477"/>
    <n v="37"/>
    <n v="26.351351351351351"/>
    <n v="0.69699999999999995"/>
    <n v="0.37619999999999998"/>
  </r>
  <r>
    <s v="David Massey"/>
    <x v="29"/>
    <x v="0"/>
    <s v="Professor"/>
    <n v="300"/>
    <n v="1986"/>
    <n v="0.372"/>
    <n v="0.57099999999999995"/>
    <n v="0.40939999999999988"/>
    <n v="0.63855000000000017"/>
    <n v="0.6411400830005477"/>
    <n v="35"/>
    <n v="8.5714285714285712"/>
    <n v="0.32700000000000001"/>
    <n v="0.37619999999999998"/>
  </r>
  <r>
    <s v="Maxim Braverman"/>
    <x v="29"/>
    <x v="0"/>
    <s v="Professor"/>
    <n v="30"/>
    <n v="1991"/>
    <n v="5.1999999999999998E-2"/>
    <n v="0.41300000000000003"/>
    <n v="0.40939999999999988"/>
    <n v="0.63855000000000017"/>
    <n v="0.6411400830005477"/>
    <n v="30"/>
    <n v="1"/>
    <n v="5.1999999999999998E-2"/>
    <n v="0.37619999999999998"/>
  </r>
  <r>
    <s v="Christopher King"/>
    <x v="29"/>
    <x v="0"/>
    <s v="Professor"/>
    <n v="196"/>
    <n v="1992"/>
    <n v="0.252"/>
    <n v="0.38100000000000001"/>
    <n v="0.40939999999999988"/>
    <n v="0.63855000000000017"/>
    <n v="0.6411400830005477"/>
    <n v="29"/>
    <n v="6.7586206896551726"/>
    <n v="0.26500000000000001"/>
    <n v="0.37619999999999998"/>
  </r>
  <r>
    <s v="Valerio Toledano Laredo"/>
    <x v="29"/>
    <x v="0"/>
    <s v="Professor"/>
    <n v="236"/>
    <n v="1994"/>
    <n v="0.31"/>
    <n v="0.32599999999999996"/>
    <n v="0.40939999999999988"/>
    <n v="0.63855000000000017"/>
    <n v="0.6411400830005477"/>
    <n v="27"/>
    <n v="8.7407407407407405"/>
    <n v="0.33300000000000002"/>
    <n v="0.37619999999999998"/>
  </r>
  <r>
    <s v="Petar Topalov"/>
    <x v="29"/>
    <x v="0"/>
    <s v="Professor"/>
    <n v="730"/>
    <n v="1994"/>
    <n v="0.65600000000000003"/>
    <n v="0.32599999999999996"/>
    <n v="0.40939999999999988"/>
    <n v="0.63855000000000017"/>
    <n v="0.6411400830005477"/>
    <n v="27"/>
    <n v="27.037037037037038"/>
    <n v="0.70399999999999996"/>
    <n v="0.37619999999999998"/>
  </r>
  <r>
    <s v="Alina Marian"/>
    <x v="29"/>
    <x v="1"/>
    <s v="Professor"/>
    <n v="187"/>
    <n v="2001"/>
    <n v="0.24099999999999999"/>
    <n v="0.11899999999999999"/>
    <n v="0.40939999999999988"/>
    <n v="0.63855000000000017"/>
    <n v="0.6411400830005477"/>
    <n v="20"/>
    <n v="9.35"/>
    <n v="0.35099999999999998"/>
    <n v="0.37619999999999998"/>
  </r>
  <r>
    <s v="Ivan Loseu"/>
    <x v="29"/>
    <x v="0"/>
    <s v="Professor"/>
    <n v="466"/>
    <n v="2005"/>
    <n v="0.503"/>
    <n v="3.400000000000003E-2"/>
    <n v="0.40939999999999988"/>
    <n v="0.63855000000000017"/>
    <n v="0.6411400830005477"/>
    <n v="16"/>
    <n v="29.125"/>
    <n v="0.73"/>
    <n v="0.37619999999999998"/>
  </r>
  <r>
    <s v="Elton Hsu"/>
    <x v="30"/>
    <x v="0"/>
    <s v="Professor"/>
    <n v="803"/>
    <n v="1960"/>
    <n v="0.68500000000000005"/>
    <n v="0.99299999999999999"/>
    <n v="0.60664705882352943"/>
    <n v="0.42870588235294116"/>
    <n v="1.4150658616904501"/>
    <n v="61"/>
    <n v="13.163934426229508"/>
    <n v="0.45900000000000002"/>
    <n v="0.64288235294117646"/>
  </r>
  <r>
    <s v="Sandy Zabell"/>
    <x v="30"/>
    <x v="0"/>
    <s v="Professor"/>
    <n v="212"/>
    <n v="1975"/>
    <n v="0.27400000000000002"/>
    <n v="0.85199999999999998"/>
    <n v="0.60664705882352943"/>
    <n v="0.42870588235294116"/>
    <n v="1.4150658616904501"/>
    <n v="46"/>
    <n v="4.6086956521739131"/>
    <n v="0.185"/>
    <n v="0.64288235294117646"/>
  </r>
  <r>
    <s v="Steve Zelditch"/>
    <x v="30"/>
    <x v="0"/>
    <s v="Professor"/>
    <n v="2571"/>
    <n v="1981"/>
    <n v="0.92200000000000004"/>
    <n v="0.72299999999999998"/>
    <n v="0.60664705882352943"/>
    <n v="0.42870588235294116"/>
    <n v="1.4150658616904501"/>
    <n v="40"/>
    <n v="64.275000000000006"/>
    <n v="0.91200000000000003"/>
    <n v="0.64288235294117646"/>
  </r>
  <r>
    <s v="Keith Burns"/>
    <x v="30"/>
    <x v="0"/>
    <s v="Professor"/>
    <n v="650"/>
    <n v="1983"/>
    <n v="0.61799999999999999"/>
    <n v="0.65700000000000003"/>
    <n v="0.60664705882352943"/>
    <n v="0.42870588235294116"/>
    <n v="1.4150658616904501"/>
    <n v="38"/>
    <n v="17.105263157894736"/>
    <n v="0.54900000000000004"/>
    <n v="0.64288235294117646"/>
  </r>
  <r>
    <s v="Ezra Getzler"/>
    <x v="30"/>
    <x v="0"/>
    <s v="Professor"/>
    <n v="2216"/>
    <n v="1983"/>
    <n v="0.90400000000000003"/>
    <n v="0.65700000000000003"/>
    <n v="0.60664705882352943"/>
    <n v="0.42870588235294116"/>
    <n v="1.4150658616904501"/>
    <n v="38"/>
    <n v="58.315789473684212"/>
    <n v="0.89900000000000002"/>
    <n v="0.64288235294117646"/>
  </r>
  <r>
    <s v="Paul Goerss"/>
    <x v="30"/>
    <x v="0"/>
    <s v="Professor"/>
    <n v="1050"/>
    <n v="1983"/>
    <n v="0.755"/>
    <n v="0.65700000000000003"/>
    <n v="0.60664705882352943"/>
    <n v="0.42870588235294116"/>
    <n v="1.4150658616904501"/>
    <n v="38"/>
    <n v="27.631578947368421"/>
    <n v="0.71299999999999997"/>
    <n v="0.64288235294117646"/>
  </r>
  <r>
    <s v="Boris Tsygan"/>
    <x v="30"/>
    <x v="0"/>
    <s v="Professor"/>
    <n v="830"/>
    <n v="1983"/>
    <n v="0.69199999999999995"/>
    <n v="0.65700000000000003"/>
    <n v="0.60664705882352943"/>
    <n v="0.42870588235294116"/>
    <n v="1.4150658616904501"/>
    <n v="38"/>
    <n v="21.842105263157894"/>
    <n v="0.63700000000000001"/>
    <n v="0.64288235294117646"/>
  </r>
  <r>
    <s v="Zhihong Jeff Xia"/>
    <x v="30"/>
    <x v="0"/>
    <s v="Professor"/>
    <n v="413"/>
    <n v="1989"/>
    <n v="0.47199999999999998"/>
    <n v="0.47299999999999998"/>
    <n v="0.60664705882352943"/>
    <n v="0.42870588235294116"/>
    <n v="1.4150658616904501"/>
    <n v="32"/>
    <n v="12.90625"/>
    <n v="0.45300000000000001"/>
    <n v="0.64288235294117646"/>
  </r>
  <r>
    <s v="Eric Zaslow"/>
    <x v="30"/>
    <x v="0"/>
    <s v="Professor"/>
    <n v="1064"/>
    <n v="1993"/>
    <n v="0.75800000000000001"/>
    <n v="0.35399999999999998"/>
    <n v="0.60664705882352943"/>
    <n v="0.42870588235294116"/>
    <n v="1.4150658616904501"/>
    <n v="28"/>
    <n v="38"/>
    <n v="0.80100000000000005"/>
    <n v="0.64288235294117646"/>
  </r>
  <r>
    <s v="Bryna Kra"/>
    <x v="30"/>
    <x v="1"/>
    <s v="Professor"/>
    <n v="647"/>
    <n v="1995"/>
    <n v="0.61499999999999999"/>
    <n v="0.29800000000000004"/>
    <n v="0.60664705882352943"/>
    <n v="0.42870588235294116"/>
    <n v="1.4150658616904501"/>
    <n v="26"/>
    <n v="24.884615384615383"/>
    <n v="0.67900000000000005"/>
    <n v="0.64288235294117646"/>
  </r>
  <r>
    <s v="Dmitry Tamarkin"/>
    <x v="30"/>
    <x v="0"/>
    <s v="Professor"/>
    <n v="301"/>
    <n v="1995"/>
    <n v="0.374"/>
    <n v="0.29800000000000004"/>
    <n v="0.60664705882352943"/>
    <n v="0.42870588235294116"/>
    <n v="1.4150658616904501"/>
    <n v="26"/>
    <n v="11.576923076923077"/>
    <n v="0.41799999999999998"/>
    <n v="0.64288235294117646"/>
  </r>
  <r>
    <s v="Jared Wunsch"/>
    <x v="30"/>
    <x v="0"/>
    <s v="Professor"/>
    <n v="460"/>
    <n v="1995"/>
    <n v="0.498"/>
    <n v="0.29800000000000004"/>
    <n v="0.60664705882352943"/>
    <n v="0.42870588235294116"/>
    <n v="1.4150658616904501"/>
    <n v="26"/>
    <n v="17.692307692307693"/>
    <n v="0.56200000000000006"/>
    <n v="0.64288235294117646"/>
  </r>
  <r>
    <s v="Mihnea Popa"/>
    <x v="30"/>
    <x v="0"/>
    <s v="Professor"/>
    <n v="645"/>
    <n v="1999"/>
    <n v="0.61399999999999999"/>
    <n v="0.17300000000000004"/>
    <n v="0.60664705882352943"/>
    <n v="0.42870588235294116"/>
    <n v="1.4150658616904501"/>
    <n v="22"/>
    <n v="29.318181818181817"/>
    <n v="0.73099999999999998"/>
    <n v="0.64288235294117646"/>
  </r>
  <r>
    <s v="Laura DeMarco"/>
    <x v="30"/>
    <x v="1"/>
    <s v="Professor"/>
    <n v="281"/>
    <n v="2001"/>
    <n v="0.35399999999999998"/>
    <n v="0.11899999999999999"/>
    <n v="0.60664705882352943"/>
    <n v="0.42870588235294116"/>
    <n v="1.4150658616904501"/>
    <n v="20"/>
    <n v="14.05"/>
    <n v="0.47699999999999998"/>
    <n v="0.64288235294117646"/>
  </r>
  <r>
    <s v="Ben Weinkove"/>
    <x v="30"/>
    <x v="0"/>
    <s v="Professor"/>
    <n v="908"/>
    <n v="2004"/>
    <n v="0.71499999999999997"/>
    <n v="5.4000000000000048E-2"/>
    <n v="0.60664705882352943"/>
    <n v="0.42870588235294116"/>
    <n v="1.4150658616904501"/>
    <n v="17"/>
    <n v="53.411764705882355"/>
    <n v="0.879"/>
    <n v="0.64288235294117646"/>
  </r>
  <r>
    <s v="Valentino Tosatti"/>
    <x v="30"/>
    <x v="0"/>
    <s v="Professor"/>
    <n v="680"/>
    <n v="2007"/>
    <n v="0.63500000000000001"/>
    <n v="1.5000000000000013E-2"/>
    <n v="0.60664705882352943"/>
    <n v="0.42870588235294116"/>
    <n v="1.4150658616904501"/>
    <n v="14"/>
    <n v="48.571428571428569"/>
    <n v="0.86199999999999999"/>
    <n v="0.64288235294117646"/>
  </r>
  <r>
    <s v="Aaron Naber"/>
    <x v="30"/>
    <x v="0"/>
    <s v="Professor"/>
    <n v="360"/>
    <n v="2008"/>
    <n v="0.42799999999999999"/>
    <n v="1.0000000000000009E-2"/>
    <n v="0.60664705882352943"/>
    <n v="0.42870588235294116"/>
    <n v="1.4150658616904501"/>
    <n v="13"/>
    <n v="27.692307692307693"/>
    <n v="0.71299999999999997"/>
    <n v="0.64288235294117646"/>
  </r>
  <r>
    <s v="Jerome Percus"/>
    <x v="31"/>
    <x v="0"/>
    <s v="Professor"/>
    <n v="382"/>
    <n v="1955"/>
    <n v="0.44600000000000001"/>
    <n v="1"/>
    <n v="0.65056603773584887"/>
    <n v="0.58966037735849053"/>
    <n v="1.1032893894790732"/>
    <n v="66"/>
    <n v="5.7878787878787881"/>
    <n v="0.23200000000000001"/>
    <n v="0.6423207547169808"/>
  </r>
  <r>
    <s v="Srivinasa Varadhan"/>
    <x v="31"/>
    <x v="0"/>
    <s v="Professor"/>
    <n v="4889"/>
    <n v="1962"/>
    <n v="0.97399999999999998"/>
    <n v="0.98899999999999999"/>
    <n v="0.65056603773584887"/>
    <n v="0.58966037735849053"/>
    <n v="1.1032893894790732"/>
    <n v="59"/>
    <n v="82.86440677966101"/>
    <n v="0.94499999999999995"/>
    <n v="0.6423207547169808"/>
  </r>
  <r>
    <s v="Joel Spencer"/>
    <x v="31"/>
    <x v="0"/>
    <s v="Professor"/>
    <n v="5117"/>
    <n v="1966"/>
    <n v="0.97599999999999998"/>
    <n v="0.96899999999999997"/>
    <n v="0.65056603773584887"/>
    <n v="0.58966037735849053"/>
    <n v="1.1032893894790732"/>
    <n v="55"/>
    <n v="93.036363636363632"/>
    <n v="0.95799999999999996"/>
    <n v="0.6423207547169808"/>
  </r>
  <r>
    <s v="Jeff Cheeger"/>
    <x v="31"/>
    <x v="0"/>
    <s v="Professor"/>
    <n v="5741"/>
    <n v="1967"/>
    <n v="0.98299999999999998"/>
    <n v="0.96099999999999997"/>
    <n v="0.65056603773584887"/>
    <n v="0.58966037735849053"/>
    <n v="1.1032893894790732"/>
    <n v="54"/>
    <n v="106.31481481481481"/>
    <n v="0.96599999999999997"/>
    <n v="0.6423207547169808"/>
  </r>
  <r>
    <s v="Mikhael Gromov"/>
    <x v="31"/>
    <x v="0"/>
    <s v="Professor"/>
    <n v="12380"/>
    <n v="1967"/>
    <n v="0.998"/>
    <n v="0.96099999999999997"/>
    <n v="0.65056603773584887"/>
    <n v="0.58966037735849053"/>
    <n v="1.1032893894790732"/>
    <n v="54"/>
    <n v="229.25925925925927"/>
    <n v="0.996"/>
    <n v="0.6423207547169808"/>
  </r>
  <r>
    <s v="Fedor Bogomolv"/>
    <x v="31"/>
    <x v="0"/>
    <s v="Professor"/>
    <n v="1036"/>
    <n v="1969"/>
    <n v="0.748"/>
    <n v="0.94100000000000006"/>
    <n v="0.65056603773584887"/>
    <n v="0.58966037735849053"/>
    <n v="1.1032893894790732"/>
    <n v="52"/>
    <n v="19.923076923076923"/>
    <n v="0.60299999999999998"/>
    <n v="0.6423207547169808"/>
  </r>
  <r>
    <s v="Sylvain E Cappell"/>
    <x v="31"/>
    <x v="0"/>
    <s v="Professor"/>
    <n v="1009"/>
    <n v="1969"/>
    <n v="0.74299999999999999"/>
    <n v="0.94100000000000006"/>
    <n v="0.65056603773584887"/>
    <n v="0.58966037735849053"/>
    <n v="1.1032893894790732"/>
    <n v="52"/>
    <n v="19.403846153846153"/>
    <n v="0.59499999999999997"/>
    <n v="0.6423207547169808"/>
  </r>
  <r>
    <s v="Davd McLaughlin"/>
    <x v="31"/>
    <x v="0"/>
    <s v="Professor"/>
    <n v="940"/>
    <n v="1971"/>
    <n v="0.72299999999999998"/>
    <n v="0.91700000000000004"/>
    <n v="0.65056603773584887"/>
    <n v="0.58966037735849053"/>
    <n v="1.1032893894790732"/>
    <n v="50"/>
    <n v="18.8"/>
    <n v="0.58199999999999996"/>
    <n v="0.6423207547169808"/>
  </r>
  <r>
    <s v="Charles Newman"/>
    <x v="31"/>
    <x v="0"/>
    <s v="Professor"/>
    <n v="2295"/>
    <n v="1971"/>
    <n v="0.90800000000000003"/>
    <n v="0.91700000000000004"/>
    <n v="0.65056603773584887"/>
    <n v="0.58966037735849053"/>
    <n v="1.1032893894790732"/>
    <n v="50"/>
    <n v="45.9"/>
    <n v="0.85"/>
    <n v="0.6423207547169808"/>
  </r>
  <r>
    <s v="Andrew Majda"/>
    <x v="31"/>
    <x v="0"/>
    <s v="Professor"/>
    <n v="9762"/>
    <n v="1973"/>
    <n v="0.99399999999999999"/>
    <n v="0.88700000000000001"/>
    <n v="0.65056603773584887"/>
    <n v="0.58966037735849053"/>
    <n v="1.1032893894790732"/>
    <n v="48"/>
    <n v="203.375"/>
    <n v="0.99399999999999999"/>
    <n v="0.6423207547169808"/>
  </r>
  <r>
    <s v="Edward Miller"/>
    <x v="31"/>
    <x v="0"/>
    <s v="Professor"/>
    <n v="311"/>
    <n v="1973"/>
    <n v="0.38400000000000001"/>
    <n v="0.88700000000000001"/>
    <n v="0.65056603773584887"/>
    <n v="0.58966037735849053"/>
    <n v="1.1032893894790732"/>
    <n v="48"/>
    <n v="6.479166666666667"/>
    <n v="0.253"/>
    <n v="0.6423207547169808"/>
  </r>
  <r>
    <s v="Charles Peskin"/>
    <x v="31"/>
    <x v="0"/>
    <s v="Professor"/>
    <n v="3661"/>
    <n v="1973"/>
    <n v="0.95599999999999996"/>
    <n v="0.88700000000000001"/>
    <n v="0.65056603773584887"/>
    <n v="0.58966037735849053"/>
    <n v="1.1032893894790732"/>
    <n v="48"/>
    <n v="76.270833333333329"/>
    <n v="0.93600000000000005"/>
    <n v="0.6423207547169808"/>
  </r>
  <r>
    <s v="John Rinzel"/>
    <x v="31"/>
    <x v="0"/>
    <s v="Professor"/>
    <n v="406"/>
    <n v="1973"/>
    <n v="0.46600000000000003"/>
    <n v="0.88700000000000001"/>
    <n v="0.65056603773584887"/>
    <n v="0.58966037735849053"/>
    <n v="1.1032893894790732"/>
    <n v="48"/>
    <n v="8.4583333333333339"/>
    <n v="0.32500000000000001"/>
    <n v="0.6423207547169808"/>
  </r>
  <r>
    <s v="Erwin Lutwak"/>
    <x v="31"/>
    <x v="0"/>
    <s v="Professor"/>
    <n v="4247"/>
    <n v="1974"/>
    <n v="0.96799999999999997"/>
    <n v="0.871"/>
    <n v="0.65056603773584887"/>
    <n v="0.58966037735849053"/>
    <n v="1.1032893894790732"/>
    <n v="47"/>
    <n v="90.361702127659569"/>
    <n v="0.95499999999999996"/>
    <n v="0.6423207547169808"/>
  </r>
  <r>
    <s v="Robert Kohn"/>
    <x v="31"/>
    <x v="0"/>
    <s v="Professor"/>
    <n v="5264"/>
    <n v="1975"/>
    <n v="0.97899999999999998"/>
    <n v="0.85199999999999998"/>
    <n v="0.65056603773584887"/>
    <n v="0.58966037735849053"/>
    <n v="1.1032893894790732"/>
    <n v="46"/>
    <n v="114.43478260869566"/>
    <n v="0.97299999999999998"/>
    <n v="0.6423207547169808"/>
  </r>
  <r>
    <s v="Percy Deift"/>
    <x v="31"/>
    <x v="0"/>
    <s v="Professor"/>
    <n v="5128"/>
    <n v="1976"/>
    <n v="0.97699999999999998"/>
    <n v="0.83099999999999996"/>
    <n v="0.65056603773584887"/>
    <n v="0.58966037735849053"/>
    <n v="1.1032893894790732"/>
    <n v="45"/>
    <n v="113.95555555555555"/>
    <n v="0.97199999999999998"/>
    <n v="0.6423207547169808"/>
  </r>
  <r>
    <s v="Lai-Sang Young"/>
    <x v="31"/>
    <x v="1"/>
    <s v="Professor"/>
    <n v="3060"/>
    <n v="1977"/>
    <n v="0.94"/>
    <n v="0.81299999999999994"/>
    <n v="0.65056603773584887"/>
    <n v="0.58966037735849053"/>
    <n v="1.1032893894790732"/>
    <n v="44"/>
    <n v="69.545454545454547"/>
    <n v="0.92200000000000004"/>
    <n v="0.6423207547169808"/>
  </r>
  <r>
    <s v="Russel Caflisch"/>
    <x v="31"/>
    <x v="0"/>
    <s v="Professor"/>
    <n v="1950"/>
    <n v="1978"/>
    <n v="0.89"/>
    <n v="0.79"/>
    <n v="0.65056603773584887"/>
    <n v="0.58966037735849053"/>
    <n v="1.1032893894790732"/>
    <n v="43"/>
    <n v="45.348837209302324"/>
    <n v="0.84799999999999998"/>
    <n v="0.6423207547169808"/>
  </r>
  <r>
    <s v="Michael Overton"/>
    <x v="31"/>
    <x v="0"/>
    <s v="Professor"/>
    <n v="1715"/>
    <n v="1979"/>
    <n v="0.86599999999999999"/>
    <n v="0.76900000000000002"/>
    <n v="0.65056603773584887"/>
    <n v="0.58966037735849053"/>
    <n v="1.1032893894790732"/>
    <n v="42"/>
    <n v="40.833333333333336"/>
    <n v="0.81799999999999995"/>
    <n v="0.6423207547169808"/>
  </r>
  <r>
    <s v="Margaret Wright"/>
    <x v="31"/>
    <x v="1"/>
    <s v="Professor"/>
    <n v="1181"/>
    <n v="1980"/>
    <n v="0.78500000000000003"/>
    <n v="0.75"/>
    <n v="0.65056603773584887"/>
    <n v="0.58966037735849053"/>
    <n v="1.1032893894790732"/>
    <n v="41"/>
    <n v="28.804878048780488"/>
    <n v="0.72599999999999998"/>
    <n v="0.6423207547169808"/>
  </r>
  <r>
    <s v="Daniel Stein"/>
    <x v="31"/>
    <x v="0"/>
    <s v="Professor"/>
    <n v="276"/>
    <n v="1980"/>
    <n v="0.34799999999999998"/>
    <n v="0.75"/>
    <n v="0.65056603773584887"/>
    <n v="0.58966037735849053"/>
    <n v="1.1032893894790732"/>
    <n v="41"/>
    <n v="6.7317073170731705"/>
    <n v="0.26400000000000001"/>
    <n v="0.6423207547169808"/>
  </r>
  <r>
    <s v="Richard Kleeman"/>
    <x v="31"/>
    <x v="0"/>
    <s v="Professor"/>
    <n v="82"/>
    <n v="1981"/>
    <n v="0.114"/>
    <n v="0.72299999999999998"/>
    <n v="0.65056603773584887"/>
    <n v="0.58966037735849053"/>
    <n v="1.1032893894790732"/>
    <n v="40"/>
    <n v="2.0499999999999998"/>
    <n v="9.2999999999999999E-2"/>
    <n v="0.6423207547169808"/>
  </r>
  <r>
    <s v="Fang Hua Lin"/>
    <x v="31"/>
    <x v="0"/>
    <s v="Professor"/>
    <n v="6570"/>
    <n v="1981"/>
    <n v="0.98899999999999999"/>
    <n v="0.72299999999999998"/>
    <n v="0.65056603773584887"/>
    <n v="0.58966037735849053"/>
    <n v="1.1032893894790732"/>
    <n v="40"/>
    <n v="164.25"/>
    <n v="0.99099999999999999"/>
    <n v="0.6423207547169808"/>
  </r>
  <r>
    <s v="Gérard Ben Arous"/>
    <x v="31"/>
    <x v="0"/>
    <s v="Professor"/>
    <n v="1633"/>
    <n v="1982"/>
    <n v="0.85699999999999998"/>
    <n v="0.69"/>
    <n v="0.65056603773584887"/>
    <n v="0.58966037735849053"/>
    <n v="1.1032893894790732"/>
    <n v="39"/>
    <n v="41.871794871794869"/>
    <n v="0.82599999999999996"/>
    <n v="0.6423207547169808"/>
  </r>
  <r>
    <s v="Jalal Shatah "/>
    <x v="31"/>
    <x v="0"/>
    <s v="Professor"/>
    <n v="3223"/>
    <n v="1982"/>
    <n v="0.94499999999999995"/>
    <n v="0.69"/>
    <n v="0.65056603773584887"/>
    <n v="0.58966037735849053"/>
    <n v="1.1032893894790732"/>
    <n v="39"/>
    <n v="82.641025641025635"/>
    <n v="0.94399999999999995"/>
    <n v="0.6423207547169808"/>
  </r>
  <r>
    <s v="Yisong Yang"/>
    <x v="31"/>
    <x v="0"/>
    <s v="Professor"/>
    <n v="1634"/>
    <n v="1982"/>
    <n v="0.85799999999999998"/>
    <n v="0.69"/>
    <n v="0.65056603773584887"/>
    <n v="0.58966037735849053"/>
    <n v="1.1032893894790732"/>
    <n v="39"/>
    <n v="41.897435897435898"/>
    <n v="0.82599999999999996"/>
    <n v="0.6423207547169808"/>
  </r>
  <r>
    <s v="Jonathan Goodman"/>
    <x v="31"/>
    <x v="0"/>
    <s v="Professor"/>
    <n v="1042"/>
    <n v="1983"/>
    <n v="0.751"/>
    <n v="0.65700000000000003"/>
    <n v="0.65056603773584887"/>
    <n v="0.58966037735849053"/>
    <n v="1.1032893894790732"/>
    <n v="38"/>
    <n v="27.421052631578949"/>
    <n v="0.71"/>
    <n v="0.6423207547169808"/>
  </r>
  <r>
    <s v="Deane Yang"/>
    <x v="31"/>
    <x v="0"/>
    <s v="Professor"/>
    <n v="2284"/>
    <n v="1983"/>
    <n v="0.90700000000000003"/>
    <n v="0.65700000000000003"/>
    <n v="0.65056603773584887"/>
    <n v="0.58966037735849053"/>
    <n v="1.1032893894790732"/>
    <n v="38"/>
    <n v="60.10526315789474"/>
    <n v="0.90300000000000002"/>
    <n v="0.6423207547169808"/>
  </r>
  <r>
    <s v="Ofer Zeitouni"/>
    <x v="31"/>
    <x v="0"/>
    <s v="Professor"/>
    <n v="5142"/>
    <n v="1983"/>
    <n v="0.97699999999999998"/>
    <n v="0.65700000000000003"/>
    <n v="0.65056603773584887"/>
    <n v="0.58966037735849053"/>
    <n v="1.1032893894790732"/>
    <n v="38"/>
    <n v="135.31578947368422"/>
    <n v="0.98499999999999999"/>
    <n v="0.6423207547169808"/>
  </r>
  <r>
    <s v="Bhubaneswar Mishra"/>
    <x v="31"/>
    <x v="0"/>
    <s v="Professor"/>
    <n v="156"/>
    <n v="1984"/>
    <n v="0.19900000000000001"/>
    <n v="0.63"/>
    <n v="0.65056603773584887"/>
    <n v="0.58966037735849053"/>
    <n v="1.1032893894790732"/>
    <n v="37"/>
    <n v="4.2162162162162158"/>
    <n v="0.17199999999999999"/>
    <n v="0.6423207547169808"/>
  </r>
  <r>
    <s v="Marco Avellaneda"/>
    <x v="31"/>
    <x v="0"/>
    <s v="Professor"/>
    <n v="973"/>
    <n v="1985"/>
    <n v="0.73299999999999998"/>
    <n v="0.60199999999999998"/>
    <n v="0.65056603773584887"/>
    <n v="0.58966037735849053"/>
    <n v="1.1032893894790732"/>
    <n v="36"/>
    <n v="27.027777777777779"/>
    <n v="0.70399999999999996"/>
    <n v="0.6423207547169808"/>
  </r>
  <r>
    <s v="Alex Mogilner"/>
    <x v="31"/>
    <x v="0"/>
    <s v="Professor"/>
    <n v="400"/>
    <n v="1986"/>
    <n v="0.46100000000000002"/>
    <n v="0.57099999999999995"/>
    <n v="0.65056603773584887"/>
    <n v="0.58966037735849053"/>
    <n v="1.1032893894790732"/>
    <n v="35"/>
    <n v="11.428571428571429"/>
    <n v="0.41199999999999998"/>
    <n v="0.6423207547169808"/>
  </r>
  <r>
    <s v="Michael Shelley"/>
    <x v="31"/>
    <x v="0"/>
    <s v="Professor"/>
    <n v="639"/>
    <n v="1986"/>
    <n v="0.61099999999999999"/>
    <n v="0.57099999999999995"/>
    <n v="0.65056603773584887"/>
    <n v="0.58966037735849053"/>
    <n v="1.1032893894790732"/>
    <n v="35"/>
    <n v="18.257142857142856"/>
    <n v="0.57199999999999995"/>
    <n v="0.6423207547169808"/>
  </r>
  <r>
    <s v="Katepalli Sreenivasan"/>
    <x v="31"/>
    <x v="0"/>
    <s v="Professor"/>
    <n v="230"/>
    <n v="1986"/>
    <n v="0.30099999999999999"/>
    <n v="0.57099999999999995"/>
    <n v="0.65056603773584887"/>
    <n v="0.58966037735849053"/>
    <n v="1.1032893894790732"/>
    <n v="35"/>
    <n v="6.5714285714285712"/>
    <n v="0.25700000000000001"/>
    <n v="0.6423207547169808"/>
  </r>
  <r>
    <s v="Yuri Tschinkel"/>
    <x v="31"/>
    <x v="0"/>
    <s v="Professor"/>
    <n v="1303"/>
    <n v="1988"/>
    <n v="0.80800000000000005"/>
    <n v="0.50800000000000001"/>
    <n v="0.65056603773584887"/>
    <n v="0.58966037735849053"/>
    <n v="1.1032893894790732"/>
    <n v="33"/>
    <n v="39.484848484848484"/>
    <n v="0.81100000000000005"/>
    <n v="0.6423207547169808"/>
  </r>
  <r>
    <s v="Gaoyang Zhang"/>
    <x v="31"/>
    <x v="0"/>
    <s v="Professor"/>
    <n v="3148"/>
    <n v="1988"/>
    <n v="0.94199999999999995"/>
    <n v="0.50800000000000001"/>
    <n v="0.65056603773584887"/>
    <n v="0.58966037735849053"/>
    <n v="1.1032893894790732"/>
    <n v="33"/>
    <n v="95.393939393939391"/>
    <n v="0.96099999999999997"/>
    <n v="0.6423207547169808"/>
  </r>
  <r>
    <s v="Bruce Kleiner"/>
    <x v="31"/>
    <x v="0"/>
    <s v="Professor"/>
    <n v="1722"/>
    <n v="1989"/>
    <n v="0.86599999999999999"/>
    <n v="0.47299999999999998"/>
    <n v="0.65056603773584887"/>
    <n v="0.58966037735849053"/>
    <n v="1.1032893894790732"/>
    <n v="32"/>
    <n v="53.8125"/>
    <n v="0.88"/>
    <n v="0.6423207547169808"/>
  </r>
  <r>
    <s v="Denis Zorin "/>
    <x v="31"/>
    <x v="0"/>
    <s v="Professor"/>
    <n v="526"/>
    <n v="1991"/>
    <n v="0.54500000000000004"/>
    <n v="0.41300000000000003"/>
    <n v="0.65056603773584887"/>
    <n v="0.58966037735849053"/>
    <n v="1.1032893894790732"/>
    <n v="30"/>
    <n v="17.533333333333335"/>
    <n v="0.56000000000000005"/>
    <n v="0.6423207547169808"/>
  </r>
  <r>
    <s v="Esteban Tabak"/>
    <x v="31"/>
    <x v="0"/>
    <s v="Professor"/>
    <n v="636"/>
    <n v="1992"/>
    <n v="0.60899999999999999"/>
    <n v="0.38100000000000001"/>
    <n v="0.65056603773584887"/>
    <n v="0.58966037735849053"/>
    <n v="1.1032893894790732"/>
    <n v="29"/>
    <n v="21.931034482758619"/>
    <n v="0.63900000000000001"/>
    <n v="0.6423207547169808"/>
  </r>
  <r>
    <s v="Yuri Bakhtin"/>
    <x v="31"/>
    <x v="0"/>
    <s v="Professor"/>
    <n v="242"/>
    <n v="1997"/>
    <n v="0.317"/>
    <n v="0.23699999999999999"/>
    <n v="0.65056603773584887"/>
    <n v="0.58966037735849053"/>
    <n v="1.1032893894790732"/>
    <n v="24"/>
    <n v="10.083333333333334"/>
    <n v="0.371"/>
    <n v="0.6423207547169808"/>
  </r>
  <r>
    <s v="Nader Masmoudi"/>
    <x v="31"/>
    <x v="0"/>
    <s v="Professor"/>
    <n v="4019"/>
    <n v="1997"/>
    <n v="0.96399999999999997"/>
    <n v="0.23699999999999999"/>
    <n v="0.65056603773584887"/>
    <n v="0.58966037735849053"/>
    <n v="1.1032893894790732"/>
    <n v="24"/>
    <n v="167.45833333333334"/>
    <n v="0.99299999999999999"/>
    <n v="0.6423207547169808"/>
  </r>
  <r>
    <s v="Sylvia Serfaty"/>
    <x v="31"/>
    <x v="1"/>
    <s v="Professor"/>
    <n v="185"/>
    <n v="1998"/>
    <n v="0.23799999999999999"/>
    <n v="0.20799999999999996"/>
    <n v="0.65056603773584887"/>
    <n v="0.58966037735849053"/>
    <n v="1.1032893894790732"/>
    <n v="23"/>
    <n v="8.0434782608695645"/>
    <n v="0.31"/>
    <n v="0.6423207547169808"/>
  </r>
  <r>
    <s v="Oliver Bühler"/>
    <x v="31"/>
    <x v="0"/>
    <s v="Professor"/>
    <n v="29"/>
    <n v="1998"/>
    <n v="0.05"/>
    <n v="0.20799999999999996"/>
    <n v="0.65056603773584887"/>
    <n v="0.58966037735849053"/>
    <n v="1.1032893894790732"/>
    <n v="23"/>
    <n v="1.2608695652173914"/>
    <n v="6.4000000000000001E-2"/>
    <n v="0.6423207547169808"/>
  </r>
  <r>
    <s v="Eric Vanden-Eijnden"/>
    <x v="31"/>
    <x v="0"/>
    <s v="Professor"/>
    <n v="1541"/>
    <n v="1998"/>
    <n v="0.84299999999999997"/>
    <n v="0.20799999999999996"/>
    <n v="0.65056603773584887"/>
    <n v="0.58966037735849053"/>
    <n v="1.1032893894790732"/>
    <n v="23"/>
    <n v="67"/>
    <n v="0.91800000000000004"/>
    <n v="0.6423207547169808"/>
  </r>
  <r>
    <s v="Aleksandar Donev"/>
    <x v="31"/>
    <x v="0"/>
    <s v="Professor"/>
    <n v="214"/>
    <n v="1999"/>
    <n v="0.27800000000000002"/>
    <n v="0.17300000000000004"/>
    <n v="0.65056603773584887"/>
    <n v="0.58966037735849053"/>
    <n v="1.1032893894790732"/>
    <n v="22"/>
    <n v="9.7272727272727266"/>
    <n v="0.36299999999999999"/>
    <n v="0.6423207547169808"/>
  </r>
  <r>
    <s v="Shafer Smith"/>
    <x v="31"/>
    <x v="0"/>
    <s v="Professor"/>
    <n v="20"/>
    <n v="1999"/>
    <n v="3.5000000000000003E-2"/>
    <n v="0.17300000000000004"/>
    <n v="0.65056603773584887"/>
    <n v="0.58966037735849053"/>
    <n v="1.1032893894790732"/>
    <n v="22"/>
    <n v="0.90909090909090906"/>
    <n v="4.9000000000000002E-2"/>
    <n v="0.6423207547169808"/>
  </r>
  <r>
    <s v="Sinan Gunturk"/>
    <x v="31"/>
    <x v="0"/>
    <s v="Professor"/>
    <n v="272"/>
    <n v="2000"/>
    <n v="0.34200000000000003"/>
    <n v="0.14400000000000002"/>
    <n v="0.65056603773584887"/>
    <n v="0.58966037735849053"/>
    <n v="1.1032893894790732"/>
    <n v="21"/>
    <n v="12.952380952380953"/>
    <n v="0.45400000000000001"/>
    <n v="0.6423207547169808"/>
  </r>
  <r>
    <s v="Daniel Tranchina"/>
    <x v="31"/>
    <x v="0"/>
    <s v="Professor"/>
    <n v="21"/>
    <n v="2002"/>
    <n v="3.6999999999999998E-2"/>
    <n v="9.6999999999999975E-2"/>
    <n v="0.65056603773584887"/>
    <n v="0.58966037735849053"/>
    <n v="1.1032893894790732"/>
    <n v="19"/>
    <n v="1.1052631578947369"/>
    <n v="5.8000000000000003E-2"/>
    <n v="0.6423207547169808"/>
  </r>
  <r>
    <s v="Jun Zhang"/>
    <x v="31"/>
    <x v="0"/>
    <s v="Professor"/>
    <n v="14"/>
    <n v="2002"/>
    <n v="2.5999999999999999E-2"/>
    <n v="9.6999999999999975E-2"/>
    <n v="0.65056603773584887"/>
    <n v="0.58966037735849053"/>
    <n v="1.1032893894790732"/>
    <n v="19"/>
    <n v="0.73684210526315785"/>
    <n v="4.1000000000000002E-2"/>
    <n v="0.6423207547169808"/>
  </r>
  <r>
    <s v="Georg Stadler"/>
    <x v="31"/>
    <x v="0"/>
    <s v="Professor"/>
    <n v="501"/>
    <n v="2003"/>
    <n v="0.52700000000000002"/>
    <n v="7.4999999999999956E-2"/>
    <n v="0.65056603773584887"/>
    <n v="0.58966037735849053"/>
    <n v="1.1032893894790732"/>
    <n v="18"/>
    <n v="27.833333333333332"/>
    <n v="0.71499999999999997"/>
    <n v="0.6423207547169808"/>
  </r>
  <r>
    <s v="Olivier Pauluis"/>
    <x v="31"/>
    <x v="0"/>
    <s v="Professor"/>
    <n v="32"/>
    <n v="2004"/>
    <n v="5.5E-2"/>
    <n v="5.4000000000000048E-2"/>
    <n v="0.65056603773584887"/>
    <n v="0.58966037735849053"/>
    <n v="1.1032893894790732"/>
    <n v="17"/>
    <n v="1.8823529411764706"/>
    <n v="8.7999999999999995E-2"/>
    <n v="0.6423207547169808"/>
  </r>
  <r>
    <s v="Pierre Germain"/>
    <x v="31"/>
    <x v="0"/>
    <s v="Professor"/>
    <n v="743"/>
    <n v="2005"/>
    <n v="0.66300000000000003"/>
    <n v="3.400000000000003E-2"/>
    <n v="0.65056603773584887"/>
    <n v="0.58966037735849053"/>
    <n v="1.1032893894790732"/>
    <n v="16"/>
    <n v="46.4375"/>
    <n v="0.85199999999999998"/>
    <n v="0.6423207547169808"/>
  </r>
  <r>
    <s v="Eyal Lubetzky"/>
    <x v="31"/>
    <x v="0"/>
    <s v="Professor"/>
    <n v="585"/>
    <n v="2006"/>
    <n v="0.57999999999999996"/>
    <n v="2.200000000000002E-2"/>
    <n v="0.65056603773584887"/>
    <n v="0.58966037735849053"/>
    <n v="1.1032893894790732"/>
    <n v="15"/>
    <n v="39"/>
    <n v="0.80800000000000005"/>
    <n v="0.6423207547169808"/>
  </r>
  <r>
    <s v="Yuki Kodama"/>
    <x v="32"/>
    <x v="0"/>
    <s v="Professor"/>
    <n v="126"/>
    <n v="1955"/>
    <n v="0.16700000000000001"/>
    <n v="1"/>
    <n v="0.48453488372093018"/>
    <n v="0.52297674418604656"/>
    <n v="0.9264941302027746"/>
    <n v="66"/>
    <n v="1.9090909090909092"/>
    <n v="0.09"/>
    <n v="0.47118604651162782"/>
  </r>
  <r>
    <s v="Avner Friedman"/>
    <x v="32"/>
    <x v="0"/>
    <s v="Professor"/>
    <n v="10377"/>
    <n v="1956"/>
    <n v="0.995"/>
    <n v="0.999"/>
    <n v="0.48453488372093018"/>
    <n v="0.52297674418604656"/>
    <n v="0.9264941302027746"/>
    <n v="65"/>
    <n v="159.64615384615385"/>
    <n v="0.99099999999999999"/>
    <n v="0.47118604651162782"/>
  </r>
  <r>
    <s v="Henri Moscovici"/>
    <x v="32"/>
    <x v="0"/>
    <s v="Professor"/>
    <n v="1169"/>
    <n v="1964"/>
    <n v="0.78200000000000003"/>
    <n v="0.98099999999999998"/>
    <n v="0.48453488372093018"/>
    <n v="0.52297674418604656"/>
    <n v="0.9264941302027746"/>
    <n v="57"/>
    <n v="20.508771929824562"/>
    <n v="0.61299999999999999"/>
    <n v="0.47118604651162782"/>
  </r>
  <r>
    <s v="Zbigniew Fiedorowicz"/>
    <x v="32"/>
    <x v="0"/>
    <s v="Professor"/>
    <n v="253"/>
    <n v="1970"/>
    <n v="0.32600000000000001"/>
    <n v="0.92900000000000005"/>
    <n v="0.48453488372093018"/>
    <n v="0.52297674418604656"/>
    <n v="0.9264941302027746"/>
    <n v="51"/>
    <n v="4.9607843137254903"/>
    <n v="0.19900000000000001"/>
    <n v="0.47118604651162782"/>
  </r>
  <r>
    <s v="Barbara Keyfitz"/>
    <x v="32"/>
    <x v="1"/>
    <s v="Professor"/>
    <n v="968"/>
    <n v="1970"/>
    <n v="0.73099999999999998"/>
    <n v="0.92900000000000005"/>
    <n v="0.48453488372093018"/>
    <n v="0.52297674418604656"/>
    <n v="0.9264941302027746"/>
    <n v="51"/>
    <n v="18.980392156862745"/>
    <n v="0.58599999999999997"/>
    <n v="0.47118604651162782"/>
  </r>
  <r>
    <s v="Martin Golubitsky"/>
    <x v="32"/>
    <x v="0"/>
    <s v="Professor"/>
    <n v="2882"/>
    <n v="1971"/>
    <n v="0.93600000000000005"/>
    <n v="0.91700000000000004"/>
    <n v="0.48453488372093018"/>
    <n v="0.52297674418604656"/>
    <n v="0.9264941302027746"/>
    <n v="50"/>
    <n v="57.64"/>
    <n v="0.89500000000000002"/>
    <n v="0.47118604651162782"/>
  </r>
  <r>
    <s v="Michael Davis"/>
    <x v="32"/>
    <x v="0"/>
    <s v="Professor"/>
    <n v="1743"/>
    <n v="1972"/>
    <n v="0.87"/>
    <n v="0.90200000000000002"/>
    <n v="0.48453488372093018"/>
    <n v="0.52297674418604656"/>
    <n v="0.9264941302027746"/>
    <n v="49"/>
    <n v="35.571428571428569"/>
    <n v="0.78300000000000003"/>
    <n v="0.47118604651162782"/>
  </r>
  <r>
    <s v="Andrzej Derdzinski"/>
    <x v="32"/>
    <x v="0"/>
    <s v="Professor"/>
    <n v="527"/>
    <n v="1975"/>
    <n v="0.54700000000000004"/>
    <n v="0.85199999999999998"/>
    <n v="0.48453488372093018"/>
    <n v="0.52297674418604656"/>
    <n v="0.9264941302027746"/>
    <n v="46"/>
    <n v="11.456521739130435"/>
    <n v="0.41299999999999998"/>
    <n v="0.47118604651162782"/>
  </r>
  <r>
    <s v="Timothy Carlson"/>
    <x v="32"/>
    <x v="0"/>
    <s v="Professor"/>
    <n v="231"/>
    <n v="1978"/>
    <n v="0.30299999999999999"/>
    <n v="0.79"/>
    <n v="0.48453488372093018"/>
    <n v="0.52297674418604656"/>
    <n v="0.9264941302027746"/>
    <n v="43"/>
    <n v="5.3720930232558137"/>
    <n v="0.21299999999999999"/>
    <n v="0.47118604651162782"/>
  </r>
  <r>
    <s v="David Terman"/>
    <x v="32"/>
    <x v="0"/>
    <s v="Professor"/>
    <n v="744"/>
    <n v="1980"/>
    <n v="0.66400000000000003"/>
    <n v="0.75"/>
    <n v="0.48453488372093018"/>
    <n v="0.52297674418604656"/>
    <n v="0.9264941302027746"/>
    <n v="41"/>
    <n v="18.146341463414632"/>
    <n v="0.56899999999999995"/>
    <n v="0.47118604651162782"/>
  </r>
  <r>
    <s v="Sergei Chmutov"/>
    <x v="32"/>
    <x v="0"/>
    <s v="Professor"/>
    <n v="449"/>
    <n v="1981"/>
    <n v="0.49299999999999999"/>
    <n v="0.72299999999999998"/>
    <n v="0.48453488372093018"/>
    <n v="0.52297674418604656"/>
    <n v="0.9264941302027746"/>
    <n v="40"/>
    <n v="11.225"/>
    <n v="0.40699999999999997"/>
    <n v="0.47118604651162782"/>
  </r>
  <r>
    <s v="James Cogdell"/>
    <x v="32"/>
    <x v="0"/>
    <s v="Professor"/>
    <n v="703"/>
    <n v="1981"/>
    <n v="0.64600000000000002"/>
    <n v="0.72299999999999998"/>
    <n v="0.48453488372093018"/>
    <n v="0.52297674418604656"/>
    <n v="0.9264941302027746"/>
    <n v="40"/>
    <n v="17.574999999999999"/>
    <n v="0.56100000000000005"/>
    <n v="0.47118604651162782"/>
  </r>
  <r>
    <s v="Syed Tariq Rizvi"/>
    <x v="32"/>
    <x v="0"/>
    <s v="Professor"/>
    <n v="665"/>
    <n v="1982"/>
    <n v="0.625"/>
    <n v="0.69"/>
    <n v="0.48453488372093018"/>
    <n v="0.52297674418604656"/>
    <n v="0.9264941302027746"/>
    <n v="39"/>
    <n v="17.051282051282051"/>
    <n v="0.54700000000000004"/>
    <n v="0.47118604651162782"/>
  </r>
  <r>
    <s v="Saleh Tanveer"/>
    <x v="32"/>
    <x v="0"/>
    <s v="Professor"/>
    <n v="417"/>
    <n v="1982"/>
    <n v="0.47599999999999998"/>
    <n v="0.69"/>
    <n v="0.48453488372093018"/>
    <n v="0.52297674418604656"/>
    <n v="0.9264941302027746"/>
    <n v="39"/>
    <n v="10.692307692307692"/>
    <n v="0.39300000000000002"/>
    <n v="0.47118604651162782"/>
  </r>
  <r>
    <s v="Luis Casian"/>
    <x v="32"/>
    <x v="0"/>
    <s v="Professor"/>
    <n v="67"/>
    <n v="1983"/>
    <n v="9.7000000000000003E-2"/>
    <n v="0.65700000000000003"/>
    <n v="0.48453488372093018"/>
    <n v="0.52297674418604656"/>
    <n v="0.9264941302027746"/>
    <n v="38"/>
    <n v="1.763157894736842"/>
    <n v="8.2000000000000003E-2"/>
    <n v="0.47118604651162782"/>
  </r>
  <r>
    <s v="Roy Joshua"/>
    <x v="32"/>
    <x v="0"/>
    <s v="Professor"/>
    <n v="133"/>
    <n v="1983"/>
    <n v="0.17399999999999999"/>
    <n v="0.65700000000000003"/>
    <n v="0.48453488372093018"/>
    <n v="0.52297674418604656"/>
    <n v="0.9264941302027746"/>
    <n v="38"/>
    <n v="3.5"/>
    <n v="0.14499999999999999"/>
    <n v="0.47118604651162782"/>
  </r>
  <r>
    <s v="Vitaly Bergelson"/>
    <x v="32"/>
    <x v="0"/>
    <s v="Professor"/>
    <n v="1528"/>
    <n v="1984"/>
    <n v="0.84199999999999997"/>
    <n v="0.63"/>
    <n v="0.48453488372093018"/>
    <n v="0.52297674418604656"/>
    <n v="0.9264941302027746"/>
    <n v="37"/>
    <n v="41.297297297297298"/>
    <n v="0.82"/>
    <n v="0.47118604651162782"/>
  </r>
  <r>
    <s v="Crichton Ogle"/>
    <x v="32"/>
    <x v="0"/>
    <s v="Professor"/>
    <n v="43"/>
    <n v="1984"/>
    <n v="6.9000000000000006E-2"/>
    <n v="0.63"/>
    <n v="0.48453488372093018"/>
    <n v="0.52297674418604656"/>
    <n v="0.9264941302027746"/>
    <n v="37"/>
    <n v="1.1621621621621621"/>
    <n v="0.06"/>
    <n v="0.47118604651162782"/>
  </r>
  <r>
    <s v="Bo Guan"/>
    <x v="32"/>
    <x v="0"/>
    <s v="Professor"/>
    <n v="687"/>
    <n v="1985"/>
    <n v="0.63800000000000001"/>
    <n v="0.60199999999999998"/>
    <n v="0.48453488372093018"/>
    <n v="0.52297674418604656"/>
    <n v="0.9264941302027746"/>
    <n v="36"/>
    <n v="19.083333333333332"/>
    <n v="0.58899999999999997"/>
    <n v="0.47118604651162782"/>
  </r>
  <r>
    <s v="Alan Kenneth Loper"/>
    <x v="32"/>
    <x v="0"/>
    <s v="Professor"/>
    <n v="351"/>
    <n v="1985"/>
    <n v="0.42"/>
    <n v="0.60199999999999998"/>
    <n v="0.48453488372093018"/>
    <n v="0.52297674418604656"/>
    <n v="0.9264941302027746"/>
    <n v="36"/>
    <n v="9.75"/>
    <n v="0.36499999999999999"/>
    <n v="0.47118604651162782"/>
  </r>
  <r>
    <s v="Ovidiu Costin"/>
    <x v="32"/>
    <x v="0"/>
    <s v="Professor"/>
    <n v="670"/>
    <n v="1986"/>
    <n v="0.629"/>
    <n v="0.57099999999999995"/>
    <n v="0.48453488372093018"/>
    <n v="0.52297674418604656"/>
    <n v="0.9264941302027746"/>
    <n v="35"/>
    <n v="19.142857142857142"/>
    <n v="0.59"/>
    <n v="0.47118604651162782"/>
  </r>
  <r>
    <s v="Jeffery McNeal"/>
    <x v="32"/>
    <x v="0"/>
    <s v="Professor"/>
    <n v="628"/>
    <n v="1988"/>
    <n v="0.60399999999999998"/>
    <n v="0.50800000000000001"/>
    <n v="0.48453488372093018"/>
    <n v="0.52297674418604656"/>
    <n v="0.9264941302027746"/>
    <n v="33"/>
    <n v="19.030303030303031"/>
    <n v="0.58799999999999997"/>
    <n v="0.47118604651162782"/>
  </r>
  <r>
    <s v="Tamal Dey"/>
    <x v="32"/>
    <x v="0"/>
    <s v="Professor"/>
    <n v="614"/>
    <n v="1989"/>
    <n v="0.59699999999999998"/>
    <n v="0.47299999999999998"/>
    <n v="0.48453488372093018"/>
    <n v="0.52297674418604656"/>
    <n v="0.9264941302027746"/>
    <n v="32"/>
    <n v="19.1875"/>
    <n v="0.59099999999999997"/>
    <n v="0.47118604651162782"/>
  </r>
  <r>
    <s v="Ivo Herzog"/>
    <x v="32"/>
    <x v="0"/>
    <s v="Professor"/>
    <n v="411"/>
    <n v="1989"/>
    <n v="0.47"/>
    <n v="0.47299999999999998"/>
    <n v="0.48453488372093018"/>
    <n v="0.52297674418604656"/>
    <n v="0.9264941302027746"/>
    <n v="32"/>
    <n v="12.84375"/>
    <n v="0.45"/>
    <n v="0.47118604651162782"/>
  </r>
  <r>
    <s v="Wenzhi Luo"/>
    <x v="32"/>
    <x v="0"/>
    <s v="Professor"/>
    <n v="832"/>
    <n v="1989"/>
    <n v="0.69299999999999995"/>
    <n v="0.47299999999999998"/>
    <n v="0.48453488372093018"/>
    <n v="0.52297674418604656"/>
    <n v="0.9264941302027746"/>
    <n v="32"/>
    <n v="26"/>
    <n v="0.69199999999999995"/>
    <n v="0.47118604651162782"/>
  </r>
  <r>
    <s v="Chunsheng Ban"/>
    <x v="32"/>
    <x v="0"/>
    <s v="Professor"/>
    <n v="22"/>
    <n v="1990"/>
    <n v="0.04"/>
    <n v="0.43700000000000006"/>
    <n v="0.48453488372093018"/>
    <n v="0.52297674418604656"/>
    <n v="0.9264941302027746"/>
    <n v="31"/>
    <n v="0.70967741935483875"/>
    <n v="0.04"/>
    <n v="0.47118604651162782"/>
  </r>
  <r>
    <s v="Thomas Kerler"/>
    <x v="32"/>
    <x v="0"/>
    <s v="Professor"/>
    <n v="241"/>
    <n v="1991"/>
    <n v="0.315"/>
    <n v="0.41300000000000003"/>
    <n v="0.48453488372093018"/>
    <n v="0.52297674418604656"/>
    <n v="0.9264941302027746"/>
    <n v="30"/>
    <n v="8.0333333333333332"/>
    <n v="0.31"/>
    <n v="0.47118604651162782"/>
  </r>
  <r>
    <s v="Nimish Shah"/>
    <x v="32"/>
    <x v="0"/>
    <s v="Professor"/>
    <n v="475"/>
    <n v="1991"/>
    <n v="0.51"/>
    <n v="0.41300000000000003"/>
    <n v="0.48453488372093018"/>
    <n v="0.52297674418604656"/>
    <n v="0.9264941302027746"/>
    <n v="30"/>
    <n v="15.833333333333334"/>
    <n v="0.52"/>
    <n v="0.47118604651162782"/>
  </r>
  <r>
    <s v="Fei-Ran Tian"/>
    <x v="32"/>
    <x v="0"/>
    <s v="Professor"/>
    <n v="222"/>
    <n v="1991"/>
    <n v="0.29199999999999998"/>
    <n v="0.41300000000000003"/>
    <n v="0.48453488372093018"/>
    <n v="0.52297674418604656"/>
    <n v="0.9264941302027746"/>
    <n v="30"/>
    <n v="7.4"/>
    <n v="0.28699999999999998"/>
    <n v="0.47118604651162782"/>
  </r>
  <r>
    <s v="Alexander Leibman"/>
    <x v="32"/>
    <x v="0"/>
    <s v="Professor"/>
    <n v="632"/>
    <n v="1993"/>
    <n v="0.60699999999999998"/>
    <n v="0.35399999999999998"/>
    <n v="0.48453488372093018"/>
    <n v="0.52297674418604656"/>
    <n v="0.9264941302027746"/>
    <n v="28"/>
    <n v="22.571428571428573"/>
    <n v="0.65"/>
    <n v="0.47118604651162782"/>
  </r>
  <r>
    <s v="Yuan Lou"/>
    <x v="32"/>
    <x v="0"/>
    <s v="Professor"/>
    <n v="2672"/>
    <n v="1994"/>
    <n v="0.92700000000000005"/>
    <n v="0.32599999999999996"/>
    <n v="0.48453488372093018"/>
    <n v="0.52297674418604656"/>
    <n v="0.9264941302027746"/>
    <n v="27"/>
    <n v="98.962962962962962"/>
    <n v="0.96299999999999997"/>
    <n v="0.47118604651162782"/>
  </r>
  <r>
    <s v="Chris Miller"/>
    <x v="32"/>
    <x v="0"/>
    <s v="Professor"/>
    <n v="735"/>
    <n v="1994"/>
    <n v="0.65800000000000003"/>
    <n v="0.32599999999999996"/>
    <n v="0.48453488372093018"/>
    <n v="0.52297674418604656"/>
    <n v="0.9264941302027746"/>
    <n v="27"/>
    <n v="27.222222222222221"/>
    <n v="0.70599999999999996"/>
    <n v="0.47118604651162782"/>
  </r>
  <r>
    <s v="Jan Lang"/>
    <x v="32"/>
    <x v="0"/>
    <s v="Professor"/>
    <n v="416"/>
    <n v="1995"/>
    <n v="0.47499999999999998"/>
    <n v="0.29800000000000004"/>
    <n v="0.48453488372093018"/>
    <n v="0.52297674418604656"/>
    <n v="0.9264941302027746"/>
    <n v="26"/>
    <n v="16"/>
    <n v="0.52400000000000002"/>
    <n v="0.47118604651162782"/>
  </r>
  <r>
    <s v="John Maharry"/>
    <x v="32"/>
    <x v="0"/>
    <s v="Professor"/>
    <n v="101"/>
    <n v="1996"/>
    <n v="0.13600000000000001"/>
    <n v="0.27100000000000002"/>
    <n v="0.48453488372093018"/>
    <n v="0.52297674418604656"/>
    <n v="0.9264941302027746"/>
    <n v="25"/>
    <n v="4.04"/>
    <n v="0.16200000000000001"/>
    <n v="0.47118604651162782"/>
  </r>
  <r>
    <s v="Grzegorz Rempala"/>
    <x v="32"/>
    <x v="0"/>
    <s v="Professor"/>
    <n v="204"/>
    <n v="1996"/>
    <n v="0.26400000000000001"/>
    <n v="0.27100000000000002"/>
    <n v="0.48453488372093018"/>
    <n v="0.52297674418604656"/>
    <n v="0.9264941302027746"/>
    <n v="25"/>
    <n v="8.16"/>
    <n v="0.315"/>
    <n v="0.47118604651162782"/>
  </r>
  <r>
    <s v="Aurel Stan"/>
    <x v="32"/>
    <x v="0"/>
    <s v="Professor"/>
    <n v="126"/>
    <n v="1999"/>
    <n v="0.16700000000000001"/>
    <n v="0.17300000000000004"/>
    <n v="0.48453488372093018"/>
    <n v="0.52297674418604656"/>
    <n v="0.9264941302027746"/>
    <n v="22"/>
    <n v="5.7272727272727275"/>
    <n v="0.22900000000000001"/>
    <n v="0.47118604651162782"/>
  </r>
  <r>
    <s v="Donald Yau"/>
    <x v="32"/>
    <x v="0"/>
    <s v="Professor"/>
    <n v="541"/>
    <n v="1999"/>
    <n v="0.55600000000000005"/>
    <n v="0.17300000000000004"/>
    <n v="0.48453488372093018"/>
    <n v="0.52297674418604656"/>
    <n v="0.9264941302027746"/>
    <n v="22"/>
    <n v="24.59090909090909"/>
    <n v="0.67400000000000004"/>
    <n v="0.47118604651162782"/>
  </r>
  <r>
    <s v="Matthew Kahle"/>
    <x v="32"/>
    <x v="0"/>
    <s v="Professor"/>
    <n v="255"/>
    <n v="2000"/>
    <n v="0.32800000000000001"/>
    <n v="0.14400000000000002"/>
    <n v="0.48453488372093018"/>
    <n v="0.52297674418604656"/>
    <n v="0.9264941302027746"/>
    <n v="21"/>
    <n v="12.142857142857142"/>
    <n v="0.43099999999999999"/>
    <n v="0.47118604651162782"/>
  </r>
  <r>
    <s v="Dongbin Xiu"/>
    <x v="32"/>
    <x v="0"/>
    <s v="Professor"/>
    <n v="2549"/>
    <n v="2001"/>
    <n v="0.92100000000000004"/>
    <n v="0.11899999999999999"/>
    <n v="0.48453488372093018"/>
    <n v="0.52297674418604656"/>
    <n v="0.9264941302027746"/>
    <n v="20"/>
    <n v="127.45"/>
    <n v="0.97899999999999998"/>
    <n v="0.47118604651162782"/>
  </r>
  <r>
    <s v="Jean-Francois Lafont"/>
    <x v="32"/>
    <x v="0"/>
    <s v="Professor"/>
    <n v="182"/>
    <n v="2002"/>
    <n v="0.23499999999999999"/>
    <n v="9.6999999999999975E-2"/>
    <n v="0.48453488372093018"/>
    <n v="0.52297674418604656"/>
    <n v="0.9264941302027746"/>
    <n v="19"/>
    <n v="9.5789473684210531"/>
    <n v="0.35799999999999998"/>
    <n v="0.47118604651162782"/>
  </r>
  <r>
    <s v="Janet Best"/>
    <x v="32"/>
    <x v="1"/>
    <s v="Professor"/>
    <n v="42"/>
    <n v="2003"/>
    <n v="6.8000000000000005E-2"/>
    <n v="7.4999999999999956E-2"/>
    <n v="0.48453488372093018"/>
    <n v="0.52297674418604656"/>
    <n v="0.9264941302027746"/>
    <n v="18"/>
    <n v="2.3333333333333335"/>
    <n v="0.107"/>
    <n v="0.47118604651162782"/>
  </r>
  <r>
    <s v="Hsian-Hua Tseng"/>
    <x v="32"/>
    <x v="0"/>
    <s v="Professor"/>
    <n v="510"/>
    <n v="2005"/>
    <n v="0.53700000000000003"/>
    <n v="3.400000000000003E-2"/>
    <n v="0.48453488372093018"/>
    <n v="0.52297674418604656"/>
    <n v="0.9264941302027746"/>
    <n v="16"/>
    <n v="31.875"/>
    <n v="0.754"/>
    <n v="0.47118604651162782"/>
  </r>
  <r>
    <s v="Mohammed Yousif"/>
    <x v="32"/>
    <x v="0"/>
    <s v="Professor"/>
    <n v="2"/>
    <n v="2014"/>
    <n v="5.0000000000000001E-3"/>
    <n v="0"/>
    <n v="0.48453488372093018"/>
    <n v="0.52297674418604656"/>
    <n v="0.9264941302027746"/>
    <n v="7"/>
    <n v="0.2857142857142857"/>
    <n v="0.02"/>
    <n v="0.47118604651162782"/>
  </r>
  <r>
    <s v="George Andrews"/>
    <x v="33"/>
    <x v="0"/>
    <s v="Professor"/>
    <n v="8432"/>
    <n v="1961"/>
    <n v="0.99299999999999999"/>
    <n v="0.99199999999999999"/>
    <n v="0.54490476190476189"/>
    <n v="0.50885714285714267"/>
    <n v="1.07084035186225"/>
    <n v="60"/>
    <n v="140.53333333333333"/>
    <n v="0.98699999999999999"/>
    <n v="0.54597619047619061"/>
  </r>
  <r>
    <s v="Paul Baum"/>
    <x v="33"/>
    <x v="0"/>
    <s v="Professor"/>
    <n v="1384"/>
    <n v="1963"/>
    <n v="0.82099999999999995"/>
    <n v="0.98499999999999999"/>
    <n v="0.54490476190476189"/>
    <n v="0.50885714285714267"/>
    <n v="1.07084035186225"/>
    <n v="58"/>
    <n v="23.862068965517242"/>
    <n v="0.66600000000000004"/>
    <n v="0.54597619047619061"/>
  </r>
  <r>
    <s v="Leonid Vaserstein"/>
    <x v="33"/>
    <x v="0"/>
    <s v="Professor"/>
    <n v="1125"/>
    <n v="1968"/>
    <n v="0.77100000000000002"/>
    <n v="0.95299999999999996"/>
    <n v="0.54490476190476189"/>
    <n v="0.50885714285714267"/>
    <n v="1.07084035186225"/>
    <n v="53"/>
    <n v="21.226415094339622"/>
    <n v="0.624"/>
    <n v="0.54597619047619061"/>
  </r>
  <r>
    <s v="Robert Vaughan"/>
    <x v="33"/>
    <x v="0"/>
    <s v="Professor"/>
    <n v="2408"/>
    <n v="1970"/>
    <n v="0.91400000000000003"/>
    <n v="0.92900000000000005"/>
    <n v="0.54490476190476189"/>
    <n v="0.50885714285714267"/>
    <n v="1.07084035186225"/>
    <n v="51"/>
    <n v="47.215686274509807"/>
    <n v="0.85599999999999998"/>
    <n v="0.54597619047619061"/>
  </r>
  <r>
    <s v="Yuriy Zarkhin"/>
    <x v="33"/>
    <x v="0"/>
    <s v="Professor"/>
    <n v="868"/>
    <n v="1972"/>
    <n v="0.70399999999999996"/>
    <n v="0.90200000000000002"/>
    <n v="0.54490476190476189"/>
    <n v="0.50885714285714267"/>
    <n v="1.07084035186225"/>
    <n v="49"/>
    <n v="17.714285714285715"/>
    <n v="0.56299999999999994"/>
    <n v="0.54597619047619061"/>
  </r>
  <r>
    <s v="Edward Green"/>
    <x v="33"/>
    <x v="0"/>
    <s v="Professor"/>
    <n v="1445"/>
    <n v="1973"/>
    <n v="0.83"/>
    <n v="0.88700000000000001"/>
    <n v="0.54490476190476189"/>
    <n v="0.50885714285714267"/>
    <n v="1.07084035186225"/>
    <n v="48"/>
    <n v="30.104166666666668"/>
    <n v="0.74"/>
    <n v="0.54597619047619061"/>
  </r>
  <r>
    <s v="Yakov Pesin"/>
    <x v="33"/>
    <x v="0"/>
    <s v="Professor"/>
    <n v="3015"/>
    <n v="1973"/>
    <n v="0.93799999999999994"/>
    <n v="0.88700000000000001"/>
    <n v="0.54490476190476189"/>
    <n v="0.50885714285714267"/>
    <n v="1.07084035186225"/>
    <n v="48"/>
    <n v="62.8125"/>
    <n v="0.90800000000000003"/>
    <n v="0.54597619047619061"/>
  </r>
  <r>
    <s v="Wen-Ching Winnie Li"/>
    <x v="33"/>
    <x v="1"/>
    <s v="Professor"/>
    <n v="728"/>
    <n v="1974"/>
    <n v="0.65500000000000003"/>
    <n v="0.871"/>
    <n v="0.54490476190476189"/>
    <n v="0.50885714285714267"/>
    <n v="1.07084035186225"/>
    <n v="47"/>
    <n v="15.48936170212766"/>
    <n v="0.51300000000000001"/>
    <n v="0.54597619047619061"/>
  </r>
  <r>
    <s v="Gary Mullen"/>
    <x v="33"/>
    <x v="0"/>
    <s v="Professor"/>
    <n v="883"/>
    <n v="1974"/>
    <n v="0.70899999999999996"/>
    <n v="0.871"/>
    <n v="0.54490476190476189"/>
    <n v="0.50885714285714267"/>
    <n v="1.07084035186225"/>
    <n v="47"/>
    <n v="18.787234042553191"/>
    <n v="0.58199999999999996"/>
    <n v="0.54597619047619061"/>
  </r>
  <r>
    <s v="Alberto Bressan"/>
    <x v="33"/>
    <x v="0"/>
    <s v="Professor"/>
    <n v="4709"/>
    <n v="1978"/>
    <n v="0.97299999999999998"/>
    <n v="0.79"/>
    <n v="0.54490476190476189"/>
    <n v="0.50885714285714267"/>
    <n v="1.07084035186225"/>
    <n v="43"/>
    <n v="109.51162790697674"/>
    <n v="0.96799999999999997"/>
    <n v="0.54597619047619061"/>
  </r>
  <r>
    <s v="Mark Levi"/>
    <x v="33"/>
    <x v="0"/>
    <s v="Professor"/>
    <n v="531"/>
    <n v="1978"/>
    <n v="0.54900000000000004"/>
    <n v="0.79"/>
    <n v="0.54490476190476189"/>
    <n v="0.50885714285714267"/>
    <n v="1.07084035186225"/>
    <n v="43"/>
    <n v="12.348837209302326"/>
    <n v="0.437"/>
    <n v="0.54597619047619061"/>
  </r>
  <r>
    <s v="Svetlana Katok"/>
    <x v="33"/>
    <x v="1"/>
    <s v="Professor"/>
    <n v="517"/>
    <n v="1980"/>
    <n v="0.54100000000000004"/>
    <n v="0.75"/>
    <n v="0.54490476190476189"/>
    <n v="0.50885714285714267"/>
    <n v="1.07084035186225"/>
    <n v="41"/>
    <n v="12.609756097560975"/>
    <n v="0.443"/>
    <n v="0.54597619047619061"/>
  </r>
  <r>
    <s v="Leonid Berlyand"/>
    <x v="33"/>
    <x v="0"/>
    <s v="Professor"/>
    <n v="455"/>
    <n v="1980"/>
    <n v="0.497"/>
    <n v="0.75"/>
    <n v="0.54490476190476189"/>
    <n v="0.50885714285714267"/>
    <n v="1.07084035186225"/>
    <n v="41"/>
    <n v="11.097560975609756"/>
    <n v="0.40200000000000002"/>
    <n v="0.54597619047619061"/>
  </r>
  <r>
    <s v="Adrian Ocneanu"/>
    <x v="33"/>
    <x v="0"/>
    <s v="Professor"/>
    <n v="704"/>
    <n v="1980"/>
    <n v="0.64600000000000002"/>
    <n v="0.75"/>
    <n v="0.54490476190476189"/>
    <n v="0.50885714285714267"/>
    <n v="1.07084035186225"/>
    <n v="41"/>
    <n v="17.170731707317074"/>
    <n v="0.55100000000000005"/>
    <n v="0.54597619047619061"/>
  </r>
  <r>
    <s v="Sergei Tabachnikov"/>
    <x v="33"/>
    <x v="0"/>
    <s v="Professor"/>
    <n v="1377"/>
    <n v="1982"/>
    <n v="0.82"/>
    <n v="0.69"/>
    <n v="0.54490476190476189"/>
    <n v="0.50885714285714267"/>
    <n v="1.07084035186225"/>
    <n v="39"/>
    <n v="35.307692307692307"/>
    <n v="0.78100000000000003"/>
    <n v="0.54597619047619061"/>
  </r>
  <r>
    <s v="Luen-Chua Li"/>
    <x v="33"/>
    <x v="0"/>
    <s v="Professor"/>
    <n v="281"/>
    <n v="1983"/>
    <n v="0.35399999999999998"/>
    <n v="0.65700000000000003"/>
    <n v="0.54490476190476189"/>
    <n v="0.50885714285714267"/>
    <n v="1.07084035186225"/>
    <n v="38"/>
    <n v="7.3947368421052628"/>
    <n v="0.28699999999999998"/>
    <n v="0.54597619047619061"/>
  </r>
  <r>
    <s v="Igor Aronson"/>
    <x v="33"/>
    <x v="0"/>
    <s v="Professor"/>
    <n v="240"/>
    <n v="1984"/>
    <n v="0.314"/>
    <n v="0.63"/>
    <n v="0.54490476190476189"/>
    <n v="0.50885714285714267"/>
    <n v="1.07084035186225"/>
    <n v="37"/>
    <n v="6.4864864864864868"/>
    <n v="0.254"/>
    <n v="0.54597619047619061"/>
  </r>
  <r>
    <s v="Dimitri Burago"/>
    <x v="33"/>
    <x v="0"/>
    <s v="Professor"/>
    <n v="1413"/>
    <n v="1984"/>
    <n v="0.82499999999999996"/>
    <n v="0.63"/>
    <n v="0.54490476190476189"/>
    <n v="0.50885714285714267"/>
    <n v="1.07084035186225"/>
    <n v="37"/>
    <n v="38.189189189189186"/>
    <n v="0.80200000000000005"/>
    <n v="0.54597619047619061"/>
  </r>
  <r>
    <s v="Jinchao Xu"/>
    <x v="33"/>
    <x v="0"/>
    <s v="Professor"/>
    <n v="5263"/>
    <n v="1985"/>
    <n v="0.97799999999999998"/>
    <n v="0.60199999999999998"/>
    <n v="0.54490476190476189"/>
    <n v="0.50885714285714267"/>
    <n v="1.07084035186225"/>
    <n v="36"/>
    <n v="146.19444444444446"/>
    <n v="0.98799999999999999"/>
    <n v="0.54597619047619061"/>
  </r>
  <r>
    <s v="Nigel Higson"/>
    <x v="33"/>
    <x v="0"/>
    <s v="Professor"/>
    <n v="1926"/>
    <n v="1986"/>
    <n v="0.88800000000000001"/>
    <n v="0.57099999999999995"/>
    <n v="0.54490476190476189"/>
    <n v="0.50885714285714267"/>
    <n v="1.07084035186225"/>
    <n v="35"/>
    <n v="55.028571428571432"/>
    <n v="0.88600000000000001"/>
    <n v="0.54597619047619061"/>
  </r>
  <r>
    <s v="Lyle Long"/>
    <x v="33"/>
    <x v="0"/>
    <s v="Professor"/>
    <n v="10"/>
    <n v="1987"/>
    <n v="2.1999999999999999E-2"/>
    <n v="0.53699999999999992"/>
    <n v="0.54490476190476189"/>
    <n v="0.50885714285714267"/>
    <n v="1.07084035186225"/>
    <n v="34"/>
    <n v="0.29411764705882354"/>
    <n v="2.1000000000000001E-2"/>
    <n v="0.54597619047619061"/>
  </r>
  <r>
    <s v="Ping Xu"/>
    <x v="33"/>
    <x v="0"/>
    <s v="Professor"/>
    <n v="1679"/>
    <n v="1988"/>
    <n v="0.86099999999999999"/>
    <n v="0.50800000000000001"/>
    <n v="0.54490476190476189"/>
    <n v="0.50885714285714267"/>
    <n v="1.07084035186225"/>
    <n v="33"/>
    <n v="50.878787878787875"/>
    <n v="0.874"/>
    <n v="0.54597619047619061"/>
  </r>
  <r>
    <s v="Yuxi Zheng"/>
    <x v="33"/>
    <x v="0"/>
    <s v="Professor"/>
    <n v="1984"/>
    <n v="1989"/>
    <n v="0.89200000000000002"/>
    <n v="0.47299999999999998"/>
    <n v="0.54490476190476189"/>
    <n v="0.50885714285714267"/>
    <n v="1.07084035186225"/>
    <n v="32"/>
    <n v="62"/>
    <n v="0.90700000000000003"/>
    <n v="0.54597619047619061"/>
  </r>
  <r>
    <s v="Diane Henderson"/>
    <x v="33"/>
    <x v="1"/>
    <s v="Professor"/>
    <n v="150"/>
    <n v="1990"/>
    <n v="0.191"/>
    <n v="0.43700000000000006"/>
    <n v="0.54490476190476189"/>
    <n v="0.50885714285714267"/>
    <n v="1.07084035186225"/>
    <n v="31"/>
    <n v="4.838709677419355"/>
    <n v="0.19400000000000001"/>
    <n v="0.54597619047619061"/>
  </r>
  <r>
    <s v="Anton Petrunin"/>
    <x v="33"/>
    <x v="0"/>
    <s v="Professor"/>
    <n v="403"/>
    <n v="1991"/>
    <n v="0.46300000000000002"/>
    <n v="0.41300000000000003"/>
    <n v="0.54490476190476189"/>
    <n v="0.50885714285714267"/>
    <n v="1.07084035186225"/>
    <n v="30"/>
    <n v="13.433333333333334"/>
    <n v="0.46400000000000002"/>
    <n v="0.54597619047619061"/>
  </r>
  <r>
    <s v="Ludmil Zikatanov"/>
    <x v="33"/>
    <x v="0"/>
    <s v="Professor"/>
    <n v="1136"/>
    <n v="1991"/>
    <n v="0.77300000000000002"/>
    <n v="0.41300000000000003"/>
    <n v="0.54490476190476189"/>
    <n v="0.50885714285714267"/>
    <n v="1.07084035186225"/>
    <n v="30"/>
    <n v="37.866666666666667"/>
    <n v="0.8"/>
    <n v="0.54597619047619061"/>
  </r>
  <r>
    <s v="Asok Ray"/>
    <x v="33"/>
    <x v="0"/>
    <s v="Professor"/>
    <n v="51"/>
    <n v="1992"/>
    <n v="7.5999999999999998E-2"/>
    <n v="0.38100000000000001"/>
    <n v="0.54490476190476189"/>
    <n v="0.50885714285714267"/>
    <n v="1.07084035186225"/>
    <n v="29"/>
    <n v="1.7586206896551724"/>
    <n v="8.2000000000000003E-2"/>
    <n v="0.54597619047619061"/>
  </r>
  <r>
    <s v="Nathaniel Brown"/>
    <x v="33"/>
    <x v="0"/>
    <s v="Professor"/>
    <n v="901"/>
    <n v="1993"/>
    <n v="0.71399999999999997"/>
    <n v="0.35399999999999998"/>
    <n v="0.54490476190476189"/>
    <n v="0.50885714285714267"/>
    <n v="1.07084035186225"/>
    <n v="28"/>
    <n v="32.178571428571431"/>
    <n v="0.75600000000000001"/>
    <n v="0.54597619047619061"/>
  </r>
  <r>
    <s v="Alexei Novikov"/>
    <x v="33"/>
    <x v="0"/>
    <s v="Professor"/>
    <n v="227"/>
    <n v="1994"/>
    <n v="0.29699999999999999"/>
    <n v="0.32599999999999996"/>
    <n v="0.54490476190476189"/>
    <n v="0.50885714285714267"/>
    <n v="1.07084035186225"/>
    <n v="27"/>
    <n v="8.4074074074074066"/>
    <n v="0.32200000000000001"/>
    <n v="0.54597619047619061"/>
  </r>
  <r>
    <s v="Wen Shen"/>
    <x v="33"/>
    <x v="1"/>
    <s v="Professor"/>
    <n v="230"/>
    <n v="1996"/>
    <n v="0.30099999999999999"/>
    <n v="0.27100000000000002"/>
    <n v="0.54490476190476189"/>
    <n v="0.50885714285714267"/>
    <n v="1.07084035186225"/>
    <n v="25"/>
    <n v="9.1999999999999993"/>
    <n v="0.34799999999999998"/>
    <n v="0.54597619047619061"/>
  </r>
  <r>
    <s v="Aissa Wade"/>
    <x v="33"/>
    <x v="1"/>
    <s v="Professor"/>
    <n v="165"/>
    <n v="1997"/>
    <n v="0.21199999999999999"/>
    <n v="0.23699999999999999"/>
    <n v="0.54490476190476189"/>
    <n v="0.50885714285714267"/>
    <n v="1.07084035186225"/>
    <n v="24"/>
    <n v="6.875"/>
    <n v="0.27"/>
    <n v="0.54597619047619061"/>
  </r>
  <r>
    <s v="Kris Jenssen"/>
    <x v="33"/>
    <x v="0"/>
    <s v="Professor"/>
    <n v="288"/>
    <n v="1997"/>
    <n v="0.36299999999999999"/>
    <n v="0.23699999999999999"/>
    <n v="0.54490476190476189"/>
    <n v="0.50885714285714267"/>
    <n v="1.07084035186225"/>
    <n v="24"/>
    <n v="12"/>
    <n v="0.42799999999999999"/>
    <n v="0.54597619047619061"/>
  </r>
  <r>
    <s v="Ae Ja Yee"/>
    <x v="33"/>
    <x v="1"/>
    <s v="Professor"/>
    <n v="406"/>
    <n v="1999"/>
    <n v="0.46600000000000003"/>
    <n v="0.17300000000000004"/>
    <n v="0.54490476190476189"/>
    <n v="0.50885714285714267"/>
    <n v="1.07084035186225"/>
    <n v="22"/>
    <n v="18.454545454545453"/>
    <n v="0.57499999999999996"/>
    <n v="0.54597619047619061"/>
  </r>
  <r>
    <s v="Carina Curto"/>
    <x v="33"/>
    <x v="1"/>
    <s v="Professor"/>
    <n v="59"/>
    <n v="2000"/>
    <n v="8.6999999999999994E-2"/>
    <n v="0.14400000000000002"/>
    <n v="0.54490476190476189"/>
    <n v="0.50885714285714267"/>
    <n v="1.07084035186225"/>
    <n v="21"/>
    <n v="2.8095238095238093"/>
    <n v="0.122"/>
    <n v="0.54597619047619061"/>
  </r>
  <r>
    <s v="Anna Mazzucato"/>
    <x v="33"/>
    <x v="1"/>
    <s v="Professor"/>
    <n v="510"/>
    <n v="2000"/>
    <n v="0.53700000000000003"/>
    <n v="0.14400000000000002"/>
    <n v="0.54490476190476189"/>
    <n v="0.50885714285714267"/>
    <n v="1.07084035186225"/>
    <n v="21"/>
    <n v="24.285714285714285"/>
    <n v="0.67"/>
    <n v="0.54597619047619061"/>
  </r>
  <r>
    <s v="Andrew Belmonte"/>
    <x v="33"/>
    <x v="0"/>
    <s v="Professor"/>
    <n v="16"/>
    <n v="2001"/>
    <n v="2.9000000000000001E-2"/>
    <n v="0.11899999999999999"/>
    <n v="0.54490476190476189"/>
    <n v="0.50885714285714267"/>
    <n v="1.07084035186225"/>
    <n v="20"/>
    <n v="0.8"/>
    <n v="4.4999999999999998E-2"/>
    <n v="0.54597619047619061"/>
  </r>
  <r>
    <s v="Xiantao Li"/>
    <x v="33"/>
    <x v="0"/>
    <s v="Professor"/>
    <n v="519"/>
    <n v="2002"/>
    <n v="0.54200000000000004"/>
    <n v="9.6999999999999975E-2"/>
    <n v="0.54490476190476189"/>
    <n v="0.50885714285714267"/>
    <n v="1.07084035186225"/>
    <n v="19"/>
    <n v="27.315789473684209"/>
    <n v="0.70899999999999996"/>
    <n v="0.54597619047619061"/>
  </r>
  <r>
    <s v="Kirsten Eisentraeger"/>
    <x v="33"/>
    <x v="1"/>
    <s v="Professor"/>
    <n v="131"/>
    <n v="2003"/>
    <n v="0.17199999999999999"/>
    <n v="7.4999999999999956E-2"/>
    <n v="0.54490476190476189"/>
    <n v="0.50885714285714267"/>
    <n v="1.07084035186225"/>
    <n v="18"/>
    <n v="7.2777777777777777"/>
    <n v="0.28100000000000003"/>
    <n v="0.54597619047619061"/>
  </r>
  <r>
    <s v="Federico Hertz"/>
    <x v="33"/>
    <x v="0"/>
    <s v="Professor"/>
    <n v="392"/>
    <n v="2003"/>
    <n v="0.45500000000000002"/>
    <n v="7.4999999999999956E-2"/>
    <n v="0.54490476190476189"/>
    <n v="0.50885714285714267"/>
    <n v="1.07084035186225"/>
    <n v="18"/>
    <n v="21.777777777777779"/>
    <n v="0.63500000000000001"/>
    <n v="0.54597619047619061"/>
  </r>
  <r>
    <s v="Wenwu Cao"/>
    <x v="33"/>
    <x v="0"/>
    <s v="Professor"/>
    <n v="6"/>
    <n v="2005"/>
    <n v="1.7000000000000001E-2"/>
    <n v="3.400000000000003E-2"/>
    <n v="0.54490476190476189"/>
    <n v="0.50885714285714267"/>
    <n v="1.07084035186225"/>
    <n v="16"/>
    <n v="0.375"/>
    <n v="2.5999999999999999E-2"/>
    <n v="0.54597619047619061"/>
  </r>
  <r>
    <s v="John Harlim"/>
    <x v="33"/>
    <x v="0"/>
    <s v="Professor"/>
    <n v="333"/>
    <n v="2006"/>
    <n v="0.40400000000000003"/>
    <n v="2.200000000000002E-2"/>
    <n v="0.54490476190476189"/>
    <n v="0.50885714285714267"/>
    <n v="1.07084035186225"/>
    <n v="15"/>
    <n v="22.2"/>
    <n v="0.64300000000000002"/>
    <n v="0.54597619047619061"/>
  </r>
  <r>
    <s v="Mathieu Stienon"/>
    <x v="33"/>
    <x v="0"/>
    <s v="Professor"/>
    <n v="222"/>
    <n v="2007"/>
    <n v="0.29199999999999998"/>
    <n v="1.5000000000000013E-2"/>
    <n v="0.54490476190476189"/>
    <n v="0.50885714285714267"/>
    <n v="1.07084035186225"/>
    <n v="14"/>
    <n v="15.857142857142858"/>
    <n v="0.52100000000000002"/>
    <n v="0.54597619047619061"/>
  </r>
  <r>
    <s v="Robert Gunning"/>
    <x v="34"/>
    <x v="0"/>
    <s v="Professor"/>
    <n v="1177"/>
    <n v="1955"/>
    <n v="0.78300000000000003"/>
    <n v="1"/>
    <n v="0.81113333333333315"/>
    <n v="0.51946666666666685"/>
    <n v="1.5614733059548245"/>
    <n v="66"/>
    <n v="17.833333333333332"/>
    <n v="0.56599999999999995"/>
    <n v="0.84116666666666673"/>
  </r>
  <r>
    <s v="Yakov Sinai"/>
    <x v="34"/>
    <x v="0"/>
    <s v="Professor"/>
    <n v="5076"/>
    <n v="1959"/>
    <n v="0.97499999999999998"/>
    <n v="0.995"/>
    <n v="0.81113333333333315"/>
    <n v="0.51946666666666685"/>
    <n v="1.5614733059548245"/>
    <n v="62"/>
    <n v="81.870967741935488"/>
    <n v="0.94299999999999995"/>
    <n v="0.84116666666666673"/>
  </r>
  <r>
    <s v="Nicholas Katz"/>
    <x v="34"/>
    <x v="0"/>
    <s v="Professor"/>
    <n v="3876"/>
    <n v="1966"/>
    <n v="0.96099999999999997"/>
    <n v="0.96899999999999997"/>
    <n v="0.81113333333333315"/>
    <n v="0.51946666666666685"/>
    <n v="1.5614733059548245"/>
    <n v="55"/>
    <n v="70.472727272727269"/>
    <n v="0.92300000000000004"/>
    <n v="0.84116666666666673"/>
  </r>
  <r>
    <s v="Charles Fefferman"/>
    <x v="34"/>
    <x v="0"/>
    <s v="Professor"/>
    <n v="6173"/>
    <n v="1967"/>
    <n v="0.98699999999999999"/>
    <n v="0.96099999999999997"/>
    <n v="0.81113333333333315"/>
    <n v="0.51946666666666685"/>
    <n v="1.5614733059548245"/>
    <n v="54"/>
    <n v="114.31481481481481"/>
    <n v="0.97199999999999998"/>
    <n v="0.84116666666666673"/>
  </r>
  <r>
    <s v="Paul Seymour"/>
    <x v="34"/>
    <x v="0"/>
    <s v="Professor"/>
    <n v="6386"/>
    <n v="1973"/>
    <n v="0.98899999999999999"/>
    <n v="0.88700000000000001"/>
    <n v="0.81113333333333315"/>
    <n v="0.51946666666666685"/>
    <n v="1.5614733059548245"/>
    <n v="48"/>
    <n v="133.04166666666666"/>
    <n v="0.98299999999999998"/>
    <n v="0.84116666666666673"/>
  </r>
  <r>
    <s v="Paul Yang"/>
    <x v="34"/>
    <x v="0"/>
    <s v="Professor"/>
    <n v="2464"/>
    <n v="1973"/>
    <n v="0.91700000000000004"/>
    <n v="0.88700000000000001"/>
    <n v="0.81113333333333315"/>
    <n v="0.51946666666666685"/>
    <n v="1.5614733059548245"/>
    <n v="48"/>
    <n v="51.333333333333336"/>
    <n v="0.875"/>
    <n v="0.84116666666666673"/>
  </r>
  <r>
    <s v="Alice Chang"/>
    <x v="34"/>
    <x v="1"/>
    <s v="Professor"/>
    <n v="2133"/>
    <n v="1974"/>
    <n v="0.9"/>
    <n v="0.871"/>
    <n v="0.81113333333333315"/>
    <n v="0.51946666666666685"/>
    <n v="1.5614733059548245"/>
    <n v="47"/>
    <n v="45.382978723404257"/>
    <n v="0.84799999999999998"/>
    <n v="0.84116666666666673"/>
  </r>
  <r>
    <s v="Michael Aizenman"/>
    <x v="34"/>
    <x v="0"/>
    <s v="Professor"/>
    <n v="2748"/>
    <n v="1975"/>
    <n v="0.93"/>
    <n v="0.85199999999999998"/>
    <n v="0.81113333333333315"/>
    <n v="0.51946666666666685"/>
    <n v="1.5614733059548245"/>
    <n v="46"/>
    <n v="59.739130434782609"/>
    <n v="0.90100000000000002"/>
    <n v="0.84116666666666673"/>
  </r>
  <r>
    <s v="Sergiu Klainerman"/>
    <x v="34"/>
    <x v="0"/>
    <s v="Professor"/>
    <n v="4112"/>
    <n v="1977"/>
    <n v="0.96599999999999997"/>
    <n v="0.81299999999999994"/>
    <n v="0.81113333333333315"/>
    <n v="0.51946666666666685"/>
    <n v="1.5614733059548245"/>
    <n v="44"/>
    <n v="93.454545454545453"/>
    <n v="0.95899999999999996"/>
    <n v="0.84116666666666673"/>
  </r>
  <r>
    <s v="Janos Kollar"/>
    <x v="34"/>
    <x v="0"/>
    <s v="Professor"/>
    <n v="5951"/>
    <n v="1978"/>
    <n v="0.98599999999999999"/>
    <n v="0.79"/>
    <n v="0.81113333333333315"/>
    <n v="0.51946666666666685"/>
    <n v="1.5614733059548245"/>
    <n v="43"/>
    <n v="138.3953488372093"/>
    <n v="0.98599999999999999"/>
    <n v="0.84116666666666673"/>
  </r>
  <r>
    <s v="David Gabai"/>
    <x v="34"/>
    <x v="0"/>
    <s v="Professor"/>
    <n v="1903"/>
    <n v="1980"/>
    <n v="0.88400000000000001"/>
    <n v="0.75"/>
    <n v="0.81113333333333315"/>
    <n v="0.51946666666666685"/>
    <n v="1.5614733059548245"/>
    <n v="41"/>
    <n v="46.414634146341463"/>
    <n v="0.85099999999999998"/>
    <n v="0.84116666666666673"/>
  </r>
  <r>
    <s v="Peter Sarnak"/>
    <x v="34"/>
    <x v="0"/>
    <s v="Professor"/>
    <n v="5504"/>
    <n v="1980"/>
    <n v="0.98199999999999998"/>
    <n v="0.75"/>
    <n v="0.81113333333333315"/>
    <n v="0.51946666666666685"/>
    <n v="1.5614733059548245"/>
    <n v="41"/>
    <n v="134.2439024390244"/>
    <n v="0.98399999999999999"/>
    <n v="0.84116666666666673"/>
  </r>
  <r>
    <s v="Noga Alon"/>
    <x v="34"/>
    <x v="0"/>
    <s v="Professor"/>
    <n v="11041"/>
    <n v="1981"/>
    <n v="0.996"/>
    <n v="0.72299999999999998"/>
    <n v="0.81113333333333315"/>
    <n v="0.51946666666666685"/>
    <n v="1.5614733059548245"/>
    <n v="40"/>
    <n v="276.02499999999998"/>
    <n v="0.997"/>
    <n v="0.84116666666666673"/>
  </r>
  <r>
    <s v="Peter Constantine"/>
    <x v="34"/>
    <x v="0"/>
    <s v="Professor"/>
    <n v="5866"/>
    <n v="1981"/>
    <n v="0.98499999999999999"/>
    <n v="0.72299999999999998"/>
    <n v="0.81113333333333315"/>
    <n v="0.51946666666666685"/>
    <n v="1.5614733059548245"/>
    <n v="40"/>
    <n v="146.65"/>
    <n v="0.98799999999999999"/>
    <n v="0.84116666666666673"/>
  </r>
  <r>
    <s v="Weinan E"/>
    <x v="34"/>
    <x v="0"/>
    <s v="Professor"/>
    <n v="4269"/>
    <n v="1984"/>
    <n v="0.96899999999999997"/>
    <n v="0.63"/>
    <n v="0.81113333333333315"/>
    <n v="0.51946666666666685"/>
    <n v="1.5614733059548245"/>
    <n v="37"/>
    <n v="115.37837837837837"/>
    <n v="0.97299999999999998"/>
    <n v="0.84116666666666673"/>
  </r>
  <r>
    <s v="Chris Skinner"/>
    <x v="34"/>
    <x v="0"/>
    <s v="Professor"/>
    <n v="700"/>
    <n v="1989"/>
    <n v="0.64400000000000002"/>
    <n v="0.47299999999999998"/>
    <n v="0.81113333333333315"/>
    <n v="0.51946666666666685"/>
    <n v="1.5614733059548245"/>
    <n v="32"/>
    <n v="21.875"/>
    <n v="0.63800000000000001"/>
    <n v="0.84116666666666673"/>
  </r>
  <r>
    <s v="Zoltan Szabo"/>
    <x v="34"/>
    <x v="0"/>
    <s v="Professor"/>
    <n v="3724"/>
    <n v="1990"/>
    <n v="0.95699999999999996"/>
    <n v="0.43700000000000006"/>
    <n v="0.81113333333333315"/>
    <n v="0.51946666666666685"/>
    <n v="1.5614733059548245"/>
    <n v="31"/>
    <n v="120.12903225806451"/>
    <n v="0.97599999999999998"/>
    <n v="0.84116666666666673"/>
  </r>
  <r>
    <s v="Shou-Wu Zhang"/>
    <x v="34"/>
    <x v="0"/>
    <s v="Professor"/>
    <n v="1168"/>
    <n v="1991"/>
    <n v="0.78100000000000003"/>
    <n v="0.41300000000000003"/>
    <n v="0.81113333333333315"/>
    <n v="0.51946666666666685"/>
    <n v="1.5614733059548245"/>
    <n v="30"/>
    <n v="38.93333333333333"/>
    <n v="0.80600000000000005"/>
    <n v="0.84116666666666673"/>
  </r>
  <r>
    <s v="Peter Ozsvath"/>
    <x v="34"/>
    <x v="0"/>
    <s v="Professor"/>
    <n v="3771"/>
    <n v="1994"/>
    <n v="0.95899999999999996"/>
    <n v="0.32599999999999996"/>
    <n v="0.81113333333333315"/>
    <n v="0.51946666666666685"/>
    <n v="1.5614733059548245"/>
    <n v="27"/>
    <n v="139.66666666666666"/>
    <n v="0.98599999999999999"/>
    <n v="0.84116666666666673"/>
  </r>
  <r>
    <s v="Igor Rodnianski"/>
    <x v="34"/>
    <x v="0"/>
    <s v="Professor"/>
    <n v="1918"/>
    <n v="1995"/>
    <n v="0.88600000000000001"/>
    <n v="0.29800000000000004"/>
    <n v="0.81113333333333315"/>
    <n v="0.51946666666666685"/>
    <n v="1.5614733059548245"/>
    <n v="26"/>
    <n v="73.769230769230774"/>
    <n v="0.93200000000000005"/>
    <n v="0.84116666666666673"/>
  </r>
  <r>
    <s v="Manjul Bhargava"/>
    <x v="34"/>
    <x v="0"/>
    <s v="Professor"/>
    <n v="798"/>
    <n v="1997"/>
    <n v="0.68400000000000005"/>
    <n v="0.23699999999999999"/>
    <n v="0.81113333333333315"/>
    <n v="0.51946666666666685"/>
    <n v="1.5614733059548245"/>
    <n v="24"/>
    <n v="33.25"/>
    <n v="0.76300000000000001"/>
    <n v="0.84116666666666673"/>
  </r>
  <r>
    <s v="Mihalis Dafernos"/>
    <x v="34"/>
    <x v="0"/>
    <s v="Professor"/>
    <n v="819"/>
    <n v="1997"/>
    <n v="0.68899999999999995"/>
    <n v="0.23699999999999999"/>
    <n v="0.81113333333333315"/>
    <n v="0.51946666666666685"/>
    <n v="1.5614733059548245"/>
    <n v="24"/>
    <n v="34.125"/>
    <n v="0.77200000000000002"/>
    <n v="0.84116666666666673"/>
  </r>
  <r>
    <s v="Alexandru Ionescu"/>
    <x v="34"/>
    <x v="0"/>
    <s v="Professor"/>
    <n v="1208"/>
    <n v="1999"/>
    <n v="0.79100000000000004"/>
    <n v="0.17300000000000004"/>
    <n v="0.81113333333333315"/>
    <n v="0.51946666666666685"/>
    <n v="1.5614733059548245"/>
    <n v="22"/>
    <n v="54.909090909090907"/>
    <n v="0.88500000000000001"/>
    <n v="0.84116666666666673"/>
  </r>
  <r>
    <s v="Fernando Coda Marques"/>
    <x v="34"/>
    <x v="0"/>
    <s v="Professor"/>
    <n v="616"/>
    <n v="2001"/>
    <n v="0.59899999999999998"/>
    <n v="0.11899999999999999"/>
    <n v="0.81113333333333315"/>
    <n v="0.51946666666666685"/>
    <n v="1.5614733059548245"/>
    <n v="20"/>
    <n v="30.8"/>
    <n v="0.74399999999999999"/>
    <n v="0.84116666666666673"/>
  </r>
  <r>
    <s v="Assaf Naor"/>
    <x v="34"/>
    <x v="0"/>
    <s v="Professor"/>
    <n v="1843"/>
    <n v="2001"/>
    <n v="0.88"/>
    <n v="0.11899999999999999"/>
    <n v="0.81113333333333315"/>
    <n v="0.51946666666666685"/>
    <n v="1.5614733059548245"/>
    <n v="20"/>
    <n v="92.15"/>
    <n v="0.95699999999999996"/>
    <n v="0.84116666666666673"/>
  </r>
  <r>
    <s v="Maria Chudnovsky"/>
    <x v="34"/>
    <x v="1"/>
    <s v="Professor"/>
    <n v="1432"/>
    <n v="2002"/>
    <n v="0.82899999999999996"/>
    <n v="9.6999999999999975E-2"/>
    <n v="0.81113333333333315"/>
    <n v="0.51946666666666685"/>
    <n v="1.5614733059548245"/>
    <n v="19"/>
    <n v="75.368421052631575"/>
    <n v="0.93500000000000005"/>
    <n v="0.84116666666666673"/>
  </r>
  <r>
    <s v="Amit Singer"/>
    <x v="34"/>
    <x v="0"/>
    <s v="Professor"/>
    <n v="640"/>
    <n v="2006"/>
    <n v="0.61199999999999999"/>
    <n v="2.200000000000002E-2"/>
    <n v="0.81113333333333315"/>
    <n v="0.51946666666666685"/>
    <n v="1.5614733059548245"/>
    <n v="15"/>
    <n v="42.666666666666664"/>
    <n v="0.83099999999999996"/>
    <n v="0.84116666666666673"/>
  </r>
  <r>
    <s v="Allan Sly"/>
    <x v="34"/>
    <x v="0"/>
    <s v="Professor"/>
    <n v="678"/>
    <n v="2007"/>
    <n v="0.63300000000000001"/>
    <n v="1.5000000000000013E-2"/>
    <n v="0.81113333333333315"/>
    <n v="0.51946666666666685"/>
    <n v="1.5614733059548245"/>
    <n v="14"/>
    <n v="48.428571428571431"/>
    <n v="0.86099999999999999"/>
    <n v="0.84116666666666673"/>
  </r>
  <r>
    <s v="Sophie Morel"/>
    <x v="34"/>
    <x v="1"/>
    <s v="Professor"/>
    <n v="54"/>
    <n v="2008"/>
    <n v="8.1000000000000003E-2"/>
    <n v="1.0000000000000009E-2"/>
    <n v="0.81113333333333315"/>
    <n v="0.51946666666666685"/>
    <n v="1.5614733059548245"/>
    <n v="13"/>
    <n v="4.1538461538461542"/>
    <n v="0.16900000000000001"/>
    <n v="0.84116666666666673"/>
  </r>
  <r>
    <s v="John Pardon"/>
    <x v="34"/>
    <x v="0"/>
    <s v="Professor"/>
    <n v="69"/>
    <n v="2009"/>
    <n v="9.9000000000000005E-2"/>
    <n v="7.0000000000000062E-3"/>
    <n v="0.81113333333333315"/>
    <n v="0.51946666666666685"/>
    <n v="1.5614733059548245"/>
    <n v="12"/>
    <n v="5.75"/>
    <n v="0.23100000000000001"/>
    <n v="0.84116666666666673"/>
  </r>
  <r>
    <s v="Louis de Branges"/>
    <x v="35"/>
    <x v="0"/>
    <s v="Professor"/>
    <n v="1168"/>
    <n v="1957"/>
    <n v="0.78100000000000003"/>
    <n v="0.998"/>
    <n v="0.5779767441860465"/>
    <n v="0.50225581395348828"/>
    <n v="1.1507616798629441"/>
    <n v="64"/>
    <n v="18.25"/>
    <n v="0.57099999999999995"/>
    <n v="0.57325581395348824"/>
  </r>
  <r>
    <s v="William Heinzer"/>
    <x v="35"/>
    <x v="0"/>
    <s v="Professor"/>
    <n v="1311"/>
    <n v="1966"/>
    <n v="0.81100000000000005"/>
    <n v="0.96899999999999997"/>
    <n v="0.5779767441860465"/>
    <n v="0.50225581395348828"/>
    <n v="1.1507616798629441"/>
    <n v="55"/>
    <n v="23.836363636363636"/>
    <n v="0.66600000000000004"/>
    <n v="0.57325581395348824"/>
  </r>
  <r>
    <s v="Andrei Gabrielov"/>
    <x v="35"/>
    <x v="0"/>
    <s v="Professor"/>
    <n v="729"/>
    <n v="1968"/>
    <n v="0.65500000000000003"/>
    <n v="0.95299999999999996"/>
    <n v="0.5779767441860465"/>
    <n v="0.50225581395348828"/>
    <n v="1.1507616798629441"/>
    <n v="53"/>
    <n v="13.754716981132075"/>
    <n v="0.47"/>
    <n v="0.57325581395348824"/>
  </r>
  <r>
    <s v="Johnny Brown"/>
    <x v="35"/>
    <x v="0"/>
    <s v="Professor"/>
    <n v="2"/>
    <n v="1971"/>
    <n v="5.0000000000000001E-3"/>
    <n v="0.91700000000000004"/>
    <n v="0.5779767441860465"/>
    <n v="0.50225581395348828"/>
    <n v="1.1507616798629441"/>
    <n v="50"/>
    <n v="0.04"/>
    <n v="3.0000000000000001E-3"/>
    <n v="0.57325581395348824"/>
  </r>
  <r>
    <s v="Harold Donnelly"/>
    <x v="35"/>
    <x v="0"/>
    <s v="Professor"/>
    <n v="1069"/>
    <n v="1973"/>
    <n v="0.75900000000000001"/>
    <n v="0.88700000000000001"/>
    <n v="0.5779767441860465"/>
    <n v="0.50225581395348828"/>
    <n v="1.1507616798629441"/>
    <n v="48"/>
    <n v="22.270833333333332"/>
    <n v="0.64400000000000002"/>
    <n v="0.57325581395348824"/>
  </r>
  <r>
    <s v="Alexandre Eremenko"/>
    <x v="35"/>
    <x v="0"/>
    <s v="Professor"/>
    <n v="1594"/>
    <n v="1974"/>
    <n v="0.85099999999999998"/>
    <n v="0.871"/>
    <n v="0.5779767441860465"/>
    <n v="0.50225581395348828"/>
    <n v="1.1507616798629441"/>
    <n v="47"/>
    <n v="33.914893617021278"/>
    <n v="0.77200000000000002"/>
    <n v="0.57325581395348824"/>
  </r>
  <r>
    <s v="Freydoon Shahidi"/>
    <x v="35"/>
    <x v="0"/>
    <s v="Professor"/>
    <n v="2608"/>
    <n v="1975"/>
    <n v="0.92500000000000004"/>
    <n v="0.85199999999999998"/>
    <n v="0.5779767441860465"/>
    <n v="0.50225581395348828"/>
    <n v="1.1507616798629441"/>
    <n v="46"/>
    <n v="56.695652173913047"/>
    <n v="0.89100000000000001"/>
    <n v="0.57325581395348824"/>
  </r>
  <r>
    <s v="Laszlo Lempert"/>
    <x v="35"/>
    <x v="0"/>
    <s v="Professor"/>
    <n v="1184"/>
    <n v="1978"/>
    <n v="0.78600000000000003"/>
    <n v="0.79"/>
    <n v="0.5779767441860465"/>
    <n v="0.50225581395348828"/>
    <n v="1.1507616798629441"/>
    <n v="43"/>
    <n v="27.534883720930232"/>
    <n v="0.71199999999999997"/>
    <n v="0.57325581395348824"/>
  </r>
  <r>
    <s v="James McCLure"/>
    <x v="35"/>
    <x v="0"/>
    <s v="Professor"/>
    <n v="992"/>
    <n v="1978"/>
    <n v="0.73899999999999999"/>
    <n v="0.79"/>
    <n v="0.5779767441860465"/>
    <n v="0.50225581395348828"/>
    <n v="1.1507616798629441"/>
    <n v="43"/>
    <n v="23.069767441860463"/>
    <n v="0.65600000000000003"/>
    <n v="0.57325581395348824"/>
  </r>
  <r>
    <s v="Steven Bell"/>
    <x v="35"/>
    <x v="0"/>
    <s v="Professor"/>
    <n v="779"/>
    <n v="1979"/>
    <n v="0.67600000000000005"/>
    <n v="0.76900000000000002"/>
    <n v="0.5779767441860465"/>
    <n v="0.50225581395348828"/>
    <n v="1.1507616798629441"/>
    <n v="42"/>
    <n v="18.547619047619047"/>
    <n v="0.57599999999999996"/>
    <n v="0.57325581395348824"/>
  </r>
  <r>
    <s v="Daniel Phillips"/>
    <x v="35"/>
    <x v="0"/>
    <s v="Professor"/>
    <n v="586"/>
    <n v="1981"/>
    <n v="0.58099999999999996"/>
    <n v="0.72299999999999998"/>
    <n v="0.5779767441860465"/>
    <n v="0.50225581395348828"/>
    <n v="1.1507616798629441"/>
    <n v="40"/>
    <n v="14.65"/>
    <n v="0.49199999999999999"/>
    <n v="0.57325581395348824"/>
  </r>
  <r>
    <s v="Bernd Ulrich"/>
    <x v="35"/>
    <x v="0"/>
    <s v="Professor"/>
    <n v="1226"/>
    <n v="1981"/>
    <n v="0.79500000000000004"/>
    <n v="0.72299999999999998"/>
    <n v="0.5779767441860465"/>
    <n v="0.50225581395348828"/>
    <n v="1.1507616798629441"/>
    <n v="40"/>
    <n v="30.65"/>
    <n v="0.74299999999999999"/>
    <n v="0.57325581395348824"/>
  </r>
  <r>
    <s v="Patricia Bauman"/>
    <x v="35"/>
    <x v="1"/>
    <s v="Professor"/>
    <n v="414"/>
    <n v="1982"/>
    <n v="0.47299999999999998"/>
    <n v="0.69"/>
    <n v="0.5779767441860465"/>
    <n v="0.50225581395348828"/>
    <n v="1.1507616798629441"/>
    <n v="39"/>
    <n v="10.615384615384615"/>
    <n v="0.38900000000000001"/>
    <n v="0.57325581395348824"/>
  </r>
  <r>
    <s v="Rodrigo Banuelos"/>
    <x v="35"/>
    <x v="0"/>
    <s v="Professor"/>
    <n v="1245"/>
    <n v="1984"/>
    <n v="0.79800000000000004"/>
    <n v="0.63"/>
    <n v="0.5779767441860465"/>
    <n v="0.50225581395348828"/>
    <n v="1.1507616798629441"/>
    <n v="37"/>
    <n v="33.648648648648646"/>
    <n v="0.76900000000000002"/>
    <n v="0.57325581395348824"/>
  </r>
  <r>
    <s v="Kenji Matsuki"/>
    <x v="35"/>
    <x v="0"/>
    <s v="Professor"/>
    <n v="1041"/>
    <n v="1984"/>
    <n v="0.751"/>
    <n v="0.63"/>
    <n v="0.5779767441860465"/>
    <n v="0.50225581395348828"/>
    <n v="1.1507616798629441"/>
    <n v="37"/>
    <n v="28.135135135135137"/>
    <n v="0.71899999999999997"/>
    <n v="0.57325581395348824"/>
  </r>
  <r>
    <s v="Plamen Stefanov"/>
    <x v="35"/>
    <x v="0"/>
    <s v="Professor"/>
    <n v="1543"/>
    <n v="1984"/>
    <n v="0.84399999999999997"/>
    <n v="0.63"/>
    <n v="0.5779767441860465"/>
    <n v="0.50225581395348828"/>
    <n v="1.1507616798629441"/>
    <n v="37"/>
    <n v="41.702702702702702"/>
    <n v="0.82399999999999995"/>
    <n v="0.57325581395348824"/>
  </r>
  <r>
    <s v="Donu Arapura"/>
    <x v="35"/>
    <x v="0"/>
    <s v="Professor"/>
    <n v="382"/>
    <n v="1985"/>
    <n v="0.44600000000000001"/>
    <n v="0.60199999999999998"/>
    <n v="0.5779767441860465"/>
    <n v="0.50225581395348828"/>
    <n v="1.1507616798629441"/>
    <n v="36"/>
    <n v="10.611111111111111"/>
    <n v="0.38900000000000001"/>
    <n v="0.57325581395348824"/>
  </r>
  <r>
    <s v="Zhiqiang Cai"/>
    <x v="35"/>
    <x v="0"/>
    <s v="Professor"/>
    <n v="2049"/>
    <n v="1986"/>
    <n v="0.89400000000000002"/>
    <n v="0.57099999999999995"/>
    <n v="0.5779767441860465"/>
    <n v="0.50225581395348828"/>
    <n v="1.1507616798629441"/>
    <n v="35"/>
    <n v="58.542857142857144"/>
    <n v="0.89900000000000002"/>
    <n v="0.57325581395348824"/>
  </r>
  <r>
    <s v="Marius Dadarlat"/>
    <x v="35"/>
    <x v="0"/>
    <s v="Professor"/>
    <n v="1016"/>
    <n v="1987"/>
    <n v="0.746"/>
    <n v="0.53699999999999992"/>
    <n v="0.5779767441860465"/>
    <n v="0.50225581395348828"/>
    <n v="1.1507616798629441"/>
    <n v="34"/>
    <n v="29.882352941176471"/>
    <n v="0.73699999999999999"/>
    <n v="0.57325581395348824"/>
  </r>
  <r>
    <s v="Zhilian Julie Feng"/>
    <x v="35"/>
    <x v="1"/>
    <s v="Professor"/>
    <n v="961"/>
    <n v="1987"/>
    <n v="0.72799999999999998"/>
    <n v="0.53699999999999992"/>
    <n v="0.5779767441860465"/>
    <n v="0.50225581395348828"/>
    <n v="1.1507616798629441"/>
    <n v="34"/>
    <n v="28.264705882352942"/>
    <n v="0.72"/>
    <n v="0.57325581395348824"/>
  </r>
  <r>
    <s v="Jroslaw Wlodarczyk"/>
    <x v="35"/>
    <x v="0"/>
    <s v="Professor"/>
    <n v="394"/>
    <n v="1987"/>
    <n v="0.45600000000000002"/>
    <n v="0.53699999999999992"/>
    <n v="0.5779767441860465"/>
    <n v="0.50225581395348828"/>
    <n v="1.1507616798629441"/>
    <n v="34"/>
    <n v="11.588235294117647"/>
    <n v="0.41799999999999998"/>
    <n v="0.57325581395348824"/>
  </r>
  <r>
    <s v="Antonio Sa Barreto"/>
    <x v="35"/>
    <x v="0"/>
    <s v="Professor"/>
    <n v="469"/>
    <n v="1988"/>
    <n v="0.505"/>
    <n v="0.50800000000000001"/>
    <n v="0.5779767441860465"/>
    <n v="0.50225581395348828"/>
    <n v="1.1507616798629441"/>
    <n v="33"/>
    <n v="14.212121212121213"/>
    <n v="0.48099999999999998"/>
    <n v="0.57325581395348824"/>
  </r>
  <r>
    <s v="Jie Shen"/>
    <x v="35"/>
    <x v="0"/>
    <s v="Professor"/>
    <n v="5437"/>
    <n v="1988"/>
    <n v="0.98"/>
    <n v="0.50800000000000001"/>
    <n v="0.5779767441860465"/>
    <n v="0.50225581395348828"/>
    <n v="1.1507616798629441"/>
    <n v="33"/>
    <n v="164.75757575757575"/>
    <n v="0.99099999999999999"/>
    <n v="0.57325581395348824"/>
  </r>
  <r>
    <s v="Sai Kee Yeung"/>
    <x v="35"/>
    <x v="0"/>
    <s v="Professor"/>
    <n v="447"/>
    <n v="1989"/>
    <n v="0.49199999999999999"/>
    <n v="0.47299999999999998"/>
    <n v="0.5779767441860465"/>
    <n v="0.50225581395348828"/>
    <n v="1.1507616798629441"/>
    <n v="32"/>
    <n v="13.96875"/>
    <n v="0.47499999999999998"/>
    <n v="0.57325581395348824"/>
  </r>
  <r>
    <s v="Trevor Wooley"/>
    <x v="35"/>
    <x v="0"/>
    <s v="Professor"/>
    <n v="1405"/>
    <n v="1990"/>
    <n v="0.82299999999999995"/>
    <n v="0.43700000000000006"/>
    <n v="0.5779767441860465"/>
    <n v="0.50225581395348828"/>
    <n v="1.1507616798629441"/>
    <n v="31"/>
    <n v="45.322580645161288"/>
    <n v="0.84699999999999998"/>
    <n v="0.57325581395348824"/>
  </r>
  <r>
    <s v="Donatella Danielli"/>
    <x v="35"/>
    <x v="1"/>
    <s v="Professor"/>
    <n v="1196"/>
    <n v="1991"/>
    <n v="0.78800000000000003"/>
    <n v="0.41300000000000003"/>
    <n v="0.5779767441860465"/>
    <n v="0.50225581395348828"/>
    <n v="1.1507616798629441"/>
    <n v="30"/>
    <n v="39.866666666666667"/>
    <n v="0.81399999999999995"/>
    <n v="0.57325581395348824"/>
  </r>
  <r>
    <s v="David Goldberg"/>
    <x v="35"/>
    <x v="0"/>
    <s v="Professor"/>
    <n v="260"/>
    <n v="1991"/>
    <n v="0.33300000000000002"/>
    <n v="0.41300000000000003"/>
    <n v="0.5779767441860465"/>
    <n v="0.50225581395348828"/>
    <n v="1.1507616798629441"/>
    <n v="30"/>
    <n v="8.6666666666666661"/>
    <n v="0.33"/>
    <n v="0.57325581395348824"/>
  </r>
  <r>
    <s v="Gregery Buzzard"/>
    <x v="35"/>
    <x v="0"/>
    <s v="Professor"/>
    <n v="179"/>
    <n v="1993"/>
    <n v="0.23"/>
    <n v="0.35399999999999998"/>
    <n v="0.5779767441860465"/>
    <n v="0.50225581395348828"/>
    <n v="1.1507616798629441"/>
    <n v="28"/>
    <n v="6.3928571428571432"/>
    <n v="0.25"/>
    <n v="0.57325581395348824"/>
  </r>
  <r>
    <s v="Saugata Basu"/>
    <x v="35"/>
    <x v="0"/>
    <s v="Professor"/>
    <n v="976"/>
    <n v="1994"/>
    <n v="0.73499999999999999"/>
    <n v="0.32599999999999996"/>
    <n v="0.5779767441860465"/>
    <n v="0.50225581395348828"/>
    <n v="1.1507616798629441"/>
    <n v="27"/>
    <n v="36.148148148148145"/>
    <n v="0.78700000000000003"/>
    <n v="0.57325581395348824"/>
  </r>
  <r>
    <s v="Ralph Kaufmann"/>
    <x v="35"/>
    <x v="0"/>
    <s v="Professor"/>
    <n v="403"/>
    <n v="1995"/>
    <n v="0.46300000000000002"/>
    <n v="0.29800000000000004"/>
    <n v="0.5779767441860465"/>
    <n v="0.50225581395348828"/>
    <n v="1.1507616798629441"/>
    <n v="26"/>
    <n v="15.5"/>
    <n v="0.51300000000000001"/>
    <n v="0.57325581395348824"/>
  </r>
  <r>
    <s v="Samy Tindel"/>
    <x v="35"/>
    <x v="0"/>
    <s v="Professor"/>
    <n v="676"/>
    <n v="1995"/>
    <n v="0.63200000000000001"/>
    <n v="0.29800000000000004"/>
    <n v="0.5779767441860465"/>
    <n v="0.50225581395348828"/>
    <n v="1.1507616798629441"/>
    <n v="26"/>
    <n v="26"/>
    <n v="0.69199999999999995"/>
    <n v="0.57325581395348824"/>
  </r>
  <r>
    <s v="Changyou Wang"/>
    <x v="35"/>
    <x v="0"/>
    <s v="Professor"/>
    <n v="1866"/>
    <n v="1995"/>
    <n v="0.88200000000000001"/>
    <n v="0.29800000000000004"/>
    <n v="0.5779767441860465"/>
    <n v="0.50225581395348828"/>
    <n v="1.1507616798629441"/>
    <n v="26"/>
    <n v="71.769230769230774"/>
    <n v="0.92600000000000005"/>
    <n v="0.57325581395348824"/>
  </r>
  <r>
    <s v="Birgit Kaufmann"/>
    <x v="35"/>
    <x v="1"/>
    <s v="Professor"/>
    <n v="22"/>
    <n v="1996"/>
    <n v="0.04"/>
    <n v="0.27100000000000002"/>
    <n v="0.5779767441860465"/>
    <n v="0.50225581395348828"/>
    <n v="1.1507616798629441"/>
    <n v="25"/>
    <n v="0.88"/>
    <n v="4.8000000000000001E-2"/>
    <n v="0.57325581395348824"/>
  </r>
  <r>
    <s v="Nung Kwan Aaron Yip"/>
    <x v="35"/>
    <x v="0"/>
    <s v="Professor"/>
    <n v="137"/>
    <n v="1996"/>
    <n v="0.17799999999999999"/>
    <n v="0.27100000000000002"/>
    <n v="0.5779767441860465"/>
    <n v="0.50225581395348828"/>
    <n v="1.1507616798629441"/>
    <n v="25"/>
    <n v="5.48"/>
    <n v="0.217"/>
    <n v="0.57325581395348824"/>
  </r>
  <r>
    <s v="Suchuan Steven Dong"/>
    <x v="35"/>
    <x v="0"/>
    <s v="Professor"/>
    <n v="253"/>
    <n v="1998"/>
    <n v="0.32600000000000001"/>
    <n v="0.20799999999999996"/>
    <n v="0.5779767441860465"/>
    <n v="0.50225581395348828"/>
    <n v="1.1507616798629441"/>
    <n v="23"/>
    <n v="11"/>
    <n v="0.39900000000000002"/>
    <n v="0.57325581395348824"/>
  </r>
  <r>
    <s v="Tong Liu"/>
    <x v="35"/>
    <x v="0"/>
    <s v="Professor"/>
    <n v="265"/>
    <n v="1998"/>
    <n v="0.33600000000000002"/>
    <n v="0.20799999999999996"/>
    <n v="0.5779767441860465"/>
    <n v="0.50225581395348828"/>
    <n v="1.1507616798629441"/>
    <n v="23"/>
    <n v="11.521739130434783"/>
    <n v="0.41599999999999998"/>
    <n v="0.57325581395348824"/>
  </r>
  <r>
    <s v="Jianlin Xia"/>
    <x v="35"/>
    <x v="0"/>
    <s v="Professor"/>
    <n v="674"/>
    <n v="1998"/>
    <n v="0.63100000000000001"/>
    <n v="0.20799999999999996"/>
    <n v="0.5779767441860465"/>
    <n v="0.50225581395348828"/>
    <n v="1.1507616798629441"/>
    <n v="23"/>
    <n v="29.304347826086957"/>
    <n v="0.73099999999999998"/>
    <n v="0.57325581395348824"/>
  </r>
  <r>
    <s v="Arshak Petrosyan"/>
    <x v="35"/>
    <x v="0"/>
    <s v="Professor"/>
    <n v="499"/>
    <n v="1999"/>
    <n v="0.52600000000000002"/>
    <n v="0.17300000000000004"/>
    <n v="0.5779767441860465"/>
    <n v="0.50225581395348828"/>
    <n v="1.1507616798629441"/>
    <n v="22"/>
    <n v="22.681818181818183"/>
    <n v="0.65200000000000002"/>
    <n v="0.57325581395348824"/>
  </r>
  <r>
    <s v="Uli Walther"/>
    <x v="35"/>
    <x v="0"/>
    <s v="Professor"/>
    <n v="373"/>
    <n v="1999"/>
    <n v="0.438"/>
    <n v="0.17300000000000004"/>
    <n v="0.5779767441860465"/>
    <n v="0.50225581395348828"/>
    <n v="1.1507616798629441"/>
    <n v="22"/>
    <n v="16.954545454545453"/>
    <n v="0.54600000000000004"/>
    <n v="0.57325581395348824"/>
  </r>
  <r>
    <s v="Andrew Toms"/>
    <x v="35"/>
    <x v="0"/>
    <s v="Professor"/>
    <n v="763"/>
    <n v="2003"/>
    <n v="0.66900000000000004"/>
    <n v="7.4999999999999956E-2"/>
    <n v="0.5779767441860465"/>
    <n v="0.50225581395348828"/>
    <n v="1.1507616798629441"/>
    <n v="18"/>
    <n v="42.388888888888886"/>
    <n v="0.82899999999999996"/>
    <n v="0.57325581395348824"/>
  </r>
  <r>
    <s v="Mark Daniel Ward"/>
    <x v="35"/>
    <x v="0"/>
    <s v="Professor"/>
    <n v="96"/>
    <n v="2005"/>
    <n v="0.13100000000000001"/>
    <n v="3.400000000000003E-2"/>
    <n v="0.5779767441860465"/>
    <n v="0.50225581395348828"/>
    <n v="1.1507616798629441"/>
    <n v="16"/>
    <n v="6"/>
    <n v="0.23799999999999999"/>
    <n v="0.57325581395348824"/>
  </r>
  <r>
    <s v="Min Chen"/>
    <x v="35"/>
    <x v="1"/>
    <s v="Professor"/>
    <n v="166"/>
    <n v="2006"/>
    <n v="0.214"/>
    <n v="2.200000000000002E-2"/>
    <n v="0.5779767441860465"/>
    <n v="0.50225581395348828"/>
    <n v="1.1507616798629441"/>
    <n v="15"/>
    <n v="11.066666666666666"/>
    <n v="0.40100000000000002"/>
    <n v="0.57325581395348824"/>
  </r>
  <r>
    <s v="Peijun Li"/>
    <x v="35"/>
    <x v="0"/>
    <s v="Professor"/>
    <n v="1"/>
    <n v="2006"/>
    <n v="1E-3"/>
    <n v="2.200000000000002E-2"/>
    <n v="0.5779767441860465"/>
    <n v="0.50225581395348828"/>
    <n v="1.1507616798629441"/>
    <n v="15"/>
    <n v="6.6666666666666666E-2"/>
    <n v="7.0000000000000001E-3"/>
    <n v="0.57325581395348824"/>
  </r>
  <r>
    <s v="Frank Jones"/>
    <x v="36"/>
    <x v="0"/>
    <s v="Professor"/>
    <n v="336"/>
    <n v="1961"/>
    <n v="0.40699999999999997"/>
    <n v="0.99199999999999999"/>
    <n v="0.60675000000000001"/>
    <n v="0.53899999999999992"/>
    <n v="1.1256957328385901"/>
    <n v="60"/>
    <n v="5.6"/>
    <n v="0.222"/>
    <n v="0.59924999999999995"/>
  </r>
  <r>
    <s v="Robert Hardt"/>
    <x v="36"/>
    <x v="0"/>
    <s v="Professor"/>
    <n v="1338"/>
    <n v="1971"/>
    <n v="0.81399999999999995"/>
    <n v="0.91700000000000004"/>
    <n v="0.60675000000000001"/>
    <n v="0.53899999999999992"/>
    <n v="1.1256957328385901"/>
    <n v="50"/>
    <n v="26.76"/>
    <n v="0.70099999999999996"/>
    <n v="0.59924999999999995"/>
  </r>
  <r>
    <s v="Stephen Semmes"/>
    <x v="36"/>
    <x v="0"/>
    <s v="Professor"/>
    <n v="2482"/>
    <n v="1981"/>
    <n v="0.91800000000000004"/>
    <n v="0.72299999999999998"/>
    <n v="0.60675000000000001"/>
    <n v="0.53899999999999992"/>
    <n v="1.1256957328385901"/>
    <n v="40"/>
    <n v="62.05"/>
    <n v="0.90700000000000003"/>
    <n v="0.59924999999999995"/>
  </r>
  <r>
    <s v="Michael Wolf"/>
    <x v="36"/>
    <x v="0"/>
    <s v="Professor"/>
    <n v="324"/>
    <n v="1982"/>
    <n v="0.39400000000000002"/>
    <n v="0.69"/>
    <n v="0.60675000000000001"/>
    <n v="0.53899999999999992"/>
    <n v="1.1256957328385901"/>
    <n v="39"/>
    <n v="8.3076923076923084"/>
    <n v="0.31900000000000001"/>
    <n v="0.59924999999999995"/>
  </r>
  <r>
    <s v="Alan Reid"/>
    <x v="36"/>
    <x v="0"/>
    <s v="Professor"/>
    <n v="1406"/>
    <n v="1987"/>
    <n v="0.82399999999999995"/>
    <n v="0.53699999999999992"/>
    <n v="0.60675000000000001"/>
    <n v="0.53899999999999992"/>
    <n v="1.1256957328385901"/>
    <n v="34"/>
    <n v="41.352941176470587"/>
    <n v="0.82099999999999995"/>
    <n v="0.59924999999999995"/>
  </r>
  <r>
    <s v="David Damanik"/>
    <x v="36"/>
    <x v="0"/>
    <s v="Professor"/>
    <n v="1731"/>
    <n v="1997"/>
    <n v="0.86799999999999999"/>
    <n v="0.23699999999999999"/>
    <n v="0.60675000000000001"/>
    <n v="0.53899999999999992"/>
    <n v="1.1256957328385901"/>
    <n v="24"/>
    <n v="72.125"/>
    <n v="0.92800000000000005"/>
    <n v="0.59924999999999995"/>
  </r>
  <r>
    <s v="Varilly-Alvarado"/>
    <x v="36"/>
    <x v="0"/>
    <s v="Professor"/>
    <n v="177"/>
    <n v="2001"/>
    <n v="0.22700000000000001"/>
    <n v="0.11899999999999999"/>
    <n v="0.60675000000000001"/>
    <n v="0.53899999999999992"/>
    <n v="1.1256957328385901"/>
    <n v="20"/>
    <n v="8.85"/>
    <n v="0.33800000000000002"/>
    <n v="0.59924999999999995"/>
  </r>
  <r>
    <s v="Shelley Harvey"/>
    <x v="36"/>
    <x v="1"/>
    <s v="Professor"/>
    <n v="331"/>
    <n v="2002"/>
    <n v="0.40200000000000002"/>
    <n v="9.6999999999999975E-2"/>
    <n v="0.60675000000000001"/>
    <n v="0.53899999999999992"/>
    <n v="1.1256957328385901"/>
    <n v="19"/>
    <n v="17.421052631578949"/>
    <n v="0.55800000000000005"/>
    <n v="0.59924999999999995"/>
  </r>
  <r>
    <s v="Joel Lebowitz"/>
    <x v="37"/>
    <x v="0"/>
    <s v="Professor"/>
    <n v="3677"/>
    <n v="1955"/>
    <n v="0.95599999999999996"/>
    <n v="1"/>
    <n v="0.675767441860465"/>
    <n v="0.57895348837209304"/>
    <n v="1.167222333801968"/>
    <n v="66"/>
    <n v="55.712121212121211"/>
    <n v="0.88900000000000001"/>
    <n v="0.66302325581395349"/>
  </r>
  <r>
    <s v="Janos Komlos"/>
    <x v="37"/>
    <x v="0"/>
    <s v="Professor"/>
    <n v="2551"/>
    <n v="1964"/>
    <n v="0.92200000000000004"/>
    <n v="0.98099999999999998"/>
    <n v="0.675767441860465"/>
    <n v="0.57895348837209304"/>
    <n v="1.167222333801968"/>
    <n v="57"/>
    <n v="44.754385964912281"/>
    <n v="0.84199999999999997"/>
    <n v="0.66302325581395349"/>
  </r>
  <r>
    <s v="Tadeusz Balaban"/>
    <x v="37"/>
    <x v="0"/>
    <s v="Professor"/>
    <n v="248"/>
    <n v="1967"/>
    <n v="0.32300000000000001"/>
    <n v="0.96099999999999997"/>
    <n v="0.675767441860465"/>
    <n v="0.57895348837209304"/>
    <n v="1.167222333801968"/>
    <n v="54"/>
    <n v="4.5925925925925926"/>
    <n v="0.184"/>
    <n v="0.66302325581395349"/>
  </r>
  <r>
    <s v="Fred Roberts"/>
    <x v="37"/>
    <x v="0"/>
    <s v="Professor"/>
    <n v="1038"/>
    <n v="1968"/>
    <n v="0.75"/>
    <n v="0.95299999999999996"/>
    <n v="0.675767441860465"/>
    <n v="0.57895348837209304"/>
    <n v="1.167222333801968"/>
    <n v="53"/>
    <n v="19.584905660377359"/>
    <n v="0.59799999999999998"/>
    <n v="0.66302325581395349"/>
  </r>
  <r>
    <s v="Hector Sussmann"/>
    <x v="37"/>
    <x v="0"/>
    <s v="Professor"/>
    <n v="1825"/>
    <n v="1969"/>
    <n v="0.878"/>
    <n v="0.94100000000000006"/>
    <n v="0.675767441860465"/>
    <n v="0.57895348837209304"/>
    <n v="1.167222333801968"/>
    <n v="52"/>
    <n v="35.096153846153847"/>
    <n v="0.77900000000000003"/>
    <n v="0.66302325581395349"/>
  </r>
  <r>
    <s v="Vladimir Retakh"/>
    <x v="37"/>
    <x v="0"/>
    <s v="Professor"/>
    <n v="975"/>
    <n v="1969"/>
    <n v="0.73499999999999999"/>
    <n v="0.94100000000000006"/>
    <n v="0.675767441860465"/>
    <n v="0.57895348837209304"/>
    <n v="1.167222333801968"/>
    <n v="52"/>
    <n v="18.75"/>
    <n v="0.58099999999999996"/>
    <n v="0.66302325581395349"/>
  </r>
  <r>
    <s v="Doron Zeilberger"/>
    <x v="37"/>
    <x v="0"/>
    <s v="Professor"/>
    <n v="2530"/>
    <n v="1971"/>
    <n v="0.92100000000000004"/>
    <n v="0.91700000000000004"/>
    <n v="0.675767441860465"/>
    <n v="0.57895348837209304"/>
    <n v="1.167222333801968"/>
    <n v="50"/>
    <n v="50.6"/>
    <n v="0.872"/>
    <n v="0.66302325581395349"/>
  </r>
  <r>
    <s v="Henryk Iwaniec"/>
    <x v="37"/>
    <x v="0"/>
    <s v="Professor"/>
    <n v="5219"/>
    <n v="1971"/>
    <n v="0.97799999999999998"/>
    <n v="0.91700000000000004"/>
    <n v="0.675767441860465"/>
    <n v="0.57895348837209304"/>
    <n v="1.167222333801968"/>
    <n v="50"/>
    <n v="104.38"/>
    <n v="0.96499999999999997"/>
    <n v="0.66302325581395349"/>
  </r>
  <r>
    <s v="Vladimir Scheffer"/>
    <x v="37"/>
    <x v="0"/>
    <s v="Professor"/>
    <n v="564"/>
    <n v="1972"/>
    <n v="0.56799999999999995"/>
    <n v="0.90200000000000002"/>
    <n v="0.675767441860465"/>
    <n v="0.57895348837209304"/>
    <n v="1.167222333801968"/>
    <n v="49"/>
    <n v="11.510204081632653"/>
    <n v="0.41499999999999998"/>
    <n v="0.66302325581395349"/>
  </r>
  <r>
    <s v="Sheldon Goldstein"/>
    <x v="37"/>
    <x v="0"/>
    <s v="Professor"/>
    <n v="676"/>
    <n v="1973"/>
    <n v="0.63200000000000001"/>
    <n v="0.88700000000000001"/>
    <n v="0.675767441860465"/>
    <n v="0.57895348837209304"/>
    <n v="1.167222333801968"/>
    <n v="48"/>
    <n v="14.083333333333334"/>
    <n v="0.47799999999999998"/>
    <n v="0.66302325581395349"/>
  </r>
  <r>
    <s v="Joszef Beck"/>
    <x v="37"/>
    <x v="0"/>
    <s v="Professor"/>
    <n v="1095"/>
    <n v="1974"/>
    <n v="0.76600000000000001"/>
    <n v="0.871"/>
    <n v="0.675767441860465"/>
    <n v="0.57895348837209304"/>
    <n v="1.167222333801968"/>
    <n v="47"/>
    <n v="23.297872340425531"/>
    <n v="0.65900000000000003"/>
    <n v="0.66302325581395349"/>
  </r>
  <r>
    <s v="Charles Weibel"/>
    <x v="37"/>
    <x v="0"/>
    <s v="Professor"/>
    <n v="3077"/>
    <n v="1977"/>
    <n v="0.94099999999999995"/>
    <n v="0.81299999999999994"/>
    <n v="0.675767441860465"/>
    <n v="0.57895348837209304"/>
    <n v="1.167222333801968"/>
    <n v="44"/>
    <n v="69.931818181818187"/>
    <n v="0.92300000000000004"/>
    <n v="0.66302325581395349"/>
  </r>
  <r>
    <s v="Michael Saks"/>
    <x v="37"/>
    <x v="0"/>
    <s v="Professor"/>
    <n v="1048"/>
    <n v="1979"/>
    <n v="0.753"/>
    <n v="0.76900000000000002"/>
    <n v="0.675767441860465"/>
    <n v="0.57895348837209304"/>
    <n v="1.167222333801968"/>
    <n v="42"/>
    <n v="24.952380952380953"/>
    <n v="0.68"/>
    <n v="0.66302325581395349"/>
  </r>
  <r>
    <s v="Jeff Kahn"/>
    <x v="37"/>
    <x v="0"/>
    <s v="Professor"/>
    <n v="1088"/>
    <n v="1979"/>
    <n v="0.76400000000000001"/>
    <n v="0.76900000000000002"/>
    <n v="0.675767441860465"/>
    <n v="0.57895348837209304"/>
    <n v="1.167222333801968"/>
    <n v="42"/>
    <n v="25.904761904761905"/>
    <n v="0.69099999999999995"/>
    <n v="0.66302325581395349"/>
  </r>
  <r>
    <s v="Sagun Chanillo"/>
    <x v="37"/>
    <x v="0"/>
    <s v="Professor"/>
    <n v="1158"/>
    <n v="1980"/>
    <n v="0.77900000000000003"/>
    <n v="0.75"/>
    <n v="0.675767441860465"/>
    <n v="0.57895348837209304"/>
    <n v="1.167222333801968"/>
    <n v="41"/>
    <n v="28.243902439024389"/>
    <n v="0.72"/>
    <n v="0.66302325581395349"/>
  </r>
  <r>
    <s v="Michael Vogelius"/>
    <x v="37"/>
    <x v="0"/>
    <s v="Professor"/>
    <n v="2668"/>
    <n v="1980"/>
    <n v="0.92700000000000005"/>
    <n v="0.75"/>
    <n v="0.675767441860465"/>
    <n v="0.57895348837209304"/>
    <n v="1.167222333801968"/>
    <n v="41"/>
    <n v="65.073170731707322"/>
    <n v="0.91400000000000003"/>
    <n v="0.66302325581395349"/>
  </r>
  <r>
    <s v="Avraham Soffer"/>
    <x v="37"/>
    <x v="0"/>
    <s v="Professor"/>
    <n v="1512"/>
    <n v="1980"/>
    <n v="0.84099999999999997"/>
    <n v="0.75"/>
    <n v="0.675767441860465"/>
    <n v="0.57895348837209304"/>
    <n v="1.167222333801968"/>
    <n v="41"/>
    <n v="36.878048780487802"/>
    <n v="0.79400000000000004"/>
    <n v="0.66302325581395349"/>
  </r>
  <r>
    <s v="Simon Thomas"/>
    <x v="37"/>
    <x v="0"/>
    <s v="Professor"/>
    <n v="585"/>
    <n v="1983"/>
    <n v="0.57999999999999996"/>
    <n v="0.65700000000000003"/>
    <n v="0.675767441860465"/>
    <n v="0.57895348837209304"/>
    <n v="1.167222333801968"/>
    <n v="38"/>
    <n v="15.394736842105264"/>
    <n v="0.50900000000000001"/>
    <n v="0.66302325581395349"/>
  </r>
  <r>
    <s v="Eric Carlen"/>
    <x v="37"/>
    <x v="0"/>
    <s v="Professor"/>
    <n v="2058"/>
    <n v="1984"/>
    <n v="0.89400000000000002"/>
    <n v="0.63"/>
    <n v="0.675767441860465"/>
    <n v="0.57895348837209304"/>
    <n v="1.167222333801968"/>
    <n v="37"/>
    <n v="55.621621621621621"/>
    <n v="0.88900000000000001"/>
    <n v="0.66302325581395349"/>
  </r>
  <r>
    <s v="Siddhartha Sahi"/>
    <x v="37"/>
    <x v="0"/>
    <s v="Professor"/>
    <n v="778"/>
    <n v="1985"/>
    <n v="0.67600000000000005"/>
    <n v="0.60199999999999998"/>
    <n v="0.675767441860465"/>
    <n v="0.57895348837209304"/>
    <n v="1.167222333801968"/>
    <n v="36"/>
    <n v="21.611111111111111"/>
    <n v="0.63200000000000001"/>
    <n v="0.66302325581395349"/>
  </r>
  <r>
    <s v="Konstantin Mischaikow"/>
    <x v="37"/>
    <x v="0"/>
    <s v="Professor"/>
    <n v="2169"/>
    <n v="1985"/>
    <n v="0.90100000000000002"/>
    <n v="0.60199999999999998"/>
    <n v="0.675767441860465"/>
    <n v="0.57895348837209304"/>
    <n v="1.167222333801968"/>
    <n v="36"/>
    <n v="60.25"/>
    <n v="0.90300000000000002"/>
    <n v="0.66302325581395349"/>
  </r>
  <r>
    <s v="Yan-Yan Li"/>
    <x v="37"/>
    <x v="0"/>
    <s v="Professor"/>
    <n v="4770"/>
    <n v="1985"/>
    <n v="0.97399999999999998"/>
    <n v="0.60199999999999998"/>
    <n v="0.675767441860465"/>
    <n v="0.57895348837209304"/>
    <n v="1.167222333801968"/>
    <n v="36"/>
    <n v="132.5"/>
    <n v="0.98199999999999998"/>
    <n v="0.66302325581395349"/>
  </r>
  <r>
    <s v="Pham Hoo Tiep"/>
    <x v="37"/>
    <x v="0"/>
    <s v="Professor"/>
    <n v="1559"/>
    <n v="1986"/>
    <n v="0.84599999999999997"/>
    <n v="0.57099999999999995"/>
    <n v="0.675767441860465"/>
    <n v="0.57895348837209304"/>
    <n v="1.167222333801968"/>
    <n v="35"/>
    <n v="44.542857142857144"/>
    <n v="0.84199999999999997"/>
    <n v="0.66302325581395349"/>
  </r>
  <r>
    <s v="Yi-Zhi Huang"/>
    <x v="37"/>
    <x v="0"/>
    <s v="Professor"/>
    <n v="1716"/>
    <n v="1986"/>
    <n v="0.86599999999999999"/>
    <n v="0.57099999999999995"/>
    <n v="0.675767441860465"/>
    <n v="0.57895348837209304"/>
    <n v="1.167222333801968"/>
    <n v="35"/>
    <n v="49.028571428571432"/>
    <n v="0.86499999999999999"/>
    <n v="0.66302325581395349"/>
  </r>
  <r>
    <s v="Xiao-Jun Huang"/>
    <x v="37"/>
    <x v="0"/>
    <s v="Professor"/>
    <n v="846"/>
    <n v="1987"/>
    <n v="0.69699999999999995"/>
    <n v="0.53699999999999992"/>
    <n v="0.675767441860465"/>
    <n v="0.57895348837209304"/>
    <n v="1.167222333801968"/>
    <n v="34"/>
    <n v="24.882352941176471"/>
    <n v="0.67800000000000005"/>
    <n v="0.66302325581395349"/>
  </r>
  <r>
    <s v="Feng Luo"/>
    <x v="37"/>
    <x v="0"/>
    <s v="Professor"/>
    <n v="974"/>
    <n v="1988"/>
    <n v="0.73399999999999999"/>
    <n v="0.50800000000000001"/>
    <n v="0.675767441860465"/>
    <n v="0.57895348837209304"/>
    <n v="1.167222333801968"/>
    <n v="33"/>
    <n v="29.515151515151516"/>
    <n v="0.73399999999999999"/>
    <n v="0.66302325581395349"/>
  </r>
  <r>
    <s v="Michael Kiessling"/>
    <x v="37"/>
    <x v="0"/>
    <s v="Professor"/>
    <n v="569"/>
    <n v="1988"/>
    <n v="0.57099999999999995"/>
    <n v="0.50800000000000001"/>
    <n v="0.675767441860465"/>
    <n v="0.57895348837209304"/>
    <n v="1.167222333801968"/>
    <n v="33"/>
    <n v="17.242424242424242"/>
    <n v="0.55200000000000005"/>
    <n v="0.66302325581395349"/>
  </r>
  <r>
    <s v="Zheng-Chao Han"/>
    <x v="37"/>
    <x v="0"/>
    <s v="Professor"/>
    <n v="534"/>
    <n v="1989"/>
    <n v="0.55200000000000005"/>
    <n v="0.47299999999999998"/>
    <n v="0.675767441860465"/>
    <n v="0.57895348837209304"/>
    <n v="1.167222333801968"/>
    <n v="32"/>
    <n v="16.6875"/>
    <n v="0.54300000000000004"/>
    <n v="0.66302325581395349"/>
  </r>
  <r>
    <s v="Robert M Beals"/>
    <x v="37"/>
    <x v="0"/>
    <s v="Professor"/>
    <n v="309"/>
    <n v="1990"/>
    <n v="0.38200000000000001"/>
    <n v="0.43700000000000006"/>
    <n v="0.675767441860465"/>
    <n v="0.57895348837209304"/>
    <n v="1.167222333801968"/>
    <n v="31"/>
    <n v="9.9677419354838701"/>
    <n v="0.36899999999999999"/>
    <n v="0.66302325581395349"/>
  </r>
  <r>
    <s v="Xiaochun Rong"/>
    <x v="37"/>
    <x v="0"/>
    <s v="Professor"/>
    <n v="350"/>
    <n v="1990"/>
    <n v="0.41799999999999998"/>
    <n v="0.43700000000000006"/>
    <n v="0.675767441860465"/>
    <n v="0.57895348837209304"/>
    <n v="1.167222333801968"/>
    <n v="31"/>
    <n v="11.290322580645162"/>
    <n v="0.40899999999999997"/>
    <n v="0.66302325581395349"/>
  </r>
  <r>
    <s v="Shadi Tahvildar-Zadeh"/>
    <x v="37"/>
    <x v="0"/>
    <s v="Professor"/>
    <n v="643"/>
    <n v="1991"/>
    <n v="0.61299999999999999"/>
    <n v="0.41300000000000003"/>
    <n v="0.675767441860465"/>
    <n v="0.57895348837209304"/>
    <n v="1.167222333801968"/>
    <n v="30"/>
    <n v="21.433333333333334"/>
    <n v="0.63"/>
    <n v="0.66302325581395349"/>
  </r>
  <r>
    <s v="Paul Feehan"/>
    <x v="37"/>
    <x v="0"/>
    <s v="Professor"/>
    <n v="235"/>
    <n v="1992"/>
    <n v="0.308"/>
    <n v="0.38100000000000001"/>
    <n v="0.675767441860465"/>
    <n v="0.57895348837209304"/>
    <n v="1.167222333801968"/>
    <n v="29"/>
    <n v="8.1034482758620694"/>
    <n v="0.315"/>
    <n v="0.66302325581395349"/>
  </r>
  <r>
    <s v="Lev Borisov"/>
    <x v="37"/>
    <x v="0"/>
    <s v="Professor"/>
    <n v="741"/>
    <n v="1993"/>
    <n v="0.66200000000000003"/>
    <n v="0.35399999999999998"/>
    <n v="0.675767441860465"/>
    <n v="0.57895348837209304"/>
    <n v="1.167222333801968"/>
    <n v="28"/>
    <n v="26.464285714285715"/>
    <n v="0.69799999999999995"/>
    <n v="0.66302325581395349"/>
  </r>
  <r>
    <s v="Lisa Carbone"/>
    <x v="37"/>
    <x v="1"/>
    <s v="Professor"/>
    <n v="120"/>
    <n v="1996"/>
    <n v="0.16"/>
    <n v="0.27100000000000002"/>
    <n v="0.675767441860465"/>
    <n v="0.57895348837209304"/>
    <n v="1.167222333801968"/>
    <n v="25"/>
    <n v="4.8"/>
    <n v="0.193"/>
    <n v="0.66302325581395349"/>
  </r>
  <r>
    <s v="Anders Buch"/>
    <x v="37"/>
    <x v="0"/>
    <s v="Professor"/>
    <n v="666"/>
    <n v="1996"/>
    <n v="0.625"/>
    <n v="0.27100000000000002"/>
    <n v="0.675767441860465"/>
    <n v="0.57895348837209304"/>
    <n v="1.167222333801968"/>
    <n v="25"/>
    <n v="26.64"/>
    <n v="0.7"/>
    <n v="0.66302325581395349"/>
  </r>
  <r>
    <s v="Christopher Woodward"/>
    <x v="37"/>
    <x v="0"/>
    <s v="Professor"/>
    <n v="840"/>
    <n v="1996"/>
    <n v="0.69499999999999995"/>
    <n v="0.27100000000000002"/>
    <n v="0.675767441860465"/>
    <n v="0.57895348837209304"/>
    <n v="1.167222333801968"/>
    <n v="25"/>
    <n v="33.6"/>
    <n v="0.76800000000000002"/>
    <n v="0.66302325581395349"/>
  </r>
  <r>
    <s v="Stephen Miller"/>
    <x v="37"/>
    <x v="0"/>
    <s v="Professor"/>
    <n v="432"/>
    <n v="1996"/>
    <n v="0.48299999999999998"/>
    <n v="0.27100000000000002"/>
    <n v="0.675767441860465"/>
    <n v="0.57895348837209304"/>
    <n v="1.167222333801968"/>
    <n v="25"/>
    <n v="17.28"/>
    <n v="0.55400000000000005"/>
    <n v="0.66302325581395349"/>
  </r>
  <r>
    <s v="Fioralba Cakoni"/>
    <x v="37"/>
    <x v="1"/>
    <s v="Professor"/>
    <n v="1853"/>
    <n v="1998"/>
    <n v="0.88100000000000001"/>
    <n v="0.20799999999999996"/>
    <n v="0.675767441860465"/>
    <n v="0.57895348837209304"/>
    <n v="1.167222333801968"/>
    <n v="23"/>
    <n v="80.565217391304344"/>
    <n v="0.94199999999999995"/>
    <n v="0.66302325581395349"/>
  </r>
  <r>
    <s v="Angela Gibney"/>
    <x v="37"/>
    <x v="1"/>
    <s v="Professor"/>
    <n v="184"/>
    <n v="2000"/>
    <n v="0.23799999999999999"/>
    <n v="0.14400000000000002"/>
    <n v="0.675767441860465"/>
    <n v="0.57895348837209304"/>
    <n v="1.167222333801968"/>
    <n v="21"/>
    <n v="8.7619047619047628"/>
    <n v="0.33400000000000002"/>
    <n v="0.66302325581395349"/>
  </r>
  <r>
    <s v="Daniel Krashen"/>
    <x v="37"/>
    <x v="0"/>
    <s v="Professor"/>
    <n v="160"/>
    <n v="2001"/>
    <n v="0.20499999999999999"/>
    <n v="0.11899999999999999"/>
    <n v="0.675767441860465"/>
    <n v="0.57895348837209304"/>
    <n v="1.167222333801968"/>
    <n v="20"/>
    <n v="8"/>
    <n v="0.308"/>
    <n v="0.66302325581395349"/>
  </r>
  <r>
    <s v="Alex Kontorovich"/>
    <x v="37"/>
    <x v="0"/>
    <s v="Professor"/>
    <n v="287"/>
    <n v="2002"/>
    <n v="0.36"/>
    <n v="9.6999999999999975E-2"/>
    <n v="0.675767441860465"/>
    <n v="0.57895348837209304"/>
    <n v="1.167222333801968"/>
    <n v="19"/>
    <n v="15.105263157894736"/>
    <n v="0.504"/>
    <n v="0.66302325581395349"/>
  </r>
  <r>
    <s v="Natasa Sesum"/>
    <x v="37"/>
    <x v="1"/>
    <s v="Professor"/>
    <n v="656"/>
    <n v="2004"/>
    <n v="0.62"/>
    <n v="5.4000000000000048E-2"/>
    <n v="0.675767441860465"/>
    <n v="0.57895348837209304"/>
    <n v="1.167222333801968"/>
    <n v="17"/>
    <n v="38.588235294117645"/>
    <n v="0.80500000000000005"/>
    <n v="0.66302325581395349"/>
  </r>
  <r>
    <s v="Jian Song"/>
    <x v="37"/>
    <x v="0"/>
    <s v="Professor"/>
    <n v="796"/>
    <n v="2005"/>
    <n v="0.68300000000000005"/>
    <n v="3.400000000000003E-2"/>
    <n v="0.675767441860465"/>
    <n v="0.57895348837209304"/>
    <n v="1.167222333801968"/>
    <n v="16"/>
    <n v="49.75"/>
    <n v="0.86799999999999999"/>
    <n v="0.66302325581395349"/>
  </r>
  <r>
    <s v="Papanicolaou"/>
    <x v="38"/>
    <x v="0"/>
    <s v="Professor"/>
    <n v="5852"/>
    <n v="1969"/>
    <n v="0.98499999999999999"/>
    <n v="0.94100000000000006"/>
    <n v="0.74690909090909086"/>
    <n v="0.43740909090909097"/>
    <n v="1.7075756001247009"/>
    <n v="52"/>
    <n v="112.53846153846153"/>
    <n v="0.97099999999999997"/>
    <n v="0.78077272727272728"/>
  </r>
  <r>
    <s v="Eliashberg"/>
    <x v="38"/>
    <x v="0"/>
    <s v="Professor"/>
    <n v="2899"/>
    <n v="1970"/>
    <n v="0.93600000000000005"/>
    <n v="0.92900000000000005"/>
    <n v="0.74690909090909086"/>
    <n v="0.43740909090909097"/>
    <n v="1.7075756001247009"/>
    <n v="51"/>
    <n v="56.843137254901961"/>
    <n v="0.89200000000000002"/>
    <n v="0.78077272727272728"/>
  </r>
  <r>
    <s v="Persi Diaconis"/>
    <x v="38"/>
    <x v="0"/>
    <s v="Professor"/>
    <n v="5998"/>
    <n v="1974"/>
    <n v="0.98699999999999999"/>
    <n v="0.871"/>
    <n v="0.74690909090909086"/>
    <n v="0.43740909090909097"/>
    <n v="1.7075756001247009"/>
    <n v="47"/>
    <n v="127.61702127659575"/>
    <n v="0.98"/>
    <n v="0.78077272727272728"/>
  </r>
  <r>
    <s v="Steven Kerckhoff"/>
    <x v="38"/>
    <x v="0"/>
    <s v="Professor"/>
    <n v="932"/>
    <n v="1978"/>
    <n v="0.72099999999999997"/>
    <n v="0.79"/>
    <n v="0.74690909090909086"/>
    <n v="0.43740909090909097"/>
    <n v="1.7075756001247009"/>
    <n v="43"/>
    <n v="21.674418604651162"/>
    <n v="0.63300000000000001"/>
    <n v="0.78077272727272728"/>
  </r>
  <r>
    <s v="Brian White"/>
    <x v="38"/>
    <x v="0"/>
    <s v="Professor"/>
    <n v="1304"/>
    <n v="1979"/>
    <n v="0.80900000000000005"/>
    <n v="0.76900000000000002"/>
    <n v="0.74690909090909086"/>
    <n v="0.43740909090909097"/>
    <n v="1.7075756001247009"/>
    <n v="42"/>
    <n v="31.047619047619047"/>
    <n v="0.747"/>
    <n v="0.78077272727272728"/>
  </r>
  <r>
    <s v="Daniel Bump"/>
    <x v="38"/>
    <x v="0"/>
    <s v="Professor"/>
    <n v="1564"/>
    <n v="1982"/>
    <n v="0.84799999999999998"/>
    <n v="0.69"/>
    <n v="0.74690909090909086"/>
    <n v="0.43740909090909097"/>
    <n v="1.7075756001247009"/>
    <n v="39"/>
    <n v="40.102564102564102"/>
    <n v="0.81499999999999995"/>
    <n v="0.78077272727272728"/>
  </r>
  <r>
    <s v="Amir Dembo"/>
    <x v="38"/>
    <x v="0"/>
    <s v="Professor"/>
    <n v="3728"/>
    <n v="1986"/>
    <n v="0.95699999999999996"/>
    <n v="0.57099999999999995"/>
    <n v="0.74690909090909086"/>
    <n v="0.43740909090909097"/>
    <n v="1.7075756001247009"/>
    <n v="35"/>
    <n v="106.51428571428572"/>
    <n v="0.96599999999999997"/>
    <n v="0.78077272727272728"/>
  </r>
  <r>
    <s v="Rafe Mazzeo"/>
    <x v="38"/>
    <x v="0"/>
    <s v="Professor"/>
    <n v="2352"/>
    <n v="1986"/>
    <n v="0.91200000000000003"/>
    <n v="0.57099999999999995"/>
    <n v="0.74690909090909086"/>
    <n v="0.43740909090909097"/>
    <n v="1.7075756001247009"/>
    <n v="35"/>
    <n v="67.2"/>
    <n v="0.91900000000000004"/>
    <n v="0.78077272727272728"/>
  </r>
  <r>
    <s v="Richard Taylor"/>
    <x v="38"/>
    <x v="0"/>
    <s v="Professor"/>
    <n v="2907"/>
    <n v="1988"/>
    <n v="0.93700000000000006"/>
    <n v="0.50800000000000001"/>
    <n v="0.74690909090909086"/>
    <n v="0.43740909090909097"/>
    <n v="1.7075756001247009"/>
    <n v="33"/>
    <n v="88.090909090909093"/>
    <n v="0.95199999999999996"/>
    <n v="0.78077272727272728"/>
  </r>
  <r>
    <s v="Soundararajan"/>
    <x v="38"/>
    <x v="0"/>
    <s v="Professor"/>
    <n v="1252"/>
    <n v="1991"/>
    <n v="0.8"/>
    <n v="0.41300000000000003"/>
    <n v="0.74690909090909086"/>
    <n v="0.43740909090909097"/>
    <n v="1.7075756001247009"/>
    <n v="30"/>
    <n v="41.733333333333334"/>
    <n v="0.82399999999999995"/>
    <n v="0.78077272727272728"/>
  </r>
  <r>
    <s v="Eleny Ionel"/>
    <x v="38"/>
    <x v="1"/>
    <s v="Professor"/>
    <n v="307"/>
    <n v="1992"/>
    <n v="0.38"/>
    <n v="0.38100000000000001"/>
    <n v="0.74690909090909086"/>
    <n v="0.43740909090909097"/>
    <n v="1.7075756001247009"/>
    <n v="29"/>
    <n v="10.586206896551724"/>
    <n v="0.38700000000000001"/>
    <n v="0.78077272727272728"/>
  </r>
  <r>
    <s v="L Ryzhik"/>
    <x v="38"/>
    <x v="0"/>
    <s v="Professor"/>
    <n v="1769"/>
    <n v="1993"/>
    <n v="0.873"/>
    <n v="0.35399999999999998"/>
    <n v="0.74690909090909086"/>
    <n v="0.43740909090909097"/>
    <n v="1.7075756001247009"/>
    <n v="28"/>
    <n v="63.178571428571431"/>
    <n v="0.90900000000000003"/>
    <n v="0.78077272727272728"/>
  </r>
  <r>
    <s v="E. Malinnikova"/>
    <x v="38"/>
    <x v="1"/>
    <s v="Professor"/>
    <n v="117"/>
    <n v="1995"/>
    <n v="0.158"/>
    <n v="0.29800000000000004"/>
    <n v="0.74690909090909086"/>
    <n v="0.43740909090909097"/>
    <n v="1.7075756001247009"/>
    <n v="26"/>
    <n v="4.5"/>
    <n v="0.17899999999999999"/>
    <n v="0.78077272727272728"/>
  </r>
  <r>
    <s v="Brian Conrard"/>
    <x v="38"/>
    <x v="0"/>
    <s v="Professor"/>
    <n v="1269"/>
    <n v="1996"/>
    <n v="0.80100000000000005"/>
    <n v="0.27100000000000002"/>
    <n v="0.74690909090909086"/>
    <n v="0.43740909090909097"/>
    <n v="1.7075756001247009"/>
    <n v="25"/>
    <n v="50.76"/>
    <n v="0.873"/>
    <n v="0.78077272727272728"/>
  </r>
  <r>
    <s v="Tadashi Tokieda"/>
    <x v="38"/>
    <x v="0"/>
    <s v="Professor"/>
    <n v="69"/>
    <n v="1996"/>
    <n v="9.9000000000000005E-2"/>
    <n v="0.27100000000000002"/>
    <n v="0.74690909090909086"/>
    <n v="0.43740909090909097"/>
    <n v="1.7075756001247009"/>
    <n v="25"/>
    <n v="2.76"/>
    <n v="0.121"/>
    <n v="0.78077272727272728"/>
  </r>
  <r>
    <s v="Ravi Vakil"/>
    <x v="38"/>
    <x v="0"/>
    <s v="Professor"/>
    <n v="831"/>
    <n v="1996"/>
    <n v="0.69299999999999995"/>
    <n v="0.27100000000000002"/>
    <n v="0.74690909090909086"/>
    <n v="0.43740909090909097"/>
    <n v="1.7075756001247009"/>
    <n v="25"/>
    <n v="33.24"/>
    <n v="0.76300000000000001"/>
    <n v="0.78077272727272728"/>
  </r>
  <r>
    <s v="Andars Vasy"/>
    <x v="38"/>
    <x v="0"/>
    <s v="Professor"/>
    <n v="1063"/>
    <n v="1997"/>
    <n v="0.75700000000000001"/>
    <n v="0.23699999999999999"/>
    <n v="0.74690909090909086"/>
    <n v="0.43740909090909097"/>
    <n v="1.7075756001247009"/>
    <n v="24"/>
    <n v="44.291666666666664"/>
    <n v="0.84"/>
    <n v="0.78077272727272728"/>
  </r>
  <r>
    <s v="E. Candes"/>
    <x v="38"/>
    <x v="0"/>
    <s v="Professor"/>
    <n v="7613"/>
    <n v="1998"/>
    <n v="0.99099999999999999"/>
    <n v="0.20799999999999996"/>
    <n v="0.74690909090909086"/>
    <n v="0.43740909090909097"/>
    <n v="1.7075756001247009"/>
    <n v="23"/>
    <n v="331"/>
    <n v="0.999"/>
    <n v="0.78077272727272728"/>
  </r>
  <r>
    <s v="Sourav Chatterjee"/>
    <x v="38"/>
    <x v="0"/>
    <s v="Professor"/>
    <n v="1039"/>
    <n v="2003"/>
    <n v="0.75"/>
    <n v="7.4999999999999956E-2"/>
    <n v="0.74690909090909086"/>
    <n v="0.43740909090909097"/>
    <n v="1.7075756001247009"/>
    <n v="18"/>
    <n v="57.722222222222221"/>
    <n v="0.89500000000000002"/>
    <n v="0.78077272727272728"/>
  </r>
  <r>
    <s v="Jacob Fox"/>
    <x v="38"/>
    <x v="0"/>
    <s v="Professor"/>
    <n v="887"/>
    <n v="2003"/>
    <n v="0.71099999999999997"/>
    <n v="7.4999999999999956E-2"/>
    <n v="0.74690909090909086"/>
    <n v="0.43740909090909097"/>
    <n v="1.7075756001247009"/>
    <n v="18"/>
    <n v="49.277777777777779"/>
    <n v="0.86599999999999999"/>
    <n v="0.78077272727272728"/>
  </r>
  <r>
    <s v="Ciprian Manolescu"/>
    <x v="38"/>
    <x v="0"/>
    <s v="Professor"/>
    <n v="503"/>
    <n v="2003"/>
    <n v="0.53100000000000003"/>
    <n v="7.4999999999999956E-2"/>
    <n v="0.74690909090909086"/>
    <n v="0.43740909090909097"/>
    <n v="1.7075756001247009"/>
    <n v="18"/>
    <n v="27.944444444444443"/>
    <n v="0.71599999999999997"/>
    <n v="0.78077272727272728"/>
  </r>
  <r>
    <s v="Lexing Ying"/>
    <x v="38"/>
    <x v="0"/>
    <s v="Professor"/>
    <n v="1232"/>
    <n v="2004"/>
    <n v="0.79600000000000004"/>
    <n v="5.4000000000000048E-2"/>
    <n v="0.74690909090909086"/>
    <n v="0.43740909090909097"/>
    <n v="1.7075756001247009"/>
    <n v="17"/>
    <n v="72.470588235294116"/>
    <n v="0.93"/>
    <n v="0.78077272727272728"/>
  </r>
  <r>
    <s v="John Milnor"/>
    <x v="39"/>
    <x v="0"/>
    <s v="Professor"/>
    <n v="12177"/>
    <n v="1950"/>
    <n v="0.997"/>
    <n v="1"/>
    <n v="0.68492857142857166"/>
    <n v="0.62871428571428556"/>
    <n v="1.0894114973869582"/>
    <n v="71"/>
    <n v="171.50704225352112"/>
    <n v="0.99299999999999999"/>
    <n v="0.66935714285714265"/>
  </r>
  <r>
    <s v="James Glimm"/>
    <x v="39"/>
    <x v="0"/>
    <s v="Professor"/>
    <n v="2906"/>
    <n v="1959"/>
    <n v="0.93600000000000005"/>
    <n v="0.995"/>
    <n v="0.68492857142857166"/>
    <n v="0.62871428571428556"/>
    <n v="1.0894114973869582"/>
    <n v="62"/>
    <n v="46.87096774193548"/>
    <n v="0.85399999999999998"/>
    <n v="0.66935714285714265"/>
  </r>
  <r>
    <s v="C Denson Hill"/>
    <x v="39"/>
    <x v="0"/>
    <s v="Professor"/>
    <n v="501"/>
    <n v="1966"/>
    <n v="0.52700000000000002"/>
    <n v="0.96899999999999997"/>
    <n v="0.68492857142857166"/>
    <n v="0.62871428571428556"/>
    <n v="1.0894114973869582"/>
    <n v="55"/>
    <n v="9.1090909090909093"/>
    <n v="0.34599999999999997"/>
    <n v="0.66935714285714265"/>
  </r>
  <r>
    <s v="Dennis Suullivan"/>
    <x v="39"/>
    <x v="0"/>
    <s v="Professor"/>
    <n v="5155"/>
    <n v="1966"/>
    <n v="0.97699999999999998"/>
    <n v="0.96899999999999997"/>
    <n v="0.68492857142857166"/>
    <n v="0.62871428571428556"/>
    <n v="1.0894114973869582"/>
    <n v="55"/>
    <n v="93.727272727272734"/>
    <n v="0.95899999999999996"/>
    <n v="0.66935714285714265"/>
  </r>
  <r>
    <s v="David Ebin"/>
    <x v="39"/>
    <x v="0"/>
    <s v="Professor"/>
    <n v="1440"/>
    <n v="1968"/>
    <n v="0.82899999999999996"/>
    <n v="0.95299999999999996"/>
    <n v="0.68492857142857166"/>
    <n v="0.62871428571428556"/>
    <n v="1.0894114973869582"/>
    <n v="53"/>
    <n v="27.169811320754718"/>
    <n v="0.70599999999999996"/>
    <n v="0.66935714285714265"/>
  </r>
  <r>
    <s v="H Blaine Lawson"/>
    <x v="39"/>
    <x v="0"/>
    <s v="Professor"/>
    <n v="4393"/>
    <n v="1968"/>
    <n v="0.97"/>
    <n v="0.95299999999999996"/>
    <n v="0.68492857142857166"/>
    <n v="0.62871428571428556"/>
    <n v="1.0894114973869582"/>
    <n v="53"/>
    <n v="82.886792452830193"/>
    <n v="0.94499999999999995"/>
    <n v="0.66935714285714265"/>
  </r>
  <r>
    <s v="Lowell Jones"/>
    <x v="39"/>
    <x v="0"/>
    <s v="Professor"/>
    <n v="645"/>
    <n v="1970"/>
    <n v="0.61399999999999999"/>
    <n v="0.92900000000000005"/>
    <n v="0.68492857142857166"/>
    <n v="0.62871428571428556"/>
    <n v="1.0894114973869582"/>
    <n v="51"/>
    <n v="12.647058823529411"/>
    <n v="0.44400000000000001"/>
    <n v="0.66935714285714265"/>
  </r>
  <r>
    <s v="Oleg Viro"/>
    <x v="39"/>
    <x v="0"/>
    <s v="Professor"/>
    <n v="1287"/>
    <n v="1972"/>
    <n v="0.80500000000000005"/>
    <n v="0.90200000000000002"/>
    <n v="0.68492857142857166"/>
    <n v="0.62871428571428556"/>
    <n v="1.0894114973869582"/>
    <n v="49"/>
    <n v="26.26530612244898"/>
    <n v="0.69499999999999995"/>
    <n v="0.66935714285714265"/>
  </r>
  <r>
    <s v="Leon Takhtajan"/>
    <x v="39"/>
    <x v="0"/>
    <s v="Professor"/>
    <n v="1926"/>
    <n v="1973"/>
    <n v="0.88800000000000001"/>
    <n v="0.88700000000000001"/>
    <n v="0.68492857142857166"/>
    <n v="0.62871428571428556"/>
    <n v="1.0894114973869582"/>
    <n v="48"/>
    <n v="40.125"/>
    <n v="0.81499999999999995"/>
    <n v="0.66935714285714265"/>
  </r>
  <r>
    <s v="Marie-Louise Michelsohn"/>
    <x v="39"/>
    <x v="1"/>
    <s v="Professor"/>
    <n v="1258"/>
    <n v="1974"/>
    <n v="0.8"/>
    <n v="0.871"/>
    <n v="0.68492857142857166"/>
    <n v="0.62871428571428556"/>
    <n v="1.0894114973869582"/>
    <n v="47"/>
    <n v="26.76595744680851"/>
    <n v="0.70099999999999996"/>
    <n v="0.66935714285714265"/>
  </r>
  <r>
    <s v="Mikhail Lyubich"/>
    <x v="39"/>
    <x v="0"/>
    <s v="Professor"/>
    <n v="1792"/>
    <n v="1979"/>
    <n v="0.875"/>
    <n v="0.76900000000000002"/>
    <n v="0.68492857142857166"/>
    <n v="0.62871428571428556"/>
    <n v="1.0894114973869582"/>
    <n v="42"/>
    <n v="42.666666666666664"/>
    <n v="0.83099999999999996"/>
    <n v="0.66935714285714265"/>
  </r>
  <r>
    <s v="Robert Lazarsfeld"/>
    <x v="39"/>
    <x v="0"/>
    <s v="Professor"/>
    <n v="3828"/>
    <n v="1980"/>
    <n v="0.96"/>
    <n v="0.75"/>
    <n v="0.68492857142857166"/>
    <n v="0.62871428571428556"/>
    <n v="1.0894114973869582"/>
    <n v="41"/>
    <n v="93.365853658536579"/>
    <n v="0.95899999999999996"/>
    <n v="0.66935714285714265"/>
  </r>
  <r>
    <s v="Michael Anderson"/>
    <x v="39"/>
    <x v="0"/>
    <s v="Professor"/>
    <n v="1576"/>
    <n v="1981"/>
    <n v="0.84899999999999998"/>
    <n v="0.72299999999999998"/>
    <n v="0.68492857142857166"/>
    <n v="0.62871428571428556"/>
    <n v="1.0894114973869582"/>
    <n v="40"/>
    <n v="39.4"/>
    <n v="0.81"/>
    <n v="0.66935714285714265"/>
  </r>
  <r>
    <s v="Claude LeBrun"/>
    <x v="39"/>
    <x v="0"/>
    <s v="Professor"/>
    <n v="1810"/>
    <n v="1982"/>
    <n v="0.877"/>
    <n v="0.69"/>
    <n v="0.68492857142857166"/>
    <n v="0.62871428571428556"/>
    <n v="1.0894114973869582"/>
    <n v="39"/>
    <n v="46.410256410256409"/>
    <n v="0.85099999999999998"/>
    <n v="0.66935714285714265"/>
  </r>
  <r>
    <s v="Simon Donaldson"/>
    <x v="39"/>
    <x v="0"/>
    <s v="Professor"/>
    <n v="5237"/>
    <n v="1983"/>
    <n v="0.97799999999999998"/>
    <n v="0.65700000000000003"/>
    <n v="0.68492857142857166"/>
    <n v="0.62871428571428556"/>
    <n v="1.0894114973869582"/>
    <n v="38"/>
    <n v="137.81578947368422"/>
    <n v="0.98499999999999999"/>
    <n v="0.66935714285714265"/>
  </r>
  <r>
    <s v="Kenji Fukaya"/>
    <x v="39"/>
    <x v="0"/>
    <s v="Professor"/>
    <n v="1923"/>
    <n v="1984"/>
    <n v="0.88800000000000001"/>
    <n v="0.63"/>
    <n v="0.68492857142857166"/>
    <n v="0.62871428571428556"/>
    <n v="1.0894114973869582"/>
    <n v="37"/>
    <n v="51.972972972972975"/>
    <n v="0.876"/>
    <n v="0.66935714285714265"/>
  </r>
  <r>
    <s v="Christopher Bishop"/>
    <x v="39"/>
    <x v="0"/>
    <s v="Professor"/>
    <n v="797"/>
    <n v="1987"/>
    <n v="0.68300000000000005"/>
    <n v="0.53699999999999992"/>
    <n v="0.68492857142857166"/>
    <n v="0.62871428571428556"/>
    <n v="1.0894114973869582"/>
    <n v="34"/>
    <n v="23.441176470588236"/>
    <n v="0.66200000000000003"/>
    <n v="0.66935714285714265"/>
  </r>
  <r>
    <s v="Marco Martens"/>
    <x v="39"/>
    <x v="0"/>
    <s v="Professor"/>
    <n v="428"/>
    <n v="1988"/>
    <n v="0.48"/>
    <n v="0.50800000000000001"/>
    <n v="0.68492857142857166"/>
    <n v="0.62871428571428556"/>
    <n v="1.0894114973869582"/>
    <n v="33"/>
    <n v="12.969696969696969"/>
    <n v="0.45600000000000002"/>
    <n v="0.66935714285714265"/>
  </r>
  <r>
    <s v="Xiuxiong Chen"/>
    <x v="39"/>
    <x v="0"/>
    <s v="Professor"/>
    <n v="1757"/>
    <n v="1989"/>
    <n v="0.871"/>
    <n v="0.47299999999999998"/>
    <n v="0.68492857142857166"/>
    <n v="0.62871428571428556"/>
    <n v="1.0894114973869582"/>
    <n v="32"/>
    <n v="54.90625"/>
    <n v="0.88500000000000001"/>
    <n v="0.66935714285714265"/>
  </r>
  <r>
    <s v="Mark Andrea De Cataldo"/>
    <x v="39"/>
    <x v="0"/>
    <s v="Professor"/>
    <n v="329"/>
    <n v="1989"/>
    <n v="0.39900000000000002"/>
    <n v="0.47299999999999998"/>
    <n v="0.68492857142857166"/>
    <n v="0.62871428571428556"/>
    <n v="1.0894114973869582"/>
    <n v="32"/>
    <n v="10.28125"/>
    <n v="0.379"/>
    <n v="0.66935714285714265"/>
  </r>
  <r>
    <s v="Alexander Kirillov Jr"/>
    <x v="39"/>
    <x v="0"/>
    <s v="Professor"/>
    <n v="929"/>
    <n v="1989"/>
    <n v="0.72099999999999997"/>
    <n v="0.47299999999999998"/>
    <n v="0.68492857142857166"/>
    <n v="0.62871428571428556"/>
    <n v="1.0894114973869582"/>
    <n v="32"/>
    <n v="29.03125"/>
    <n v="0.72799999999999998"/>
    <n v="0.66935714285714265"/>
  </r>
  <r>
    <s v="Scott Sutherland"/>
    <x v="39"/>
    <x v="0"/>
    <s v="Professor"/>
    <n v="70"/>
    <n v="1989"/>
    <n v="0.1"/>
    <n v="0.47299999999999998"/>
    <n v="0.68492857142857166"/>
    <n v="0.62871428571428556"/>
    <n v="1.0894114973869582"/>
    <n v="32"/>
    <n v="2.1875"/>
    <n v="9.9000000000000005E-2"/>
    <n v="0.66935714285714265"/>
  </r>
  <r>
    <s v="Dror Varolin"/>
    <x v="39"/>
    <x v="0"/>
    <s v="Professor"/>
    <n v="350"/>
    <n v="1994"/>
    <n v="0.41799999999999998"/>
    <n v="0.32599999999999996"/>
    <n v="0.68492857142857166"/>
    <n v="0.62871428571428556"/>
    <n v="1.0894114973869582"/>
    <n v="27"/>
    <n v="12.962962962962964"/>
    <n v="0.45500000000000002"/>
    <n v="0.66935714285714265"/>
  </r>
  <r>
    <s v="Aleksey Zinger"/>
    <x v="39"/>
    <x v="0"/>
    <s v="Professor"/>
    <n v="309"/>
    <n v="1997"/>
    <n v="0.38200000000000001"/>
    <n v="0.23699999999999999"/>
    <n v="0.68492857142857166"/>
    <n v="0.62871428571428556"/>
    <n v="1.0894114973869582"/>
    <n v="24"/>
    <n v="12.875"/>
    <n v="0.45100000000000001"/>
    <n v="0.66935714285714265"/>
  </r>
  <r>
    <s v="Jason Starr"/>
    <x v="39"/>
    <x v="0"/>
    <s v="Professor"/>
    <n v="438"/>
    <n v="2000"/>
    <n v="0.48599999999999999"/>
    <n v="0.14400000000000002"/>
    <n v="0.68492857142857166"/>
    <n v="0.62871428571428556"/>
    <n v="1.0894114973869582"/>
    <n v="21"/>
    <n v="20.857142857142858"/>
    <n v="0.61899999999999999"/>
    <n v="0.66935714285714265"/>
  </r>
  <r>
    <s v="Samuel Grushecsky"/>
    <x v="39"/>
    <x v="0"/>
    <s v="Professor"/>
    <n v="275"/>
    <n v="2001"/>
    <n v="0.34599999999999997"/>
    <n v="0.11899999999999999"/>
    <n v="0.68492857142857166"/>
    <n v="0.62871428571428556"/>
    <n v="1.0894114973869582"/>
    <n v="20"/>
    <n v="13.75"/>
    <n v="0.47"/>
    <n v="0.66935714285714265"/>
  </r>
  <r>
    <s v="Radu Laza"/>
    <x v="39"/>
    <x v="0"/>
    <s v="Professor"/>
    <n v="125"/>
    <n v="2001"/>
    <n v="0.16400000000000001"/>
    <n v="0.11899999999999999"/>
    <n v="0.68492857142857166"/>
    <n v="0.62871428571428556"/>
    <n v="1.0894114973869582"/>
    <n v="20"/>
    <n v="6.25"/>
    <n v="0.246"/>
    <n v="0.66935714285714265"/>
  </r>
  <r>
    <s v="Marcus Khuri"/>
    <x v="39"/>
    <x v="0"/>
    <s v="Professor"/>
    <n v="286"/>
    <n v="2003"/>
    <n v="0.35799999999999998"/>
    <n v="7.4999999999999956E-2"/>
    <n v="0.68492857142857166"/>
    <n v="0.62871428571428556"/>
    <n v="1.0894114973869582"/>
    <n v="18"/>
    <n v="15.888888888888889"/>
    <n v="0.52200000000000002"/>
    <n v="0.66935714285714265"/>
  </r>
  <r>
    <s v="John A Paulos"/>
    <x v="40"/>
    <x v="0"/>
    <s v="Professor"/>
    <n v="3"/>
    <n v="1974"/>
    <n v="8.9999999999999993E-3"/>
    <n v="0.871"/>
    <n v="0.38856249999999998"/>
    <n v="0.56099999999999994"/>
    <n v="0.69262477718360071"/>
    <n v="47"/>
    <n v="6.3829787234042548E-2"/>
    <n v="7.0000000000000001E-3"/>
    <n v="0.37675000000000003"/>
  </r>
  <r>
    <s v="Martin Lorenz"/>
    <x v="40"/>
    <x v="0"/>
    <s v="Professor"/>
    <n v="424"/>
    <n v="1977"/>
    <n v="0.47799999999999998"/>
    <n v="0.81299999999999994"/>
    <n v="0.38856249999999998"/>
    <n v="0.56099999999999994"/>
    <n v="0.69262477718360071"/>
    <n v="44"/>
    <n v="9.6363636363636367"/>
    <n v="0.36"/>
    <n v="0.37675000000000003"/>
  </r>
  <r>
    <s v="Georgia Triantafillou"/>
    <x v="40"/>
    <x v="1"/>
    <s v="Professor"/>
    <n v="60"/>
    <n v="1978"/>
    <n v="0.09"/>
    <n v="0.79"/>
    <n v="0.38856249999999998"/>
    <n v="0.56099999999999994"/>
    <n v="0.69262477718360071"/>
    <n v="43"/>
    <n v="1.3953488372093024"/>
    <n v="6.9000000000000006E-2"/>
    <n v="0.37675000000000003"/>
  </r>
  <r>
    <s v="Daniel Szyld"/>
    <x v="40"/>
    <x v="0"/>
    <s v="Professor"/>
    <n v="1443"/>
    <n v="1979"/>
    <n v="0.83"/>
    <n v="0.76900000000000002"/>
    <n v="0.38856249999999998"/>
    <n v="0.56099999999999994"/>
    <n v="0.69262477718360071"/>
    <n v="42"/>
    <n v="34.357142857142854"/>
    <n v="0.77400000000000002"/>
    <n v="0.37675000000000003"/>
  </r>
  <r>
    <s v="Cristian Gutierrez"/>
    <x v="40"/>
    <x v="0"/>
    <s v="Professor"/>
    <n v="1159"/>
    <n v="1980"/>
    <n v="0.77900000000000003"/>
    <n v="0.75"/>
    <n v="0.38856249999999998"/>
    <n v="0.56099999999999994"/>
    <n v="0.69262477718360071"/>
    <n v="41"/>
    <n v="28.26829268292683"/>
    <n v="0.72099999999999997"/>
    <n v="0.37675000000000003"/>
  </r>
  <r>
    <s v="Gerardo Mendoza"/>
    <x v="40"/>
    <x v="0"/>
    <s v="Professor"/>
    <n v="294"/>
    <n v="1980"/>
    <n v="0.36699999999999999"/>
    <n v="0.75"/>
    <n v="0.38856249999999998"/>
    <n v="0.56099999999999994"/>
    <n v="0.69262477718360071"/>
    <n v="41"/>
    <n v="7.1707317073170733"/>
    <n v="0.27900000000000003"/>
    <n v="0.37675000000000003"/>
  </r>
  <r>
    <s v="Boris Datskovsky"/>
    <x v="40"/>
    <x v="0"/>
    <s v="Professor"/>
    <n v="150"/>
    <n v="1984"/>
    <n v="0.191"/>
    <n v="0.63"/>
    <n v="0.38856249999999998"/>
    <n v="0.56099999999999994"/>
    <n v="0.69262477718360071"/>
    <n v="37"/>
    <n v="4.0540540540540544"/>
    <n v="0.16400000000000001"/>
    <n v="0.37675000000000003"/>
  </r>
  <r>
    <s v="Wei-Shih Yang"/>
    <x v="40"/>
    <x v="0"/>
    <s v="Professor"/>
    <n v="101"/>
    <n v="1984"/>
    <n v="0.13600000000000001"/>
    <n v="0.63"/>
    <n v="0.38856249999999998"/>
    <n v="0.56099999999999994"/>
    <n v="0.69262477718360071"/>
    <n v="37"/>
    <n v="2.7297297297297298"/>
    <n v="0.121"/>
    <n v="0.37675000000000003"/>
  </r>
  <r>
    <s v="Shiferaw Berhanu"/>
    <x v="40"/>
    <x v="0"/>
    <s v="Professor"/>
    <n v="312"/>
    <n v="1985"/>
    <n v="0.38500000000000001"/>
    <n v="0.60199999999999998"/>
    <n v="0.38856249999999998"/>
    <n v="0.56099999999999994"/>
    <n v="0.69262477718360071"/>
    <n v="36"/>
    <n v="8.6666666666666661"/>
    <n v="0.33"/>
    <n v="0.37675000000000003"/>
  </r>
  <r>
    <s v="Igor Rivin"/>
    <x v="40"/>
    <x v="0"/>
    <s v="Professor"/>
    <n v="673"/>
    <n v="1986"/>
    <n v="0.63100000000000001"/>
    <n v="0.57099999999999995"/>
    <n v="0.38856249999999998"/>
    <n v="0.56099999999999994"/>
    <n v="0.69262477718360071"/>
    <n v="35"/>
    <n v="19.228571428571428"/>
    <n v="0.59199999999999997"/>
    <n v="0.37675000000000003"/>
  </r>
  <r>
    <s v="Edward Letzler"/>
    <x v="40"/>
    <x v="0"/>
    <s v="Professor"/>
    <n v="332"/>
    <n v="1988"/>
    <n v="0.40300000000000002"/>
    <n v="0.50800000000000001"/>
    <n v="0.38856249999999998"/>
    <n v="0.56099999999999994"/>
    <n v="0.69262477718360071"/>
    <n v="33"/>
    <n v="10.060606060606061"/>
    <n v="0.371"/>
    <n v="0.37675000000000003"/>
  </r>
  <r>
    <s v="Isaac Klapper"/>
    <x v="40"/>
    <x v="0"/>
    <s v="Professor"/>
    <n v="341"/>
    <n v="1991"/>
    <n v="0.41199999999999998"/>
    <n v="0.41300000000000003"/>
    <n v="0.38856249999999998"/>
    <n v="0.56099999999999994"/>
    <n v="0.69262477718360071"/>
    <n v="30"/>
    <n v="11.366666666666667"/>
    <n v="0.41"/>
    <n v="0.37675000000000003"/>
  </r>
  <r>
    <s v="Yury Grabovsky"/>
    <x v="40"/>
    <x v="0"/>
    <s v="Professor"/>
    <n v="209"/>
    <n v="1993"/>
    <n v="0.27100000000000002"/>
    <n v="0.35399999999999998"/>
    <n v="0.38856249999999998"/>
    <n v="0.56099999999999994"/>
    <n v="0.69262477718360071"/>
    <n v="28"/>
    <n v="7.4642857142857144"/>
    <n v="0.28899999999999998"/>
    <n v="0.37675000000000003"/>
  </r>
  <r>
    <s v="Irina Mitrea"/>
    <x v="40"/>
    <x v="1"/>
    <s v="Professor"/>
    <n v="320"/>
    <n v="1998"/>
    <n v="0.39200000000000002"/>
    <n v="0.20799999999999996"/>
    <n v="0.38856249999999998"/>
    <n v="0.56099999999999994"/>
    <n v="0.69262477718360071"/>
    <n v="23"/>
    <n v="13.913043478260869"/>
    <n v="0.47399999999999998"/>
    <n v="0.37675000000000003"/>
  </r>
  <r>
    <s v="Vasily Dolgushev"/>
    <x v="40"/>
    <x v="0"/>
    <s v="Professor"/>
    <n v="340"/>
    <n v="1999"/>
    <n v="0.41199999999999998"/>
    <n v="0.17300000000000004"/>
    <n v="0.38856249999999998"/>
    <n v="0.56099999999999994"/>
    <n v="0.69262477718360071"/>
    <n v="22"/>
    <n v="15.454545454545455"/>
    <n v="0.51200000000000001"/>
    <n v="0.37675000000000003"/>
  </r>
  <r>
    <s v="Brian Rider"/>
    <x v="40"/>
    <x v="0"/>
    <s v="Professor"/>
    <n v="364"/>
    <n v="2000"/>
    <n v="0.43099999999999999"/>
    <n v="0.14400000000000002"/>
    <n v="0.38856249999999998"/>
    <n v="0.56099999999999994"/>
    <n v="0.69262477718360071"/>
    <n v="21"/>
    <n v="17.333333333333332"/>
    <n v="0.55500000000000005"/>
    <n v="0.37675000000000003"/>
  </r>
  <r>
    <s v="John Slattery"/>
    <x v="41"/>
    <x v="0"/>
    <s v="Professor"/>
    <n v="37"/>
    <n v="1964"/>
    <n v="6.0999999999999999E-2"/>
    <n v="0.98099999999999998"/>
    <n v="0.63200000000000001"/>
    <n v="0.54205882352941159"/>
    <n v="1.1659251220835598"/>
    <n v="57"/>
    <n v="0.64912280701754388"/>
    <n v="3.7999999999999999E-2"/>
    <n v="0.6409607843137255"/>
  </r>
  <r>
    <s v="Ronald DeVore"/>
    <x v="41"/>
    <x v="0"/>
    <s v="Professor"/>
    <n v="6249"/>
    <n v="1966"/>
    <n v="0.98799999999999999"/>
    <n v="0.96899999999999997"/>
    <n v="0.63200000000000001"/>
    <n v="0.54205882352941159"/>
    <n v="1.1659251220835598"/>
    <n v="55"/>
    <n v="113.61818181818182"/>
    <n v="0.97199999999999998"/>
    <n v="0.6409607843137255"/>
  </r>
  <r>
    <s v="Roger Howe"/>
    <x v="41"/>
    <x v="0"/>
    <s v="Professor"/>
    <n v="2504"/>
    <n v="1969"/>
    <n v="0.91900000000000004"/>
    <n v="0.94100000000000006"/>
    <n v="0.63200000000000001"/>
    <n v="0.54205882352941159"/>
    <n v="1.1659251220835598"/>
    <n v="52"/>
    <n v="48.153846153846153"/>
    <n v="0.86"/>
    <n v="0.6409607843137255"/>
  </r>
  <r>
    <s v="Bill Johnson"/>
    <x v="41"/>
    <x v="0"/>
    <s v="Professor"/>
    <n v="2601"/>
    <n v="1969"/>
    <n v="0.92400000000000004"/>
    <n v="0.94100000000000006"/>
    <n v="0.63200000000000001"/>
    <n v="0.54205882352941159"/>
    <n v="1.1659251220835598"/>
    <n v="52"/>
    <n v="50.019230769230766"/>
    <n v="0.87"/>
    <n v="0.6409607843137255"/>
  </r>
  <r>
    <s v="Peter Kuchment"/>
    <x v="41"/>
    <x v="0"/>
    <s v="Professor"/>
    <n v="2792"/>
    <n v="1971"/>
    <n v="0.93300000000000005"/>
    <n v="0.91700000000000004"/>
    <n v="0.63200000000000001"/>
    <n v="0.54205882352941159"/>
    <n v="1.1659251220835598"/>
    <n v="50"/>
    <n v="55.84"/>
    <n v="0.89"/>
    <n v="0.6409607843137255"/>
  </r>
  <r>
    <s v="Raytcho Lazarov"/>
    <x v="41"/>
    <x v="0"/>
    <s v="Professor"/>
    <n v="2572"/>
    <n v="1971"/>
    <n v="0.92300000000000004"/>
    <n v="0.91700000000000004"/>
    <n v="0.63200000000000001"/>
    <n v="0.54205882352941159"/>
    <n v="1.1659251220835598"/>
    <n v="50"/>
    <n v="51.44"/>
    <n v="0.876"/>
    <n v="0.6409607843137255"/>
  </r>
  <r>
    <s v="Goong Chen"/>
    <x v="41"/>
    <x v="0"/>
    <s v="Professor"/>
    <n v="1289"/>
    <n v="1973"/>
    <n v="0.80500000000000005"/>
    <n v="0.88700000000000001"/>
    <n v="0.63200000000000001"/>
    <n v="0.54205882352941159"/>
    <n v="1.1659251220835598"/>
    <n v="48"/>
    <n v="26.854166666666668"/>
    <n v="0.70199999999999996"/>
    <n v="0.6409607843137255"/>
  </r>
  <r>
    <s v="Gilles Pisier"/>
    <x v="41"/>
    <x v="0"/>
    <s v="Professor"/>
    <n v="4869"/>
    <n v="1973"/>
    <n v="0.97399999999999998"/>
    <n v="0.88700000000000001"/>
    <n v="0.63200000000000001"/>
    <n v="0.54205882352941159"/>
    <n v="1.1659251220835598"/>
    <n v="48"/>
    <n v="101.4375"/>
    <n v="0.96399999999999997"/>
    <n v="0.6409607843137255"/>
  </r>
  <r>
    <s v="Joe Ward"/>
    <x v="41"/>
    <x v="0"/>
    <s v="Professor"/>
    <n v="1609"/>
    <n v="1973"/>
    <n v="0.85399999999999998"/>
    <n v="0.88700000000000001"/>
    <n v="0.63200000000000001"/>
    <n v="0.54205882352941159"/>
    <n v="1.1659251220835598"/>
    <n v="48"/>
    <n v="33.520833333333336"/>
    <n v="0.76800000000000002"/>
    <n v="0.6409607843137255"/>
  </r>
  <r>
    <s v="Stephen Fulling"/>
    <x v="41"/>
    <x v="0"/>
    <s v="Professor"/>
    <n v="462"/>
    <n v="1974"/>
    <n v="0.5"/>
    <n v="0.871"/>
    <n v="0.63200000000000001"/>
    <n v="0.54205882352941159"/>
    <n v="1.1659251220835598"/>
    <n v="47"/>
    <n v="9.8297872340425538"/>
    <n v="0.36799999999999999"/>
    <n v="0.6409607843137255"/>
  </r>
  <r>
    <s v="Francis Narcowich"/>
    <x v="41"/>
    <x v="0"/>
    <s v="Professor"/>
    <n v="1325"/>
    <n v="1974"/>
    <n v="0.81200000000000006"/>
    <n v="0.871"/>
    <n v="0.63200000000000001"/>
    <n v="0.54205882352941159"/>
    <n v="1.1659251220835598"/>
    <n v="47"/>
    <n v="28.191489361702128"/>
    <n v="0.71899999999999997"/>
    <n v="0.6409607843137255"/>
  </r>
  <r>
    <s v="J.N. Reddy"/>
    <x v="41"/>
    <x v="0"/>
    <s v="Professor"/>
    <n v="607"/>
    <n v="1974"/>
    <n v="0.59299999999999997"/>
    <n v="0.871"/>
    <n v="0.63200000000000001"/>
    <n v="0.54205882352941159"/>
    <n v="1.1659251220835598"/>
    <n v="47"/>
    <n v="12.914893617021276"/>
    <n v="0.45400000000000001"/>
    <n v="0.6409607843137255"/>
  </r>
  <r>
    <s v="William Rundell"/>
    <x v="41"/>
    <x v="0"/>
    <s v="Professor"/>
    <n v="1226"/>
    <n v="1974"/>
    <n v="0.79500000000000004"/>
    <n v="0.871"/>
    <n v="0.63200000000000001"/>
    <n v="0.54205882352941159"/>
    <n v="1.1659251220835598"/>
    <n v="47"/>
    <n v="26.085106382978722"/>
    <n v="0.69399999999999995"/>
    <n v="0.6409607843137255"/>
  </r>
  <r>
    <s v="David Larson"/>
    <x v="41"/>
    <x v="0"/>
    <s v="Professor"/>
    <n v="1752"/>
    <n v="1976"/>
    <n v="0.871"/>
    <n v="0.83099999999999996"/>
    <n v="0.63200000000000001"/>
    <n v="0.54205882352941159"/>
    <n v="1.1659251220835598"/>
    <n v="45"/>
    <n v="38.93333333333333"/>
    <n v="0.80600000000000005"/>
    <n v="0.6409607843137255"/>
  </r>
  <r>
    <s v="Guy Battle"/>
    <x v="41"/>
    <x v="0"/>
    <s v="Professor"/>
    <n v="118"/>
    <n v="1977"/>
    <n v="0.159"/>
    <n v="0.81299999999999994"/>
    <n v="0.63200000000000001"/>
    <n v="0.54205882352941159"/>
    <n v="1.1659251220835598"/>
    <n v="44"/>
    <n v="2.6818181818181817"/>
    <n v="0.12"/>
    <n v="0.6409607843137255"/>
  </r>
  <r>
    <s v="Rostislav Grigorchuk"/>
    <x v="41"/>
    <x v="0"/>
    <s v="Professor"/>
    <n v="2516"/>
    <n v="1977"/>
    <n v="0.91900000000000004"/>
    <n v="0.81299999999999994"/>
    <n v="0.63200000000000001"/>
    <n v="0.54205882352941159"/>
    <n v="1.1659251220835598"/>
    <n v="44"/>
    <n v="57.18181818181818"/>
    <n v="0.89300000000000002"/>
    <n v="0.6409607843137255"/>
  </r>
  <r>
    <s v="Joe Pasciak"/>
    <x v="41"/>
    <x v="0"/>
    <s v="Professor"/>
    <n v="2805"/>
    <n v="1977"/>
    <n v="0.93300000000000005"/>
    <n v="0.81299999999999994"/>
    <n v="0.63200000000000001"/>
    <n v="0.54205882352941159"/>
    <n v="1.1659251220835598"/>
    <n v="44"/>
    <n v="63.75"/>
    <n v="0.91"/>
    <n v="0.6409607843137255"/>
  </r>
  <r>
    <s v="Roger Smith"/>
    <x v="41"/>
    <x v="0"/>
    <s v="Professor"/>
    <n v="983"/>
    <n v="1977"/>
    <n v="0.73599999999999999"/>
    <n v="0.81299999999999994"/>
    <n v="0.63200000000000001"/>
    <n v="0.54205882352941159"/>
    <n v="1.1659251220835598"/>
    <n v="44"/>
    <n v="22.34090909090909"/>
    <n v="0.64600000000000002"/>
    <n v="0.6409607843137255"/>
  </r>
  <r>
    <s v="Peter Stiller"/>
    <x v="41"/>
    <x v="0"/>
    <s v="Professor"/>
    <n v="97"/>
    <n v="1977"/>
    <n v="0.13200000000000001"/>
    <n v="0.81299999999999994"/>
    <n v="0.63200000000000001"/>
    <n v="0.54205882352941159"/>
    <n v="1.1659251220835598"/>
    <n v="44"/>
    <n v="2.2045454545454546"/>
    <n v="0.1"/>
    <n v="0.6409607843137255"/>
  </r>
  <r>
    <s v="Kumbakonam Rajagopal"/>
    <x v="41"/>
    <x v="0"/>
    <s v="Professor"/>
    <n v="2335"/>
    <n v="1979"/>
    <n v="0.91"/>
    <n v="0.76900000000000002"/>
    <n v="0.63200000000000001"/>
    <n v="0.54205882352941159"/>
    <n v="1.1659251220835598"/>
    <n v="42"/>
    <n v="55.595238095238095"/>
    <n v="0.88900000000000001"/>
    <n v="0.6409607843137255"/>
  </r>
  <r>
    <s v="Harold Boas"/>
    <x v="41"/>
    <x v="0"/>
    <s v="Professor"/>
    <n v="661"/>
    <n v="1980"/>
    <n v="0.622"/>
    <n v="0.75"/>
    <n v="0.63200000000000001"/>
    <n v="0.54205882352941159"/>
    <n v="1.1659251220835598"/>
    <n v="41"/>
    <n v="16.121951219512194"/>
    <n v="0.52800000000000002"/>
    <n v="0.6409607843137255"/>
  </r>
  <r>
    <s v="Emil Straube"/>
    <x v="41"/>
    <x v="0"/>
    <s v="Professor"/>
    <n v="748"/>
    <n v="1981"/>
    <n v="0.66500000000000004"/>
    <n v="0.72299999999999998"/>
    <n v="0.63200000000000001"/>
    <n v="0.54205882352941159"/>
    <n v="1.1659251220835598"/>
    <n v="40"/>
    <n v="18.7"/>
    <n v="0.57999999999999996"/>
    <n v="0.6409607843137255"/>
  </r>
  <r>
    <s v="Prabir Daripa"/>
    <x v="41"/>
    <x v="0"/>
    <s v="Professor"/>
    <n v="204"/>
    <n v="1984"/>
    <n v="0.26400000000000001"/>
    <n v="0.63"/>
    <n v="0.63200000000000001"/>
    <n v="0.54205882352941159"/>
    <n v="1.1659251220835598"/>
    <n v="37"/>
    <n v="5.5135135135135132"/>
    <n v="0.218"/>
    <n v="0.6409607843137255"/>
  </r>
  <r>
    <s v="Jianxin Zhou"/>
    <x v="41"/>
    <x v="0"/>
    <s v="Professor"/>
    <n v="889"/>
    <n v="1986"/>
    <n v="0.71099999999999997"/>
    <n v="0.57099999999999995"/>
    <n v="0.63200000000000001"/>
    <n v="0.54205882352941159"/>
    <n v="1.1659251220835598"/>
    <n v="35"/>
    <n v="25.4"/>
    <n v="0.68700000000000006"/>
    <n v="0.6409607843137255"/>
  </r>
  <r>
    <s v="Tamás Erdélyi"/>
    <x v="41"/>
    <x v="0"/>
    <s v="Professor"/>
    <n v="1299"/>
    <n v="1987"/>
    <n v="0.80700000000000005"/>
    <n v="0.53699999999999992"/>
    <n v="0.63200000000000001"/>
    <n v="0.54205882352941159"/>
    <n v="1.1659251220835598"/>
    <n v="34"/>
    <n v="38.205882352941174"/>
    <n v="0.80300000000000005"/>
    <n v="0.6409607843137255"/>
  </r>
  <r>
    <s v="Jean-Luc Guermond"/>
    <x v="41"/>
    <x v="0"/>
    <s v="Professor"/>
    <n v="3225"/>
    <n v="1987"/>
    <n v="0.94599999999999995"/>
    <n v="0.53699999999999992"/>
    <n v="0.63200000000000001"/>
    <n v="0.54205882352941159"/>
    <n v="1.1659251220835598"/>
    <n v="34"/>
    <n v="94.852941176470594"/>
    <n v="0.96"/>
    <n v="0.6409607843137255"/>
  </r>
  <r>
    <s v="Lee Panetta"/>
    <x v="41"/>
    <x v="0"/>
    <s v="Professor"/>
    <n v="5"/>
    <n v="1988"/>
    <n v="1.4999999999999999E-2"/>
    <n v="0.50800000000000001"/>
    <n v="0.63200000000000001"/>
    <n v="0.54205882352941159"/>
    <n v="1.1659251220835598"/>
    <n v="33"/>
    <n v="0.15151515151515152"/>
    <n v="1.4999999999999999E-2"/>
    <n v="0.6409607843137255"/>
  </r>
  <r>
    <s v="Thomas Schlumprecht"/>
    <x v="41"/>
    <x v="0"/>
    <s v="Professor"/>
    <n v="919"/>
    <n v="1989"/>
    <n v="0.71799999999999997"/>
    <n v="0.47299999999999998"/>
    <n v="0.63200000000000001"/>
    <n v="0.54205882352941159"/>
    <n v="1.1659251220835598"/>
    <n v="32"/>
    <n v="28.71875"/>
    <n v="0.72499999999999998"/>
    <n v="0.6409607843137255"/>
  </r>
  <r>
    <s v="Joseph Landsberg"/>
    <x v="41"/>
    <x v="0"/>
    <s v="Professor"/>
    <n v="1361"/>
    <n v="1990"/>
    <n v="0.81599999999999995"/>
    <n v="0.43700000000000006"/>
    <n v="0.63200000000000001"/>
    <n v="0.54205882352941159"/>
    <n v="1.1659251220835598"/>
    <n v="31"/>
    <n v="43.903225806451616"/>
    <n v="0.83799999999999997"/>
    <n v="0.6409607843137255"/>
  </r>
  <r>
    <s v="Ken Dykema"/>
    <x v="41"/>
    <x v="0"/>
    <s v="Professor"/>
    <n v="1905"/>
    <n v="1992"/>
    <n v="0.88500000000000001"/>
    <n v="0.38100000000000001"/>
    <n v="0.63200000000000001"/>
    <n v="0.54205882352941159"/>
    <n v="1.1659251220835598"/>
    <n v="29"/>
    <n v="65.689655172413794"/>
    <n v="0.91600000000000004"/>
    <n v="0.6409607843137255"/>
  </r>
  <r>
    <s v="Paulo Lima-Filho"/>
    <x v="41"/>
    <x v="0"/>
    <s v="Professor"/>
    <n v="179"/>
    <n v="1992"/>
    <n v="0.23"/>
    <n v="0.38100000000000001"/>
    <n v="0.63200000000000001"/>
    <n v="0.54205882352941159"/>
    <n v="1.1659251220835598"/>
    <n v="29"/>
    <n v="6.1724137931034484"/>
    <n v="0.24299999999999999"/>
    <n v="0.6409607843137255"/>
  </r>
  <r>
    <s v="Yalchin Efendiev"/>
    <x v="41"/>
    <x v="0"/>
    <s v="Professor"/>
    <n v="2306"/>
    <n v="1994"/>
    <n v="0.90800000000000003"/>
    <n v="0.32599999999999996"/>
    <n v="0.63200000000000001"/>
    <n v="0.54205882352941159"/>
    <n v="1.1659251220835598"/>
    <n v="27"/>
    <n v="85.407407407407405"/>
    <n v="0.94899999999999995"/>
    <n v="0.6409607843137255"/>
  </r>
  <r>
    <s v="Bojan Popov"/>
    <x v="41"/>
    <x v="0"/>
    <s v="Professor"/>
    <n v="412"/>
    <n v="1994"/>
    <n v="0.47099999999999997"/>
    <n v="0.32599999999999996"/>
    <n v="0.63200000000000001"/>
    <n v="0.54205882352941159"/>
    <n v="1.1659251220835598"/>
    <n v="27"/>
    <n v="15.25925925925926"/>
    <n v="0.50700000000000001"/>
    <n v="0.6409607843137255"/>
  </r>
  <r>
    <s v="J Maurice Rojas"/>
    <x v="41"/>
    <x v="0"/>
    <s v="Professor"/>
    <n v="242"/>
    <n v="1994"/>
    <n v="0.317"/>
    <n v="0.32599999999999996"/>
    <n v="0.63200000000000001"/>
    <n v="0.54205882352941159"/>
    <n v="1.1659251220835598"/>
    <n v="27"/>
    <n v="8.9629629629629637"/>
    <n v="0.34"/>
    <n v="0.6409607843137255"/>
  </r>
  <r>
    <s v="Frank Sottile"/>
    <x v="41"/>
    <x v="0"/>
    <s v="Professor"/>
    <n v="1188"/>
    <n v="1994"/>
    <n v="0.78700000000000003"/>
    <n v="0.32599999999999996"/>
    <n v="0.63200000000000001"/>
    <n v="0.54205882352941159"/>
    <n v="1.1659251220835598"/>
    <n v="27"/>
    <n v="44"/>
    <n v="0.83899999999999997"/>
    <n v="0.6409607843137255"/>
  </r>
  <r>
    <s v="Sarah Witherspoon"/>
    <x v="41"/>
    <x v="1"/>
    <s v="Professor"/>
    <n v="644"/>
    <n v="1994"/>
    <n v="0.61399999999999999"/>
    <n v="0.32599999999999996"/>
    <n v="0.63200000000000001"/>
    <n v="0.54205882352941159"/>
    <n v="1.1659251220835598"/>
    <n v="27"/>
    <n v="23.851851851851851"/>
    <n v="0.66600000000000004"/>
    <n v="0.6409607843137255"/>
  </r>
  <r>
    <s v="Gregory Berkolaiko"/>
    <x v="41"/>
    <x v="0"/>
    <s v="Professor"/>
    <n v="540"/>
    <n v="1995"/>
    <n v="0.55500000000000005"/>
    <n v="0.29800000000000004"/>
    <n v="0.63200000000000001"/>
    <n v="0.54205882352941159"/>
    <n v="1.1659251220835598"/>
    <n v="26"/>
    <n v="20.76923076923077"/>
    <n v="0.61799999999999999"/>
    <n v="0.6409607843137255"/>
  </r>
  <r>
    <s v="David Kerr"/>
    <x v="41"/>
    <x v="0"/>
    <s v="Professor"/>
    <n v="465"/>
    <n v="1995"/>
    <n v="0.502"/>
    <n v="0.29800000000000004"/>
    <n v="0.63200000000000001"/>
    <n v="0.54205882352941159"/>
    <n v="1.1659251220835598"/>
    <n v="26"/>
    <n v="17.884615384615383"/>
    <n v="0.56699999999999995"/>
    <n v="0.6409607843137255"/>
  </r>
  <r>
    <s v="Volodymyr Nekrashevych"/>
    <x v="41"/>
    <x v="0"/>
    <s v="Professor"/>
    <n v="932"/>
    <n v="1995"/>
    <n v="0.72099999999999997"/>
    <n v="0.29800000000000004"/>
    <n v="0.63200000000000001"/>
    <n v="0.54205882352941159"/>
    <n v="1.1659251220835598"/>
    <n v="26"/>
    <n v="35.846153846153847"/>
    <n v="0.78400000000000003"/>
    <n v="0.6409607843137255"/>
  </r>
  <r>
    <s v="Guergana Petrova"/>
    <x v="41"/>
    <x v="1"/>
    <s v="Professor"/>
    <n v="861"/>
    <n v="1997"/>
    <n v="0.70099999999999996"/>
    <n v="0.23699999999999999"/>
    <n v="0.63200000000000001"/>
    <n v="0.54205882352941159"/>
    <n v="1.1659251220835598"/>
    <n v="24"/>
    <n v="35.875"/>
    <n v="0.78400000000000003"/>
    <n v="0.6409607843137255"/>
  </r>
  <r>
    <s v="Catherine Yan"/>
    <x v="41"/>
    <x v="1"/>
    <s v="Professor"/>
    <n v="573"/>
    <n v="1997"/>
    <n v="0.57399999999999995"/>
    <n v="0.23699999999999999"/>
    <n v="0.63200000000000001"/>
    <n v="0.54205882352941159"/>
    <n v="1.1659251220835598"/>
    <n v="24"/>
    <n v="23.875"/>
    <n v="0.66700000000000004"/>
    <n v="0.6409607843137255"/>
  </r>
  <r>
    <s v="Peter Howard"/>
    <x v="41"/>
    <x v="0"/>
    <s v="Professor"/>
    <n v="506"/>
    <n v="1998"/>
    <n v="0.53400000000000003"/>
    <n v="0.20799999999999996"/>
    <n v="0.63200000000000001"/>
    <n v="0.54205882352941159"/>
    <n v="1.1659251220835598"/>
    <n v="23"/>
    <n v="22"/>
    <n v="0.64100000000000001"/>
    <n v="0.6409607843137255"/>
  </r>
  <r>
    <s v="Laura Felicia Matusevic"/>
    <x v="41"/>
    <x v="1"/>
    <s v="Professor"/>
    <n v="144"/>
    <n v="1998"/>
    <n v="0.185"/>
    <n v="0.20799999999999996"/>
    <n v="0.63200000000000001"/>
    <n v="0.54205882352941159"/>
    <n v="1.1659251220835598"/>
    <n v="23"/>
    <n v="6.2608695652173916"/>
    <n v="0.246"/>
    <n v="0.6409607843137255"/>
  </r>
  <r>
    <s v="Matthew Papanikolas"/>
    <x v="41"/>
    <x v="0"/>
    <s v="Professor"/>
    <n v="250"/>
    <n v="1998"/>
    <n v="0.32500000000000001"/>
    <n v="0.20799999999999996"/>
    <n v="0.63200000000000001"/>
    <n v="0.54205882352941159"/>
    <n v="1.1659251220835598"/>
    <n v="23"/>
    <n v="10.869565217391305"/>
    <n v="0.39600000000000002"/>
    <n v="0.6409607843137255"/>
  </r>
  <r>
    <s v="Michael Anshelevich"/>
    <x v="41"/>
    <x v="0"/>
    <s v="Professor"/>
    <n v="3322"/>
    <n v="1999"/>
    <n v="0.94899999999999995"/>
    <n v="0.17300000000000004"/>
    <n v="0.63200000000000001"/>
    <n v="0.54205882352941159"/>
    <n v="1.1659251220835598"/>
    <n v="22"/>
    <n v="151"/>
    <n v="0.98899999999999999"/>
    <n v="0.6409607843137255"/>
  </r>
  <r>
    <s v="Grigoris Paouris"/>
    <x v="41"/>
    <x v="0"/>
    <s v="Professor"/>
    <n v="679"/>
    <n v="2000"/>
    <n v="0.63400000000000001"/>
    <n v="0.14400000000000002"/>
    <n v="0.63200000000000001"/>
    <n v="0.54205882352941159"/>
    <n v="1.1659251220835598"/>
    <n v="21"/>
    <n v="32.333333333333336"/>
    <n v="0.75800000000000001"/>
    <n v="0.6409607843137255"/>
  </r>
  <r>
    <s v="Alan Demlow"/>
    <x v="41"/>
    <x v="0"/>
    <s v="Professor"/>
    <n v="392"/>
    <n v="2002"/>
    <n v="0.45500000000000002"/>
    <n v="9.6999999999999975E-2"/>
    <n v="0.63200000000000001"/>
    <n v="0.54205882352941159"/>
    <n v="1.1659251220835598"/>
    <n v="19"/>
    <n v="20.631578947368421"/>
    <n v="0.61499999999999999"/>
    <n v="0.6409607843137255"/>
  </r>
  <r>
    <s v="Eric Rowell"/>
    <x v="41"/>
    <x v="0"/>
    <s v="Professor"/>
    <n v="313"/>
    <n v="2003"/>
    <n v="0.38500000000000001"/>
    <n v="7.4999999999999956E-2"/>
    <n v="0.63200000000000001"/>
    <n v="0.54205882352941159"/>
    <n v="1.1659251220835598"/>
    <n v="18"/>
    <n v="17.388888888888889"/>
    <n v="0.55700000000000005"/>
    <n v="0.6409607843137255"/>
  </r>
  <r>
    <s v="Simon Foucart"/>
    <x v="41"/>
    <x v="0"/>
    <s v="Professor"/>
    <n v="641"/>
    <n v="2004"/>
    <n v="0.61299999999999999"/>
    <n v="5.4000000000000048E-2"/>
    <n v="0.63200000000000001"/>
    <n v="0.54205882352941159"/>
    <n v="1.1659251220835598"/>
    <n v="17"/>
    <n v="37.705882352941174"/>
    <n v="0.79900000000000004"/>
    <n v="0.6409607843137255"/>
  </r>
  <r>
    <s v="Riad Masri"/>
    <x v="41"/>
    <x v="0"/>
    <s v="Professor"/>
    <n v="96"/>
    <n v="2004"/>
    <n v="0.13100000000000001"/>
    <n v="5.4000000000000048E-2"/>
    <n v="0.63200000000000001"/>
    <n v="0.54205882352941159"/>
    <n v="1.1659251220835598"/>
    <n v="17"/>
    <n v="5.6470588235294121"/>
    <n v="0.22500000000000001"/>
    <n v="0.6409607843137255"/>
  </r>
  <r>
    <s v="Andrea Bonito"/>
    <x v="41"/>
    <x v="0"/>
    <s v="Professor"/>
    <n v="386"/>
    <n v="2006"/>
    <n v="0.45100000000000001"/>
    <n v="2.200000000000002E-2"/>
    <n v="0.63200000000000001"/>
    <n v="0.54205882352941159"/>
    <n v="1.1659251220835598"/>
    <n v="15"/>
    <n v="25.733333333333334"/>
    <n v="0.69"/>
    <n v="0.6409607843137255"/>
  </r>
  <r>
    <s v="Michael Mislove"/>
    <x v="42"/>
    <x v="0"/>
    <s v="Professor"/>
    <n v="1044"/>
    <n v="1969"/>
    <n v="0.753"/>
    <n v="0.94100000000000006"/>
    <n v="0.52549999999999997"/>
    <n v="0.67049999999999987"/>
    <n v="0.78374347501864294"/>
    <n v="52"/>
    <n v="20.076923076923077"/>
    <n v="0.60599999999999998"/>
    <n v="0.4779000000000001"/>
  </r>
  <r>
    <s v="Frank Tipler"/>
    <x v="42"/>
    <x v="0"/>
    <s v="Professor"/>
    <n v="221"/>
    <n v="1974"/>
    <n v="0.28999999999999998"/>
    <n v="0.871"/>
    <n v="0.52549999999999997"/>
    <n v="0.67049999999999987"/>
    <n v="0.78374347501864294"/>
    <n v="47"/>
    <n v="4.7021276595744679"/>
    <n v="0.19"/>
    <n v="0.4779000000000001"/>
  </r>
  <r>
    <s v="Morris Kalka"/>
    <x v="42"/>
    <x v="0"/>
    <s v="Professor"/>
    <n v="147"/>
    <n v="1975"/>
    <n v="0.188"/>
    <n v="0.85199999999999998"/>
    <n v="0.52549999999999997"/>
    <n v="0.67049999999999987"/>
    <n v="0.78374347501864294"/>
    <n v="46"/>
    <n v="3.1956521739130435"/>
    <n v="0.13700000000000001"/>
    <n v="0.4779000000000001"/>
  </r>
  <r>
    <s v="Mac Hyman"/>
    <x v="42"/>
    <x v="0"/>
    <s v="Professor"/>
    <n v="1782"/>
    <n v="1976"/>
    <n v="0.875"/>
    <n v="0.83099999999999996"/>
    <n v="0.52549999999999997"/>
    <n v="0.67049999999999987"/>
    <n v="0.78374347501864294"/>
    <n v="45"/>
    <n v="39.6"/>
    <n v="0.81200000000000006"/>
    <n v="0.4779000000000001"/>
  </r>
  <r>
    <s v="Slawomir Kwasik"/>
    <x v="42"/>
    <x v="0"/>
    <s v="Professor"/>
    <n v="246"/>
    <n v="1977"/>
    <n v="0.32100000000000001"/>
    <n v="0.81299999999999994"/>
    <n v="0.52549999999999997"/>
    <n v="0.67049999999999987"/>
    <n v="0.78374347501864294"/>
    <n v="44"/>
    <n v="5.5909090909090908"/>
    <n v="0.221"/>
    <n v="0.4779000000000001"/>
  </r>
  <r>
    <s v="Robin Forman"/>
    <x v="42"/>
    <x v="0"/>
    <s v="Professor"/>
    <n v="578"/>
    <n v="1982"/>
    <n v="0.57599999999999996"/>
    <n v="0.69"/>
    <n v="0.52549999999999997"/>
    <n v="0.67049999999999987"/>
    <n v="0.78374347501864294"/>
    <n v="39"/>
    <n v="14.820512820512821"/>
    <n v="0.496"/>
    <n v="0.4779000000000001"/>
  </r>
  <r>
    <s v="Victor Moll"/>
    <x v="42"/>
    <x v="0"/>
    <s v="Professor"/>
    <n v="751"/>
    <n v="1984"/>
    <n v="0.66600000000000004"/>
    <n v="0.63"/>
    <n v="0.52549999999999997"/>
    <n v="0.67049999999999987"/>
    <n v="0.78374347501864294"/>
    <n v="37"/>
    <n v="20.297297297297298"/>
    <n v="0.60899999999999999"/>
    <n v="0.4779000000000001"/>
  </r>
  <r>
    <s v="Lisa Fauci"/>
    <x v="42"/>
    <x v="1"/>
    <s v="Professor"/>
    <n v="330"/>
    <n v="1986"/>
    <n v="0.4"/>
    <n v="0.57099999999999995"/>
    <n v="0.52549999999999997"/>
    <n v="0.67049999999999987"/>
    <n v="0.78374347501864294"/>
    <n v="35"/>
    <n v="9.4285714285714288"/>
    <n v="0.35299999999999998"/>
    <n v="0.4779000000000001"/>
  </r>
  <r>
    <s v="Ricardo Cortez"/>
    <x v="42"/>
    <x v="0"/>
    <s v="Professor"/>
    <n v="638"/>
    <n v="1995"/>
    <n v="0.61099999999999999"/>
    <n v="0.29800000000000004"/>
    <n v="0.52549999999999997"/>
    <n v="0.67049999999999987"/>
    <n v="0.78374347501864294"/>
    <n v="26"/>
    <n v="24.53846153846154"/>
    <n v="0.67300000000000004"/>
    <n v="0.4779000000000001"/>
  </r>
  <r>
    <s v="Huy Tai Ha"/>
    <x v="42"/>
    <x v="0"/>
    <s v="Professor"/>
    <n v="576"/>
    <n v="1998"/>
    <n v="0.57499999999999996"/>
    <n v="0.20799999999999996"/>
    <n v="0.52549999999999997"/>
    <n v="0.67049999999999987"/>
    <n v="0.78374347501864294"/>
    <n v="23"/>
    <n v="25.043478260869566"/>
    <n v="0.68200000000000005"/>
    <n v="0.4779000000000001"/>
  </r>
  <r>
    <s v="William Haboush"/>
    <x v="43"/>
    <x v="0"/>
    <s v="Professor"/>
    <n v="142"/>
    <n v="1970"/>
    <n v="0.184"/>
    <n v="0.92900000000000005"/>
    <n v="0.54739534883720919"/>
    <n v="0.4457906976744182"/>
    <n v="1.2279200792946954"/>
    <n v="51"/>
    <n v="2.784313725490196"/>
    <n v="0.122"/>
    <n v="0.56786046511627919"/>
  </r>
  <r>
    <s v="Bruce Reznick"/>
    <x v="43"/>
    <x v="0"/>
    <s v="Professor"/>
    <n v="836"/>
    <n v="1974"/>
    <n v="0.69499999999999995"/>
    <n v="0.871"/>
    <n v="0.54739534883720919"/>
    <n v="0.4457906976744182"/>
    <n v="1.2279200792946954"/>
    <n v="47"/>
    <n v="17.787234042553191"/>
    <n v="0.56399999999999995"/>
    <n v="0.56786046511627919"/>
  </r>
  <r>
    <s v="Alexandr Kostochka"/>
    <x v="43"/>
    <x v="0"/>
    <s v="Professor"/>
    <n v="2585"/>
    <n v="1976"/>
    <n v="0.92300000000000004"/>
    <n v="0.83099999999999996"/>
    <n v="0.54739534883720919"/>
    <n v="0.4457906976744182"/>
    <n v="1.2279200792946954"/>
    <n v="45"/>
    <n v="57.444444444444443"/>
    <n v="0.89400000000000002"/>
    <n v="0.56786046511627919"/>
  </r>
  <r>
    <s v="Lou van den Dries"/>
    <x v="43"/>
    <x v="0"/>
    <s v="Professor"/>
    <n v="2468"/>
    <n v="1977"/>
    <n v="0.91700000000000004"/>
    <n v="0.81299999999999994"/>
    <n v="0.54739534883720919"/>
    <n v="0.4457906976744182"/>
    <n v="1.2279200792946954"/>
    <n v="44"/>
    <n v="56.090909090909093"/>
    <n v="0.89100000000000001"/>
    <n v="0.56786046511627919"/>
  </r>
  <r>
    <s v="Sergei Ivanov"/>
    <x v="43"/>
    <x v="0"/>
    <s v="Professor"/>
    <n v="495"/>
    <n v="1978"/>
    <n v="0.52300000000000002"/>
    <n v="0.79"/>
    <n v="0.54739534883720919"/>
    <n v="0.4457906976744182"/>
    <n v="1.2279200792946954"/>
    <n v="43"/>
    <n v="11.511627906976743"/>
    <n v="0.41599999999999998"/>
    <n v="0.56786046511627919"/>
  </r>
  <r>
    <s v="Igor Nikolaev"/>
    <x v="43"/>
    <x v="0"/>
    <s v="Professor"/>
    <n v="244"/>
    <n v="1978"/>
    <n v="0.31900000000000001"/>
    <n v="0.79"/>
    <n v="0.54739534883720919"/>
    <n v="0.4457906976744182"/>
    <n v="1.2279200792946954"/>
    <n v="43"/>
    <n v="5.6744186046511631"/>
    <n v="0.22700000000000001"/>
    <n v="0.56786046511627919"/>
  </r>
  <r>
    <s v="Aimo Hinkkanen"/>
    <x v="43"/>
    <x v="0"/>
    <s v="Professor"/>
    <n v="616"/>
    <n v="1980"/>
    <n v="0.59899999999999998"/>
    <n v="0.75"/>
    <n v="0.54739534883720919"/>
    <n v="0.4457906976744182"/>
    <n v="1.2279200792946954"/>
    <n v="41"/>
    <n v="15.024390243902438"/>
    <n v="0.502"/>
    <n v="0.56786046511627919"/>
  </r>
  <r>
    <s v="Sheldon Katz"/>
    <x v="43"/>
    <x v="0"/>
    <s v="Professor"/>
    <n v="1382"/>
    <n v="1980"/>
    <n v="0.82"/>
    <n v="0.75"/>
    <n v="0.54739534883720919"/>
    <n v="0.4457906976744182"/>
    <n v="1.2279200792946954"/>
    <n v="41"/>
    <n v="33.707317073170735"/>
    <n v="0.76900000000000002"/>
    <n v="0.56786046511627919"/>
  </r>
  <r>
    <s v="Sankar P Dutta"/>
    <x v="43"/>
    <x v="0"/>
    <s v="Professor"/>
    <n v="228"/>
    <n v="1981"/>
    <n v="0.29799999999999999"/>
    <n v="0.72299999999999998"/>
    <n v="0.54739534883720919"/>
    <n v="0.4457906976744182"/>
    <n v="1.2279200792946954"/>
    <n v="40"/>
    <n v="5.7"/>
    <n v="0.22800000000000001"/>
    <n v="0.56786046511627919"/>
  </r>
  <r>
    <s v="Denka Kutzarova"/>
    <x v="43"/>
    <x v="1"/>
    <s v="Professor"/>
    <n v="515"/>
    <n v="1982"/>
    <n v="0.54100000000000004"/>
    <n v="0.69"/>
    <n v="0.54739534883720919"/>
    <n v="0.4457906976744182"/>
    <n v="1.2279200792946954"/>
    <n v="39"/>
    <n v="13.205128205128204"/>
    <n v="0.46"/>
    <n v="0.56786046511627919"/>
  </r>
  <r>
    <s v="Alexandru Zaharescu"/>
    <x v="43"/>
    <x v="0"/>
    <s v="Professor"/>
    <n v="1374"/>
    <n v="1983"/>
    <n v="0.81899999999999995"/>
    <n v="0.65700000000000003"/>
    <n v="0.54739534883720919"/>
    <n v="0.4457906976744182"/>
    <n v="1.2279200792946954"/>
    <n v="38"/>
    <n v="36.157894736842103"/>
    <n v="0.78700000000000003"/>
    <n v="0.56786046511627919"/>
  </r>
  <r>
    <s v="Yuliy Baryshnikov"/>
    <x v="43"/>
    <x v="0"/>
    <s v="Professor"/>
    <n v="409"/>
    <n v="1984"/>
    <n v="0.46899999999999997"/>
    <n v="0.63"/>
    <n v="0.54739534883720919"/>
    <n v="0.4457906976744182"/>
    <n v="1.2279200792946954"/>
    <n v="37"/>
    <n v="11.054054054054054"/>
    <n v="0.4"/>
    <n v="0.56786046511627919"/>
  </r>
  <r>
    <s v="Renming Song"/>
    <x v="43"/>
    <x v="0"/>
    <s v="Professor"/>
    <n v="2338"/>
    <n v="1985"/>
    <n v="0.91"/>
    <n v="0.60199999999999998"/>
    <n v="0.54739534883720919"/>
    <n v="0.4457906976744182"/>
    <n v="1.2279200792946954"/>
    <n v="36"/>
    <n v="64.944444444444443"/>
    <n v="0.91300000000000003"/>
    <n v="0.56786046511627919"/>
  </r>
  <r>
    <s v="Phillippe Di Francesco"/>
    <x v="43"/>
    <x v="0"/>
    <s v="Professor"/>
    <n v="1558"/>
    <n v="1987"/>
    <n v="0.84599999999999997"/>
    <n v="0.53699999999999992"/>
    <n v="0.54739534883720919"/>
    <n v="0.4457906976744182"/>
    <n v="1.2279200792946954"/>
    <n v="34"/>
    <n v="45.823529411764703"/>
    <n v="0.85"/>
    <n v="0.56786046511627919"/>
  </r>
  <r>
    <s v="Florin Boca"/>
    <x v="43"/>
    <x v="0"/>
    <s v="Professor"/>
    <n v="540"/>
    <n v="1988"/>
    <n v="0.55500000000000005"/>
    <n v="0.50800000000000001"/>
    <n v="0.54739534883720919"/>
    <n v="0.4457906976744182"/>
    <n v="1.2279200792946954"/>
    <n v="33"/>
    <n v="16.363636363636363"/>
    <n v="0.53300000000000003"/>
    <n v="0.56786046511627919"/>
  </r>
  <r>
    <s v="Steven Bradlow"/>
    <x v="43"/>
    <x v="0"/>
    <s v="Professor"/>
    <n v="712"/>
    <n v="1988"/>
    <n v="0.64800000000000002"/>
    <n v="0.50800000000000001"/>
    <n v="0.54739534883720919"/>
    <n v="0.4457906976744182"/>
    <n v="1.2279200792946954"/>
    <n v="33"/>
    <n v="21.575757575757574"/>
    <n v="0.63100000000000001"/>
    <n v="0.56786046511627919"/>
  </r>
  <r>
    <s v="Eugene Lerman"/>
    <x v="43"/>
    <x v="0"/>
    <s v="Professor"/>
    <n v="1127"/>
    <n v="1988"/>
    <n v="0.77200000000000002"/>
    <n v="0.50800000000000001"/>
    <n v="0.54739534883720919"/>
    <n v="0.4457906976744182"/>
    <n v="1.2279200792946954"/>
    <n v="33"/>
    <n v="34.151515151515149"/>
    <n v="0.77300000000000002"/>
    <n v="0.56786046511627919"/>
  </r>
  <r>
    <s v="Randy McCarthy"/>
    <x v="43"/>
    <x v="0"/>
    <s v="Professor"/>
    <n v="319"/>
    <n v="1988"/>
    <n v="0.39100000000000001"/>
    <n v="0.50800000000000001"/>
    <n v="0.54739534883720919"/>
    <n v="0.4457906976744182"/>
    <n v="1.2279200792946954"/>
    <n v="33"/>
    <n v="9.6666666666666661"/>
    <n v="0.36099999999999999"/>
    <n v="0.56786046511627919"/>
  </r>
  <r>
    <s v="Marius Junge"/>
    <x v="43"/>
    <x v="0"/>
    <s v="Professor"/>
    <n v="1415"/>
    <n v="1990"/>
    <n v="0.82499999999999996"/>
    <n v="0.43700000000000006"/>
    <n v="0.54739534883720919"/>
    <n v="0.4457906976744182"/>
    <n v="1.2279200792946954"/>
    <n v="31"/>
    <n v="45.645161290322584"/>
    <n v="0.84799999999999998"/>
    <n v="0.56786046511627919"/>
  </r>
  <r>
    <s v="Richard Sowers"/>
    <x v="43"/>
    <x v="0"/>
    <s v="Professor"/>
    <n v="337"/>
    <n v="1990"/>
    <n v="0.40899999999999997"/>
    <n v="0.43700000000000006"/>
    <n v="0.54739534883720919"/>
    <n v="0.4457906976744182"/>
    <n v="1.2279200792946954"/>
    <n v="31"/>
    <n v="10.870967741935484"/>
    <n v="0.39600000000000002"/>
    <n v="0.56786046511627919"/>
  </r>
  <r>
    <s v="Matthew Ando"/>
    <x v="43"/>
    <x v="0"/>
    <s v="Professor"/>
    <n v="304"/>
    <n v="1992"/>
    <n v="0.378"/>
    <n v="0.38100000000000001"/>
    <n v="0.54739534883720919"/>
    <n v="0.4457906976744182"/>
    <n v="1.2279200792946954"/>
    <n v="29"/>
    <n v="10.482758620689655"/>
    <n v="0.38400000000000001"/>
    <n v="0.56786046511627919"/>
  </r>
  <r>
    <s v="Nathan Dunfield"/>
    <x v="43"/>
    <x v="0"/>
    <s v="Professor"/>
    <n v="484"/>
    <n v="1993"/>
    <n v="0.51700000000000002"/>
    <n v="0.35399999999999998"/>
    <n v="0.54739534883720919"/>
    <n v="0.4457906976744182"/>
    <n v="1.2279200792946954"/>
    <n v="28"/>
    <n v="17.285714285714285"/>
    <n v="0.55400000000000005"/>
    <n v="0.56786046511627919"/>
  </r>
  <r>
    <s v="Iwan Dursma"/>
    <x v="43"/>
    <x v="0"/>
    <s v="Professor"/>
    <n v="361"/>
    <n v="1993"/>
    <n v="0.42899999999999999"/>
    <n v="0.35399999999999998"/>
    <n v="0.54739534883720919"/>
    <n v="0.4457906976744182"/>
    <n v="1.2279200792946954"/>
    <n v="28"/>
    <n v="12.892857142857142"/>
    <n v="0.45300000000000001"/>
    <n v="0.56786046511627919"/>
  </r>
  <r>
    <s v="Rui Loja Fernandes"/>
    <x v="43"/>
    <x v="0"/>
    <s v="Professor"/>
    <n v="693"/>
    <n v="1993"/>
    <n v="0.64100000000000001"/>
    <n v="0.35399999999999998"/>
    <n v="0.54739534883720919"/>
    <n v="0.4457906976744182"/>
    <n v="1.2279200792946954"/>
    <n v="28"/>
    <n v="24.75"/>
    <n v="0.67700000000000005"/>
    <n v="0.56786046511627919"/>
  </r>
  <r>
    <s v="Kevin Ford"/>
    <x v="43"/>
    <x v="0"/>
    <s v="Professor"/>
    <n v="634"/>
    <n v="1993"/>
    <n v="0.60799999999999998"/>
    <n v="0.35399999999999998"/>
    <n v="0.54739534883720919"/>
    <n v="0.4457906976744182"/>
    <n v="1.2279200792946954"/>
    <n v="28"/>
    <n v="22.642857142857142"/>
    <n v="0.65100000000000002"/>
    <n v="0.56786046511627919"/>
  </r>
  <r>
    <s v="Rinat Kedem"/>
    <x v="43"/>
    <x v="1"/>
    <s v="Professor"/>
    <n v="463"/>
    <n v="1993"/>
    <n v="0.5"/>
    <n v="0.35399999999999998"/>
    <n v="0.54739534883720919"/>
    <n v="0.4457906976744182"/>
    <n v="1.2279200792946954"/>
    <n v="28"/>
    <n v="16.535714285714285"/>
    <n v="0.53800000000000003"/>
    <n v="0.56786046511627919"/>
  </r>
  <r>
    <s v="Richard Laugesen"/>
    <x v="43"/>
    <x v="0"/>
    <s v="Professor"/>
    <n v="651"/>
    <n v="1993"/>
    <n v="0.61799999999999999"/>
    <n v="0.35399999999999998"/>
    <n v="0.54739534883720919"/>
    <n v="0.4457906976744182"/>
    <n v="1.2279200792946954"/>
    <n v="28"/>
    <n v="23.25"/>
    <n v="0.65700000000000003"/>
    <n v="0.56786046511627919"/>
  </r>
  <r>
    <s v="Thomas Nevins"/>
    <x v="43"/>
    <x v="0"/>
    <s v="Professor"/>
    <n v="138"/>
    <n v="1993"/>
    <n v="0.17899999999999999"/>
    <n v="0.35399999999999998"/>
    <n v="0.54739534883720919"/>
    <n v="0.4457906976744182"/>
    <n v="1.2279200792946954"/>
    <n v="28"/>
    <n v="4.9285714285714288"/>
    <n v="0.19700000000000001"/>
    <n v="0.56786046511627919"/>
  </r>
  <r>
    <s v="Susan Tolman"/>
    <x v="43"/>
    <x v="1"/>
    <s v="Professor"/>
    <n v="624"/>
    <n v="1993"/>
    <n v="0.60299999999999998"/>
    <n v="0.35399999999999998"/>
    <n v="0.54739534883720919"/>
    <n v="0.4457906976744182"/>
    <n v="1.2279200792946954"/>
    <n v="28"/>
    <n v="22.285714285714285"/>
    <n v="0.64500000000000002"/>
    <n v="0.56786046511627919"/>
  </r>
  <r>
    <s v="Jared Bronski"/>
    <x v="43"/>
    <x v="0"/>
    <s v="Professor"/>
    <n v="372"/>
    <n v="1994"/>
    <n v="0.436"/>
    <n v="0.32599999999999996"/>
    <n v="0.54739534883720919"/>
    <n v="0.4457906976744182"/>
    <n v="1.2279200792946954"/>
    <n v="27"/>
    <n v="13.777777777777779"/>
    <n v="0.47099999999999997"/>
    <n v="0.56786046511627919"/>
  </r>
  <r>
    <s v="Vadim Zharnitsky"/>
    <x v="43"/>
    <x v="0"/>
    <s v="Professor"/>
    <n v="248"/>
    <n v="1995"/>
    <n v="0.32300000000000001"/>
    <n v="0.29800000000000004"/>
    <n v="0.54739534883720919"/>
    <n v="0.4457906976744182"/>
    <n v="1.2279200792946954"/>
    <n v="26"/>
    <n v="9.5384615384615383"/>
    <n v="0.35599999999999998"/>
    <n v="0.56786046511627919"/>
  </r>
  <r>
    <s v="Scott Ahlgren"/>
    <x v="43"/>
    <x v="0"/>
    <s v="Professor"/>
    <n v="613"/>
    <n v="1996"/>
    <n v="0.59599999999999997"/>
    <n v="0.27100000000000002"/>
    <n v="0.54739534883720919"/>
    <n v="0.4457906976744182"/>
    <n v="1.2279200792946954"/>
    <n v="25"/>
    <n v="24.52"/>
    <n v="0.67300000000000004"/>
    <n v="0.56786046511627919"/>
  </r>
  <r>
    <s v="Xiaochun Li"/>
    <x v="43"/>
    <x v="0"/>
    <s v="Professor"/>
    <n v="267"/>
    <n v="1996"/>
    <n v="0.33700000000000002"/>
    <n v="0.27100000000000002"/>
    <n v="0.54739534883720919"/>
    <n v="0.4457906976744182"/>
    <n v="1.2279200792946954"/>
    <n v="25"/>
    <n v="10.68"/>
    <n v="0.39100000000000001"/>
    <n v="0.56786046511627919"/>
  </r>
  <r>
    <s v="Charles Rezk"/>
    <x v="43"/>
    <x v="0"/>
    <s v="Professor"/>
    <n v="498"/>
    <n v="1996"/>
    <n v="0.52500000000000002"/>
    <n v="0.27100000000000002"/>
    <n v="0.54739534883720919"/>
    <n v="0.4457906976744182"/>
    <n v="1.2279200792946954"/>
    <n v="25"/>
    <n v="19.920000000000002"/>
    <n v="0.60299999999999998"/>
    <n v="0.56786046511627919"/>
  </r>
  <r>
    <s v="M Burak Erdogan"/>
    <x v="43"/>
    <x v="0"/>
    <s v="Professor"/>
    <n v="556"/>
    <n v="1997"/>
    <n v="0.56399999999999995"/>
    <n v="0.23699999999999999"/>
    <n v="0.54739534883720919"/>
    <n v="0.4457906976744182"/>
    <n v="1.2279200792946954"/>
    <n v="24"/>
    <n v="23.166666666666668"/>
    <n v="0.65700000000000003"/>
    <n v="0.56786046511627919"/>
  </r>
  <r>
    <s v="Jozsef Balogh"/>
    <x v="43"/>
    <x v="0"/>
    <s v="Professor"/>
    <n v="1337"/>
    <n v="1998"/>
    <n v="0.81299999999999994"/>
    <n v="0.20799999999999996"/>
    <n v="0.54739534883720919"/>
    <n v="0.4457906976744182"/>
    <n v="1.2279200792946954"/>
    <n v="23"/>
    <n v="58.130434782608695"/>
    <n v="0.89800000000000002"/>
    <n v="0.56786046511627919"/>
  </r>
  <r>
    <s v="Igor Mineyev"/>
    <x v="43"/>
    <x v="0"/>
    <s v="Professor"/>
    <n v="213"/>
    <n v="1998"/>
    <n v="0.27600000000000002"/>
    <n v="0.20799999999999996"/>
    <n v="0.54739534883720919"/>
    <n v="0.4457906976744182"/>
    <n v="1.2279200792946954"/>
    <n v="23"/>
    <n v="9.2608695652173907"/>
    <n v="0.34899999999999998"/>
    <n v="0.56786046511627919"/>
  </r>
  <r>
    <s v="Jeremy Tyson"/>
    <x v="43"/>
    <x v="0"/>
    <s v="Professor"/>
    <n v="1039"/>
    <n v="1998"/>
    <n v="0.75"/>
    <n v="0.20799999999999996"/>
    <n v="0.54739534883720919"/>
    <n v="0.4457906976744182"/>
    <n v="1.2279200792946954"/>
    <n v="23"/>
    <n v="45.173913043478258"/>
    <n v="0.84599999999999997"/>
    <n v="0.56786046511627919"/>
  </r>
  <r>
    <s v="Lee DeVille"/>
    <x v="43"/>
    <x v="0"/>
    <s v="Professor"/>
    <n v="161"/>
    <n v="2001"/>
    <n v="0.20599999999999999"/>
    <n v="0.11899999999999999"/>
    <n v="0.54739534883720919"/>
    <n v="0.4457906976744182"/>
    <n v="1.2279200792946954"/>
    <n v="20"/>
    <n v="8.0500000000000007"/>
    <n v="0.312"/>
    <n v="0.56786046511627919"/>
  </r>
  <r>
    <s v="Chris Leininger"/>
    <x v="43"/>
    <x v="0"/>
    <s v="Professor"/>
    <n v="443"/>
    <n v="2002"/>
    <n v="0.48899999999999999"/>
    <n v="9.6999999999999975E-2"/>
    <n v="0.54739534883720919"/>
    <n v="0.4457906976744182"/>
    <n v="1.2279200792946954"/>
    <n v="19"/>
    <n v="23.315789473684209"/>
    <n v="0.65900000000000003"/>
    <n v="0.56786046511627919"/>
  </r>
  <r>
    <s v="Alexander Yong"/>
    <x v="43"/>
    <x v="0"/>
    <s v="Professor"/>
    <n v="415"/>
    <n v="2002"/>
    <n v="0.47399999999999998"/>
    <n v="9.6999999999999975E-2"/>
    <n v="0.54739534883720919"/>
    <n v="0.4457906976744182"/>
    <n v="1.2279200792946954"/>
    <n v="19"/>
    <n v="21.842105263157894"/>
    <n v="0.63700000000000001"/>
    <n v="0.56786046511627919"/>
  </r>
  <r>
    <s v="Nikolaos Tzirakis"/>
    <x v="43"/>
    <x v="0"/>
    <s v="Professor"/>
    <n v="392"/>
    <n v="2004"/>
    <n v="0.45500000000000002"/>
    <n v="5.4000000000000048E-2"/>
    <n v="0.54739534883720919"/>
    <n v="0.4457906976744182"/>
    <n v="1.2279200792946954"/>
    <n v="17"/>
    <n v="23.058823529411764"/>
    <n v="0.65600000000000003"/>
    <n v="0.56786046511627919"/>
  </r>
  <r>
    <s v="Vera Mikyoung Hur"/>
    <x v="43"/>
    <x v="1"/>
    <s v="Professor"/>
    <n v="286"/>
    <n v="2006"/>
    <n v="0.35799999999999998"/>
    <n v="2.200000000000002E-2"/>
    <n v="0.54739534883720919"/>
    <n v="0.4457906976744182"/>
    <n v="1.2279200792946954"/>
    <n v="15"/>
    <n v="19.066666666666666"/>
    <n v="0.58899999999999997"/>
    <n v="0.56786046511627919"/>
  </r>
  <r>
    <s v="George Avrunin"/>
    <x v="44"/>
    <x v="0"/>
    <s v="Professor"/>
    <n v="59"/>
    <n v="1977"/>
    <n v="8.6999999999999994E-2"/>
    <n v="0.81299999999999994"/>
    <n v="0.4077142857142857"/>
    <n v="0.32433333333333336"/>
    <n v="1.2570841286154748"/>
    <n v="44"/>
    <n v="1.3409090909090908"/>
    <n v="6.8000000000000005E-2"/>
    <n v="0.44680952380952388"/>
  </r>
  <r>
    <s v="Ivan Mirkovic"/>
    <x v="44"/>
    <x v="0"/>
    <s v="Professor"/>
    <n v="696"/>
    <n v="1986"/>
    <n v="0.64300000000000002"/>
    <n v="0.57099999999999995"/>
    <n v="0.4077142857142857"/>
    <n v="0.32433333333333336"/>
    <n v="1.2570841286154748"/>
    <n v="35"/>
    <n v="19.885714285714286"/>
    <n v="0.60199999999999998"/>
    <n v="0.44680952380952388"/>
  </r>
  <r>
    <s v="Rob Kusner"/>
    <x v="44"/>
    <x v="0"/>
    <s v="Professor"/>
    <n v="617"/>
    <n v="1987"/>
    <n v="0.6"/>
    <n v="0.53699999999999992"/>
    <n v="0.4077142857142857"/>
    <n v="0.32433333333333336"/>
    <n v="1.2570841286154748"/>
    <n v="34"/>
    <n v="18.147058823529413"/>
    <n v="0.56999999999999995"/>
    <n v="0.44680952380952388"/>
  </r>
  <r>
    <s v="Franz Pedit"/>
    <x v="44"/>
    <x v="0"/>
    <s v="Professor"/>
    <n v="770"/>
    <n v="1987"/>
    <n v="0.67200000000000004"/>
    <n v="0.53699999999999992"/>
    <n v="0.4077142857142857"/>
    <n v="0.32433333333333336"/>
    <n v="1.2570841286154748"/>
    <n v="34"/>
    <n v="22.647058823529413"/>
    <n v="0.65100000000000002"/>
    <n v="0.44680952380952388"/>
  </r>
  <r>
    <s v="Andrea Nahmod"/>
    <x v="44"/>
    <x v="1"/>
    <s v="Professor"/>
    <n v="494"/>
    <n v="1991"/>
    <n v="0.52200000000000002"/>
    <n v="0.41300000000000003"/>
    <n v="0.4077142857142857"/>
    <n v="0.32433333333333336"/>
    <n v="1.2570841286154748"/>
    <n v="30"/>
    <n v="16.466666666666665"/>
    <n v="0.53500000000000003"/>
    <n v="0.44680952380952388"/>
  </r>
  <r>
    <s v="Robin Young"/>
    <x v="44"/>
    <x v="0"/>
    <s v="Professor"/>
    <n v="183"/>
    <n v="1991"/>
    <n v="0.23599999999999999"/>
    <n v="0.41300000000000003"/>
    <n v="0.4077142857142857"/>
    <n v="0.32433333333333336"/>
    <n v="1.2570841286154748"/>
    <n v="30"/>
    <n v="6.1"/>
    <n v="0.24"/>
    <n v="0.44680952380952388"/>
  </r>
  <r>
    <s v="Eyal Markman"/>
    <x v="44"/>
    <x v="0"/>
    <s v="Professor"/>
    <n v="496"/>
    <n v="1992"/>
    <n v="0.52400000000000002"/>
    <n v="0.38100000000000001"/>
    <n v="0.4077142857142857"/>
    <n v="0.32433333333333336"/>
    <n v="1.2570841286154748"/>
    <n v="29"/>
    <n v="17.103448275862068"/>
    <n v="0.54900000000000004"/>
    <n v="0.44680952380952388"/>
  </r>
  <r>
    <s v="Markos Katsoulakis"/>
    <x v="44"/>
    <x v="0"/>
    <s v="Professor"/>
    <n v="597"/>
    <n v="1993"/>
    <n v="0.58599999999999997"/>
    <n v="0.35399999999999998"/>
    <n v="0.4077142857142857"/>
    <n v="0.32433333333333336"/>
    <n v="1.2570841286154748"/>
    <n v="28"/>
    <n v="21.321428571428573"/>
    <n v="0.626"/>
    <n v="0.44680952380952388"/>
  </r>
  <r>
    <s v="Paul Gunnells"/>
    <x v="44"/>
    <x v="0"/>
    <s v="Professor"/>
    <n v="302"/>
    <n v="1994"/>
    <n v="0.375"/>
    <n v="0.32599999999999996"/>
    <n v="0.4077142857142857"/>
    <n v="0.32433333333333336"/>
    <n v="1.2570841286154748"/>
    <n v="27"/>
    <n v="11.185185185185185"/>
    <n v="0.40400000000000003"/>
    <n v="0.44680952380952388"/>
  </r>
  <r>
    <s v="Jenia Tevelev"/>
    <x v="44"/>
    <x v="1"/>
    <s v="Professor"/>
    <n v="385"/>
    <n v="1995"/>
    <n v="0.45"/>
    <n v="0.29800000000000004"/>
    <n v="0.4077142857142857"/>
    <n v="0.32433333333333336"/>
    <n v="1.2570841286154748"/>
    <n v="26"/>
    <n v="14.807692307692308"/>
    <n v="0.496"/>
    <n v="0.44680952380952388"/>
  </r>
  <r>
    <s v="Tom Braden"/>
    <x v="44"/>
    <x v="0"/>
    <s v="Professor"/>
    <n v="330"/>
    <n v="1995"/>
    <n v="0.4"/>
    <n v="0.29800000000000004"/>
    <n v="0.4077142857142857"/>
    <n v="0.32433333333333336"/>
    <n v="1.2570841286154748"/>
    <n v="26"/>
    <n v="12.692307692307692"/>
    <n v="0.44500000000000001"/>
    <n v="0.44680952380952388"/>
  </r>
  <r>
    <s v="Siman Wong"/>
    <x v="44"/>
    <x v="0"/>
    <s v="Professor"/>
    <n v="106"/>
    <n v="1995"/>
    <n v="0.14399999999999999"/>
    <n v="0.29800000000000004"/>
    <n v="0.4077142857142857"/>
    <n v="0.32433333333333336"/>
    <n v="1.2570841286154748"/>
    <n v="26"/>
    <n v="4.0769230769230766"/>
    <n v="0.16400000000000001"/>
    <n v="0.44680952380952388"/>
  </r>
  <r>
    <s v="Luc Rey-Bellet"/>
    <x v="44"/>
    <x v="0"/>
    <s v="Professor"/>
    <n v="670"/>
    <n v="1996"/>
    <n v="0.629"/>
    <n v="0.27100000000000002"/>
    <n v="0.4077142857142857"/>
    <n v="0.32433333333333336"/>
    <n v="1.2570841286154748"/>
    <n v="25"/>
    <n v="26.8"/>
    <n v="0.70199999999999996"/>
    <n v="0.44680952380952388"/>
  </r>
  <r>
    <s v="Weimin Chen"/>
    <x v="44"/>
    <x v="0"/>
    <s v="Professor"/>
    <n v="512"/>
    <n v="1997"/>
    <n v="0.53900000000000003"/>
    <n v="0.23699999999999999"/>
    <n v="0.4077142857142857"/>
    <n v="0.32433333333333336"/>
    <n v="1.2570841286154748"/>
    <n v="24"/>
    <n v="21.333333333333332"/>
    <n v="0.627"/>
    <n v="0.44680952380952388"/>
  </r>
  <r>
    <s v="Eric Sommers"/>
    <x v="44"/>
    <x v="0"/>
    <s v="Professor"/>
    <n v="206"/>
    <n v="1997"/>
    <n v="0.26700000000000002"/>
    <n v="0.23699999999999999"/>
    <n v="0.4077142857142857"/>
    <n v="0.32433333333333336"/>
    <n v="1.2570841286154748"/>
    <n v="24"/>
    <n v="8.5833333333333339"/>
    <n v="0.32700000000000001"/>
    <n v="0.44680952380952388"/>
  </r>
  <r>
    <s v="HongKun Zhang"/>
    <x v="44"/>
    <x v="0"/>
    <s v="Professor"/>
    <n v="188"/>
    <n v="1997"/>
    <n v="0.24099999999999999"/>
    <n v="0.23699999999999999"/>
    <n v="0.4077142857142857"/>
    <n v="0.32433333333333336"/>
    <n v="1.2570841286154748"/>
    <n v="24"/>
    <n v="7.833333333333333"/>
    <n v="0.30399999999999999"/>
    <n v="0.44680952380952388"/>
  </r>
  <r>
    <s v="Mike Sullivan"/>
    <x v="44"/>
    <x v="0"/>
    <s v="Professor"/>
    <n v="296"/>
    <n v="1999"/>
    <n v="0.37"/>
    <n v="0.17300000000000004"/>
    <n v="0.4077142857142857"/>
    <n v="0.32433333333333336"/>
    <n v="1.2570841286154748"/>
    <n v="22"/>
    <n v="13.454545454545455"/>
    <n v="0.46400000000000002"/>
    <n v="0.44680952380952388"/>
  </r>
  <r>
    <s v="Panos Kevrekidis"/>
    <x v="44"/>
    <x v="0"/>
    <s v="Professor"/>
    <n v="1313"/>
    <n v="2000"/>
    <n v="0.81100000000000005"/>
    <n v="0.14400000000000002"/>
    <n v="0.4077142857142857"/>
    <n v="0.32433333333333336"/>
    <n v="1.2570841286154748"/>
    <n v="21"/>
    <n v="62.523809523809526"/>
    <n v="0.90800000000000003"/>
    <n v="0.44680952380952388"/>
  </r>
  <r>
    <s v="John Staudenmayer"/>
    <x v="44"/>
    <x v="0"/>
    <s v="Professor"/>
    <n v="53"/>
    <n v="2000"/>
    <n v="0.08"/>
    <n v="0.14400000000000002"/>
    <n v="0.4077142857142857"/>
    <n v="0.32433333333333336"/>
    <n v="1.2570841286154748"/>
    <n v="21"/>
    <n v="2.5238095238095237"/>
    <n v="0.114"/>
    <n v="0.44680952380952388"/>
  </r>
  <r>
    <s v="Anna Liu"/>
    <x v="44"/>
    <x v="1"/>
    <s v="Professor"/>
    <n v="18"/>
    <n v="2003"/>
    <n v="3.3000000000000002E-2"/>
    <n v="7.4999999999999956E-2"/>
    <n v="0.4077142857142857"/>
    <n v="0.32433333333333336"/>
    <n v="1.2570841286154748"/>
    <n v="18"/>
    <n v="1"/>
    <n v="5.1999999999999998E-2"/>
    <n v="0.44680952380952388"/>
  </r>
  <r>
    <s v="Paul Hacking"/>
    <x v="44"/>
    <x v="0"/>
    <s v="Professor"/>
    <n v="280"/>
    <n v="2004"/>
    <n v="0.35299999999999998"/>
    <n v="5.4000000000000048E-2"/>
    <n v="0.4077142857142857"/>
    <n v="0.32433333333333336"/>
    <n v="1.2570841286154748"/>
    <n v="17"/>
    <n v="16.470588235294116"/>
    <n v="0.53500000000000003"/>
    <n v="0.44680952380952388"/>
  </r>
  <r>
    <s v="Michael Taylor"/>
    <x v="45"/>
    <x v="0"/>
    <s v="Professor"/>
    <n v="5813"/>
    <n v="1968"/>
    <n v="0.98399999999999999"/>
    <n v="0.95299999999999996"/>
    <n v="0.57133333333333336"/>
    <n v="0.50922222222222213"/>
    <n v="1.121972507091425"/>
    <n v="53"/>
    <n v="109.67924528301887"/>
    <n v="0.96899999999999997"/>
    <n v="0.5798333333333332"/>
  </r>
  <r>
    <s v="Alexander Varchenko"/>
    <x v="45"/>
    <x v="0"/>
    <s v="Professor"/>
    <n v="3756"/>
    <n v="1969"/>
    <n v="0.95799999999999996"/>
    <n v="0.94100000000000006"/>
    <n v="0.57133333333333336"/>
    <n v="0.50922222222222213"/>
    <n v="1.121972507091425"/>
    <n v="52"/>
    <n v="72.230769230769226"/>
    <n v="0.92900000000000005"/>
    <n v="0.5798333333333332"/>
  </r>
  <r>
    <s v="Ivan Cherednik"/>
    <x v="45"/>
    <x v="0"/>
    <s v="Professor"/>
    <n v="1479"/>
    <n v="1973"/>
    <n v="0.83599999999999997"/>
    <n v="0.88700000000000001"/>
    <n v="0.57133333333333336"/>
    <n v="0.50922222222222213"/>
    <n v="1.121972507091425"/>
    <n v="48"/>
    <n v="30.8125"/>
    <n v="0.745"/>
    <n v="0.5798333333333332"/>
  </r>
  <r>
    <s v="Gregory Forest"/>
    <x v="45"/>
    <x v="0"/>
    <s v="Professor"/>
    <n v="527"/>
    <n v="1979"/>
    <n v="0.54700000000000004"/>
    <n v="0.76900000000000002"/>
    <n v="0.57133333333333336"/>
    <n v="0.50922222222222213"/>
    <n v="1.121972507091425"/>
    <n v="42"/>
    <n v="12.547619047619047"/>
    <n v="0.441"/>
    <n v="0.5798333333333332"/>
  </r>
  <r>
    <s v="Christopher Jones"/>
    <x v="45"/>
    <x v="0"/>
    <s v="Professor"/>
    <n v="2192"/>
    <n v="1979"/>
    <n v="0.90200000000000002"/>
    <n v="0.76900000000000002"/>
    <n v="0.57133333333333336"/>
    <n v="0.50922222222222213"/>
    <n v="1.121972507091425"/>
    <n v="42"/>
    <n v="52.19047619047619"/>
    <n v="0.878"/>
    <n v="0.5798333333333332"/>
  </r>
  <r>
    <s v="Mark Williams"/>
    <x v="45"/>
    <x v="0"/>
    <s v="Professor"/>
    <n v="331"/>
    <n v="1981"/>
    <n v="0.40200000000000002"/>
    <n v="0.72299999999999998"/>
    <n v="0.57133333333333336"/>
    <n v="0.50922222222222213"/>
    <n v="1.121972507091425"/>
    <n v="40"/>
    <n v="8.2750000000000004"/>
    <n v="0.318"/>
    <n v="0.5798333333333332"/>
  </r>
  <r>
    <s v="Idris Assani"/>
    <x v="45"/>
    <x v="0"/>
    <s v="Professor"/>
    <n v="270"/>
    <n v="1982"/>
    <n v="0.34"/>
    <n v="0.69"/>
    <n v="0.57133333333333336"/>
    <n v="0.50922222222222213"/>
    <n v="1.121972507091425"/>
    <n v="39"/>
    <n v="6.9230769230769234"/>
    <n v="0.27200000000000002"/>
    <n v="0.5798333333333332"/>
  </r>
  <r>
    <s v="Shrawan Kumar"/>
    <x v="45"/>
    <x v="0"/>
    <s v="Professor"/>
    <n v="1380"/>
    <n v="1982"/>
    <n v="0.82"/>
    <n v="0.69"/>
    <n v="0.57133333333333336"/>
    <n v="0.50922222222222213"/>
    <n v="1.121972507091425"/>
    <n v="39"/>
    <n v="35.384615384615387"/>
    <n v="0.78100000000000003"/>
    <n v="0.5798333333333332"/>
  </r>
  <r>
    <s v="Roberto Camassa"/>
    <x v="45"/>
    <x v="0"/>
    <s v="Professor"/>
    <n v="1857"/>
    <n v="1990"/>
    <n v="0.88100000000000001"/>
    <n v="0.43700000000000006"/>
    <n v="0.57133333333333336"/>
    <n v="0.50922222222222213"/>
    <n v="1.121972507091425"/>
    <n v="31"/>
    <n v="59.903225806451616"/>
    <n v="0.90200000000000002"/>
    <n v="0.5798333333333332"/>
  </r>
  <r>
    <s v="Richard Mclaughlin"/>
    <x v="45"/>
    <x v="0"/>
    <s v="Professor"/>
    <n v="57"/>
    <n v="1990"/>
    <n v="8.5000000000000006E-2"/>
    <n v="0.43700000000000006"/>
    <n v="0.57133333333333336"/>
    <n v="0.50922222222222213"/>
    <n v="1.121972507091425"/>
    <n v="31"/>
    <n v="1.8387096774193548"/>
    <n v="8.5999999999999993E-2"/>
    <n v="0.5798333333333332"/>
  </r>
  <r>
    <s v="Lev Rozansky"/>
    <x v="45"/>
    <x v="0"/>
    <s v="Professor"/>
    <n v="871"/>
    <n v="1992"/>
    <n v="0.70499999999999996"/>
    <n v="0.38100000000000001"/>
    <n v="0.57133333333333336"/>
    <n v="0.50922222222222213"/>
    <n v="1.121972507091425"/>
    <n v="29"/>
    <n v="30.03448275862069"/>
    <n v="0.73899999999999999"/>
    <n v="0.5798333333333332"/>
  </r>
  <r>
    <s v="Richard Rimanyi"/>
    <x v="45"/>
    <x v="0"/>
    <s v="Professor"/>
    <n v="432"/>
    <n v="1993"/>
    <n v="0.48299999999999998"/>
    <n v="0.35399999999999998"/>
    <n v="0.57133333333333336"/>
    <n v="0.50922222222222213"/>
    <n v="1.121972507091425"/>
    <n v="28"/>
    <n v="15.428571428571429"/>
    <n v="0.51100000000000001"/>
    <n v="0.5798333333333332"/>
  </r>
  <r>
    <s v="David Adalsteinsson"/>
    <x v="45"/>
    <x v="0"/>
    <s v="Professor"/>
    <n v="451"/>
    <n v="1995"/>
    <n v="0.495"/>
    <n v="0.29800000000000004"/>
    <n v="0.57133333333333336"/>
    <n v="0.50922222222222213"/>
    <n v="1.121972507091425"/>
    <n v="26"/>
    <n v="17.346153846153847"/>
    <n v="0.55600000000000005"/>
    <n v="0.5798333333333332"/>
  </r>
  <r>
    <s v="Jingfang Huang"/>
    <x v="45"/>
    <x v="0"/>
    <s v="Professor"/>
    <n v="392"/>
    <n v="1997"/>
    <n v="0.45500000000000002"/>
    <n v="0.23699999999999999"/>
    <n v="0.57133333333333336"/>
    <n v="0.50922222222222213"/>
    <n v="1.121972507091425"/>
    <n v="24"/>
    <n v="16.333333333333332"/>
    <n v="0.53300000000000003"/>
    <n v="0.5798333333333332"/>
  </r>
  <r>
    <s v="Peter Mucha"/>
    <x v="45"/>
    <x v="0"/>
    <s v="Professor"/>
    <n v="183"/>
    <n v="1998"/>
    <n v="0.23599999999999999"/>
    <n v="0.20799999999999996"/>
    <n v="0.57133333333333336"/>
    <n v="0.50922222222222213"/>
    <n v="1.121972507091425"/>
    <n v="23"/>
    <n v="7.9565217391304346"/>
    <n v="0.30599999999999999"/>
    <n v="0.5798333333333332"/>
  </r>
  <r>
    <s v="Prakash Belkale"/>
    <x v="45"/>
    <x v="0"/>
    <s v="Professor"/>
    <n v="343"/>
    <n v="1999"/>
    <n v="0.41399999999999998"/>
    <n v="0.17300000000000004"/>
    <n v="0.57133333333333336"/>
    <n v="0.50922222222222213"/>
    <n v="1.121972507091425"/>
    <n v="22"/>
    <n v="15.590909090909092"/>
    <n v="0.51600000000000001"/>
    <n v="0.5798333333333332"/>
  </r>
  <r>
    <s v="Sorin Mitran"/>
    <x v="45"/>
    <x v="0"/>
    <s v="Professor"/>
    <n v="86"/>
    <n v="2000"/>
    <n v="0.12"/>
    <n v="0.14400000000000002"/>
    <n v="0.57133333333333336"/>
    <n v="0.50922222222222213"/>
    <n v="1.121972507091425"/>
    <n v="21"/>
    <n v="4.0952380952380949"/>
    <n v="0.16500000000000001"/>
    <n v="0.5798333333333332"/>
  </r>
  <r>
    <s v="Jason Metcalfe"/>
    <x v="45"/>
    <x v="0"/>
    <s v="Professor"/>
    <n v="657"/>
    <n v="2003"/>
    <n v="0.621"/>
    <n v="7.4999999999999956E-2"/>
    <n v="0.57133333333333336"/>
    <n v="0.50922222222222213"/>
    <n v="1.121972507091425"/>
    <n v="18"/>
    <n v="36.5"/>
    <n v="0.79"/>
    <n v="0.5798333333333332"/>
  </r>
  <r>
    <s v="Joseph Neggers"/>
    <x v="46"/>
    <x v="0"/>
    <s v="Professor"/>
    <n v="173"/>
    <n v="1963"/>
    <n v="0.224"/>
    <n v="0.98499999999999999"/>
    <n v="0.23657142857142857"/>
    <n v="0.57199999999999995"/>
    <n v="0.41358641358641363"/>
    <n v="58"/>
    <n v="2.9827586206896552"/>
    <n v="0.13100000000000001"/>
    <n v="0.22778571428571429"/>
  </r>
  <r>
    <s v="Paul Allen"/>
    <x v="46"/>
    <x v="0"/>
    <s v="Professor"/>
    <n v="54"/>
    <n v="1968"/>
    <n v="8.1000000000000003E-2"/>
    <n v="0.95299999999999996"/>
    <n v="0.23657142857142857"/>
    <n v="0.57199999999999995"/>
    <n v="0.41358641358641363"/>
    <n v="53"/>
    <n v="1.0188679245283019"/>
    <n v="5.3999999999999999E-2"/>
    <n v="0.22778571428571429"/>
  </r>
  <r>
    <s v="Robert Moore"/>
    <x v="46"/>
    <x v="0"/>
    <s v="Professor"/>
    <n v="189"/>
    <n v="1974"/>
    <n v="0.24299999999999999"/>
    <n v="0.871"/>
    <n v="0.23657142857142857"/>
    <n v="0.57199999999999995"/>
    <n v="0.41358641358641363"/>
    <n v="47"/>
    <n v="4.0212765957446805"/>
    <n v="0.161"/>
    <n v="0.22778571428571429"/>
  </r>
  <r>
    <s v="Vo Liem"/>
    <x v="46"/>
    <x v="0"/>
    <s v="Professor"/>
    <n v="35"/>
    <n v="1975"/>
    <n v="5.8999999999999997E-2"/>
    <n v="0.85199999999999998"/>
    <n v="0.23657142857142857"/>
    <n v="0.57199999999999995"/>
    <n v="0.41358641358641363"/>
    <n v="46"/>
    <n v="0.76086956521739135"/>
    <n v="4.2000000000000003E-2"/>
    <n v="0.22778571428571429"/>
  </r>
  <r>
    <s v="Martin Evans"/>
    <x v="46"/>
    <x v="0"/>
    <s v="Professor"/>
    <n v="259"/>
    <n v="1976"/>
    <n v="0.33200000000000002"/>
    <n v="0.83099999999999996"/>
    <n v="0.23657142857142857"/>
    <n v="0.57199999999999995"/>
    <n v="0.41358641358641363"/>
    <n v="45"/>
    <n v="5.7555555555555555"/>
    <n v="0.23100000000000001"/>
    <n v="0.22778571428571429"/>
  </r>
  <r>
    <s v="Martyn Dixon"/>
    <x v="46"/>
    <x v="0"/>
    <s v="Professor"/>
    <n v="303"/>
    <n v="1980"/>
    <n v="0.376"/>
    <n v="0.75"/>
    <n v="0.23657142857142857"/>
    <n v="0.57199999999999995"/>
    <n v="0.41358641358641363"/>
    <n v="41"/>
    <n v="7.3902439024390247"/>
    <n v="0.28499999999999998"/>
    <n v="0.22778571428571429"/>
  </r>
  <r>
    <s v="Sun Min"/>
    <x v="46"/>
    <x v="0"/>
    <s v="Professor"/>
    <n v="100"/>
    <n v="1986"/>
    <n v="0.13500000000000001"/>
    <n v="0.57099999999999995"/>
    <n v="0.23657142857142857"/>
    <n v="0.57199999999999995"/>
    <n v="0.41358641358641363"/>
    <n v="35"/>
    <n v="2.8571428571428572"/>
    <n v="0.124"/>
    <n v="0.22778571428571429"/>
  </r>
  <r>
    <s v="Layachi Hadji"/>
    <x v="46"/>
    <x v="0"/>
    <s v="Professor"/>
    <n v="8"/>
    <n v="1989"/>
    <n v="1.9E-2"/>
    <n v="0.47299999999999998"/>
    <n v="0.23657142857142857"/>
    <n v="0.57199999999999995"/>
    <n v="0.41358641358641363"/>
    <n v="32"/>
    <n v="0.25"/>
    <n v="1.7999999999999999E-2"/>
    <n v="0.22778571428571429"/>
  </r>
  <r>
    <s v="David Halpern"/>
    <x v="46"/>
    <x v="0"/>
    <s v="Professor"/>
    <n v="4"/>
    <n v="1989"/>
    <n v="1.2999999999999999E-2"/>
    <n v="0.47299999999999998"/>
    <n v="0.23657142857142857"/>
    <n v="0.57199999999999995"/>
    <n v="0.41358641358641363"/>
    <n v="32"/>
    <n v="0.125"/>
    <n v="1.0999999999999999E-2"/>
    <n v="0.22778571428571429"/>
  </r>
  <r>
    <s v="John Corson"/>
    <x v="46"/>
    <x v="0"/>
    <s v="Professor"/>
    <n v="70"/>
    <n v="1990"/>
    <n v="0.1"/>
    <n v="0.43700000000000006"/>
    <n v="0.23657142857142857"/>
    <n v="0.57199999999999995"/>
    <n v="0.41358641358641363"/>
    <n v="31"/>
    <n v="2.2580645161290325"/>
    <n v="0.10100000000000001"/>
    <n v="0.22778571428571429"/>
  </r>
  <r>
    <s v="David Cruz-Uribe"/>
    <x v="46"/>
    <x v="0"/>
    <s v="Professor"/>
    <n v="2092"/>
    <n v="1992"/>
    <n v="0.89800000000000002"/>
    <n v="0.38100000000000001"/>
    <n v="0.23657142857142857"/>
    <n v="0.57199999999999995"/>
    <n v="0.41358641358641363"/>
    <n v="29"/>
    <n v="72.137931034482762"/>
    <n v="0.92800000000000005"/>
    <n v="0.22778571428571429"/>
  </r>
  <r>
    <s v="Roger Sidje"/>
    <x v="46"/>
    <x v="0"/>
    <s v="Professor"/>
    <n v="111"/>
    <n v="1997"/>
    <n v="0.151"/>
    <n v="0.23699999999999999"/>
    <n v="0.23657142857142857"/>
    <n v="0.57199999999999995"/>
    <n v="0.41358641358641363"/>
    <n v="24"/>
    <n v="4.625"/>
    <n v="0.186"/>
    <n v="0.22778571428571429"/>
  </r>
  <r>
    <s v="Jim Gleason"/>
    <x v="46"/>
    <x v="0"/>
    <s v="Professor"/>
    <n v="83"/>
    <n v="2001"/>
    <n v="0.115"/>
    <n v="0.11899999999999999"/>
    <n v="0.23657142857142857"/>
    <n v="0.57199999999999995"/>
    <n v="0.41358641358641363"/>
    <n v="20"/>
    <n v="4.1500000000000004"/>
    <n v="0.16900000000000001"/>
    <n v="0.22778571428571429"/>
  </r>
  <r>
    <s v="Shan Zhao"/>
    <x v="46"/>
    <x v="0"/>
    <s v="Professor"/>
    <n v="560"/>
    <n v="2003"/>
    <n v="0.56599999999999995"/>
    <n v="7.4999999999999956E-2"/>
    <n v="0.23657142857142857"/>
    <n v="0.57199999999999995"/>
    <n v="0.41358641358641363"/>
    <n v="18"/>
    <n v="31.111111111111111"/>
    <n v="0.748"/>
    <n v="0.22778571428571429"/>
  </r>
  <r>
    <s v="George M. Bergman"/>
    <x v="47"/>
    <x v="0"/>
    <s v="Professor"/>
    <n v="1275"/>
    <n v="1957"/>
    <n v="0.80200000000000005"/>
    <n v="0.998"/>
    <n v="0.71766000000000019"/>
    <n v="0.56439999999999979"/>
    <n v="1.2715450035435869"/>
    <n v="64"/>
    <n v="19.921875"/>
    <n v="0.60299999999999998"/>
    <n v="0.71747999999999978"/>
  </r>
  <r>
    <s v="Richard Karp"/>
    <x v="47"/>
    <x v="0"/>
    <s v="Professor"/>
    <n v="3016"/>
    <n v="1959"/>
    <n v="0.93899999999999995"/>
    <n v="0.995"/>
    <n v="0.71766000000000019"/>
    <n v="0.56439999999999979"/>
    <n v="1.2715450035435869"/>
    <n v="62"/>
    <n v="48.645161290322584"/>
    <n v="0.86299999999999999"/>
    <n v="0.71747999999999978"/>
  </r>
  <r>
    <s v="Andrew Ogg"/>
    <x v="47"/>
    <x v="0"/>
    <s v="Professor"/>
    <n v="527"/>
    <n v="1961"/>
    <n v="0.54700000000000004"/>
    <n v="0.99199999999999999"/>
    <n v="0.71766000000000019"/>
    <n v="0.56439999999999979"/>
    <n v="1.2715450035435869"/>
    <n v="60"/>
    <n v="8.7833333333333332"/>
    <n v="0.33500000000000002"/>
    <n v="0.71747999999999978"/>
  </r>
  <r>
    <s v="Marc Rieffel"/>
    <x v="47"/>
    <x v="0"/>
    <s v="Professor"/>
    <n v="3215"/>
    <n v="1963"/>
    <n v="0.94499999999999995"/>
    <n v="0.98499999999999999"/>
    <n v="0.71766000000000019"/>
    <n v="0.56439999999999979"/>
    <n v="1.2715450035435869"/>
    <n v="58"/>
    <n v="55.431034482758619"/>
    <n v="0.88800000000000001"/>
    <n v="0.71747999999999978"/>
  </r>
  <r>
    <s v="Robion Kirby"/>
    <x v="47"/>
    <x v="0"/>
    <s v="Professor"/>
    <n v="1489"/>
    <n v="1965"/>
    <n v="0.83699999999999997"/>
    <n v="0.97599999999999998"/>
    <n v="0.71766000000000019"/>
    <n v="0.56439999999999979"/>
    <n v="1.2715450035435869"/>
    <n v="56"/>
    <n v="26.589285714285715"/>
    <n v="0.69899999999999995"/>
    <n v="0.71747999999999978"/>
  </r>
  <r>
    <s v="Dan-Virgil Voiculescu"/>
    <x v="47"/>
    <x v="0"/>
    <s v="Professor"/>
    <n v="4545"/>
    <n v="1966"/>
    <n v="0.97299999999999998"/>
    <n v="0.96899999999999997"/>
    <n v="0.71766000000000019"/>
    <n v="0.56439999999999979"/>
    <n v="1.2715450035435869"/>
    <n v="55"/>
    <n v="82.63636363636364"/>
    <n v="0.94399999999999995"/>
    <n v="0.71747999999999978"/>
  </r>
  <r>
    <s v="David Eisenbud"/>
    <x v="47"/>
    <x v="0"/>
    <s v="Professor"/>
    <n v="7276"/>
    <n v="1969"/>
    <n v="0.99099999999999999"/>
    <n v="0.94100000000000006"/>
    <n v="0.71766000000000019"/>
    <n v="0.56439999999999979"/>
    <n v="1.2715450035435869"/>
    <n v="52"/>
    <n v="139.92307692307693"/>
    <n v="0.98699999999999999"/>
    <n v="0.71747999999999978"/>
  </r>
  <r>
    <s v="Michael J. Klass"/>
    <x v="47"/>
    <x v="0"/>
    <s v="Professor"/>
    <n v="341"/>
    <n v="1972"/>
    <n v="0.41199999999999998"/>
    <n v="0.90200000000000002"/>
    <n v="0.71766000000000019"/>
    <n v="0.56439999999999979"/>
    <n v="1.2715450035435869"/>
    <n v="49"/>
    <n v="6.9591836734693882"/>
    <n v="0.27400000000000002"/>
    <n v="0.71747999999999978"/>
  </r>
  <r>
    <s v="James Pitman"/>
    <x v="47"/>
    <x v="0"/>
    <s v="Professor"/>
    <n v="3758"/>
    <n v="1972"/>
    <n v="0.95799999999999996"/>
    <n v="0.90200000000000002"/>
    <n v="0.71766000000000019"/>
    <n v="0.56439999999999979"/>
    <n v="1.2715450035435869"/>
    <n v="49"/>
    <n v="76.693877551020407"/>
    <n v="0.93600000000000005"/>
    <n v="0.71747999999999978"/>
  </r>
  <r>
    <s v="Kenneth Ribet"/>
    <x v="47"/>
    <x v="0"/>
    <s v="Professor"/>
    <n v="1550"/>
    <n v="1973"/>
    <n v="0.84399999999999997"/>
    <n v="0.88700000000000001"/>
    <n v="0.71766000000000019"/>
    <n v="0.56439999999999979"/>
    <n v="1.2715450035435869"/>
    <n v="48"/>
    <n v="32.291666666666664"/>
    <n v="0.75700000000000001"/>
    <n v="0.71747999999999978"/>
  </r>
  <r>
    <s v="Jenny Harrison"/>
    <x v="47"/>
    <x v="1"/>
    <s v="Professor"/>
    <n v="215"/>
    <n v="1975"/>
    <n v="0.27800000000000002"/>
    <n v="0.85199999999999998"/>
    <n v="0.71766000000000019"/>
    <n v="0.56439999999999979"/>
    <n v="1.2715450035435869"/>
    <n v="46"/>
    <n v="4.6739130434782608"/>
    <n v="0.189"/>
    <n v="0.71747999999999978"/>
  </r>
  <r>
    <s v="L. Craig Evans"/>
    <x v="47"/>
    <x v="0"/>
    <s v="Professor"/>
    <n v="12054"/>
    <n v="1975"/>
    <n v="0.997"/>
    <n v="0.85199999999999998"/>
    <n v="0.71766000000000019"/>
    <n v="0.56439999999999979"/>
    <n v="1.2715450035435869"/>
    <n v="46"/>
    <n v="262.04347826086956"/>
    <n v="0.997"/>
    <n v="0.71747999999999978"/>
  </r>
  <r>
    <s v="Alexander Givental"/>
    <x v="47"/>
    <x v="0"/>
    <s v="Professor"/>
    <n v="1859"/>
    <n v="1980"/>
    <n v="0.88100000000000001"/>
    <n v="0.75"/>
    <n v="0.71766000000000019"/>
    <n v="0.56439999999999979"/>
    <n v="1.2715450035435869"/>
    <n v="41"/>
    <n v="45.341463414634148"/>
    <n v="0.84699999999999998"/>
    <n v="0.71747999999999978"/>
  </r>
  <r>
    <s v="Nikolai Reshetikhin"/>
    <x v="47"/>
    <x v="0"/>
    <s v="Professor"/>
    <n v="3331"/>
    <n v="1981"/>
    <n v="0.95"/>
    <n v="0.72299999999999998"/>
    <n v="0.71766000000000019"/>
    <n v="0.56439999999999979"/>
    <n v="1.2715450035435869"/>
    <n v="40"/>
    <n v="83.275000000000006"/>
    <n v="0.94599999999999995"/>
    <n v="0.71747999999999978"/>
  </r>
  <r>
    <s v="Theodore Slaman"/>
    <x v="47"/>
    <x v="0"/>
    <s v="Professor"/>
    <n v="1012"/>
    <n v="1981"/>
    <n v="0.745"/>
    <n v="0.72299999999999998"/>
    <n v="0.71766000000000019"/>
    <n v="0.56439999999999979"/>
    <n v="1.2715450035435869"/>
    <n v="40"/>
    <n v="25.3"/>
    <n v="0.68500000000000005"/>
    <n v="0.71747999999999978"/>
  </r>
  <r>
    <s v="Michael Christ"/>
    <x v="47"/>
    <x v="0"/>
    <s v="Professor"/>
    <n v="3267"/>
    <n v="1982"/>
    <n v="0.94699999999999995"/>
    <n v="0.69"/>
    <n v="0.71766000000000019"/>
    <n v="0.56439999999999979"/>
    <n v="1.2715450035435869"/>
    <n v="39"/>
    <n v="83.769230769230774"/>
    <n v="0.94699999999999995"/>
    <n v="0.71747999999999978"/>
  </r>
  <r>
    <s v="James A. Sethian"/>
    <x v="47"/>
    <x v="0"/>
    <s v="Professor"/>
    <n v="5080"/>
    <n v="1982"/>
    <n v="0.97599999999999998"/>
    <n v="0.69"/>
    <n v="0.71766000000000019"/>
    <n v="0.56439999999999979"/>
    <n v="1.2715450035435869"/>
    <n v="39"/>
    <n v="130.25641025641025"/>
    <n v="0.98"/>
    <n v="0.71747999999999978"/>
  </r>
  <r>
    <s v="Mariusz Wodzicki"/>
    <x v="47"/>
    <x v="0"/>
    <s v="Professor"/>
    <n v="463"/>
    <n v="1982"/>
    <n v="0.5"/>
    <n v="0.69"/>
    <n v="0.71766000000000019"/>
    <n v="0.56439999999999979"/>
    <n v="1.2715450035435869"/>
    <n v="39"/>
    <n v="11.871794871794872"/>
    <n v="0.42499999999999999"/>
    <n v="0.71747999999999978"/>
  </r>
  <r>
    <s v="Vera Serganova"/>
    <x v="47"/>
    <x v="1"/>
    <s v="Professor"/>
    <n v="851"/>
    <n v="1983"/>
    <n v="0.69699999999999995"/>
    <n v="0.65700000000000003"/>
    <n v="0.71766000000000019"/>
    <n v="0.56439999999999979"/>
    <n v="1.2715450035435869"/>
    <n v="38"/>
    <n v="22.394736842105264"/>
    <n v="0.64700000000000002"/>
    <n v="0.71747999999999978"/>
  </r>
  <r>
    <s v="James Demmel"/>
    <x v="47"/>
    <x v="0"/>
    <s v="Professor"/>
    <n v="2754"/>
    <n v="1983"/>
    <n v="0.93100000000000005"/>
    <n v="0.65700000000000003"/>
    <n v="0.71766000000000019"/>
    <n v="0.56439999999999979"/>
    <n v="1.2715450035435869"/>
    <n v="38"/>
    <n v="72.473684210526315"/>
    <n v="0.93"/>
    <n v="0.71747999999999978"/>
  </r>
  <r>
    <s v="John Lott"/>
    <x v="47"/>
    <x v="0"/>
    <s v="Professor"/>
    <n v="1849"/>
    <n v="1983"/>
    <n v="0.88"/>
    <n v="0.65700000000000003"/>
    <n v="0.71766000000000019"/>
    <n v="0.56439999999999979"/>
    <n v="1.2715450035435869"/>
    <n v="38"/>
    <n v="48.657894736842103"/>
    <n v="0.86299999999999999"/>
    <n v="0.71747999999999978"/>
  </r>
  <r>
    <s v="Paul A. Vojta"/>
    <x v="47"/>
    <x v="0"/>
    <s v="Professor"/>
    <n v="614"/>
    <n v="1983"/>
    <n v="0.59699999999999998"/>
    <n v="0.65700000000000003"/>
    <n v="0.71766000000000019"/>
    <n v="0.56439999999999979"/>
    <n v="1.2715450035435869"/>
    <n v="38"/>
    <n v="16.157894736842106"/>
    <n v="0.52900000000000003"/>
    <n v="0.71747999999999978"/>
  </r>
  <r>
    <s v="Richard Borcherd"/>
    <x v="47"/>
    <x v="0"/>
    <s v="Professor"/>
    <n v="1762"/>
    <n v="1984"/>
    <n v="0.872"/>
    <n v="0.63"/>
    <n v="0.71766000000000019"/>
    <n v="0.56439999999999979"/>
    <n v="1.2715450035435869"/>
    <n v="37"/>
    <n v="47.621621621621621"/>
    <n v="0.85699999999999998"/>
    <n v="0.71747999999999978"/>
  </r>
  <r>
    <s v="Mark Haiman"/>
    <x v="47"/>
    <x v="0"/>
    <s v="Professor"/>
    <n v="1530"/>
    <n v="1984"/>
    <n v="0.84199999999999997"/>
    <n v="0.63"/>
    <n v="0.71766000000000019"/>
    <n v="0.56439999999999979"/>
    <n v="1.2715450035435869"/>
    <n v="37"/>
    <n v="41.351351351351354"/>
    <n v="0.82"/>
    <n v="0.71747999999999978"/>
  </r>
  <r>
    <s v="Steven Evans"/>
    <x v="47"/>
    <x v="0"/>
    <s v="Professor"/>
    <n v="989"/>
    <n v="1985"/>
    <n v="0.73799999999999999"/>
    <n v="0.60199999999999998"/>
    <n v="0.71766000000000019"/>
    <n v="0.56439999999999979"/>
    <n v="1.2715450035435869"/>
    <n v="36"/>
    <n v="27.472222222222221"/>
    <n v="0.71099999999999997"/>
    <n v="0.71747999999999978"/>
  </r>
  <r>
    <s v="Maciej Zworski"/>
    <x v="47"/>
    <x v="0"/>
    <s v="Professor"/>
    <n v="3190"/>
    <n v="1985"/>
    <n v="0.94299999999999995"/>
    <n v="0.60199999999999998"/>
    <n v="0.71766000000000019"/>
    <n v="0.56439999999999979"/>
    <n v="1.2715450035435869"/>
    <n v="36"/>
    <n v="88.611111111111114"/>
    <n v="0.95299999999999996"/>
    <n v="0.71747999999999978"/>
  </r>
  <r>
    <s v="Bernd Sturmfels"/>
    <x v="47"/>
    <x v="0"/>
    <s v="Professor"/>
    <n v="8207"/>
    <n v="1986"/>
    <n v="0.99199999999999999"/>
    <n v="0.57099999999999995"/>
    <n v="0.71766000000000019"/>
    <n v="0.56439999999999979"/>
    <n v="1.2715450035435869"/>
    <n v="35"/>
    <n v="234.48571428571429"/>
    <n v="0.996"/>
    <n v="0.71747999999999978"/>
  </r>
  <r>
    <s v="FranÃ§ois Labourie"/>
    <x v="47"/>
    <x v="0"/>
    <s v="Professor"/>
    <n v="736"/>
    <n v="1987"/>
    <n v="0.65900000000000003"/>
    <n v="0.53699999999999992"/>
    <n v="0.71766000000000019"/>
    <n v="0.56439999999999979"/>
    <n v="1.2715450035435869"/>
    <n v="34"/>
    <n v="21.647058823529413"/>
    <n v="0.63300000000000001"/>
    <n v="0.71747999999999978"/>
  </r>
  <r>
    <s v="Edward Frenkel"/>
    <x v="47"/>
    <x v="0"/>
    <s v="Professor"/>
    <n v="2190"/>
    <n v="1988"/>
    <n v="0.90200000000000002"/>
    <n v="0.50800000000000001"/>
    <n v="0.71766000000000019"/>
    <n v="0.56439999999999979"/>
    <n v="1.2715450035435869"/>
    <n v="33"/>
    <n v="66.36363636363636"/>
    <n v="0.91800000000000004"/>
    <n v="0.71747999999999978"/>
  </r>
  <r>
    <s v="Ming Gu"/>
    <x v="47"/>
    <x v="0"/>
    <s v="Professor"/>
    <n v="1467"/>
    <n v="1988"/>
    <n v="0.83399999999999996"/>
    <n v="0.50800000000000001"/>
    <n v="0.71766000000000019"/>
    <n v="0.56439999999999979"/>
    <n v="1.2715450035435869"/>
    <n v="33"/>
    <n v="44.454545454545453"/>
    <n v="0.84099999999999997"/>
    <n v="0.71747999999999978"/>
  </r>
  <r>
    <s v="Fraydoun Rezakhanlou"/>
    <x v="47"/>
    <x v="0"/>
    <s v="Professor"/>
    <n v="455"/>
    <n v="1988"/>
    <n v="0.497"/>
    <n v="0.50800000000000001"/>
    <n v="0.71766000000000019"/>
    <n v="0.56439999999999979"/>
    <n v="1.2715450035435869"/>
    <n v="33"/>
    <n v="13.787878787878787"/>
    <n v="0.47099999999999997"/>
    <n v="0.71747999999999978"/>
  </r>
  <r>
    <s v="John Strain"/>
    <x v="47"/>
    <x v="0"/>
    <s v="Professor"/>
    <n v="576"/>
    <n v="1988"/>
    <n v="0.57499999999999996"/>
    <n v="0.50800000000000001"/>
    <n v="0.71766000000000019"/>
    <n v="0.56439999999999979"/>
    <n v="1.2715450035435869"/>
    <n v="33"/>
    <n v="17.454545454545453"/>
    <n v="0.55900000000000005"/>
    <n v="0.71747999999999978"/>
  </r>
  <r>
    <s v="Daniel Tataru"/>
    <x v="47"/>
    <x v="0"/>
    <s v="Professor"/>
    <n v="4172"/>
    <n v="1988"/>
    <n v="0.96799999999999997"/>
    <n v="0.50800000000000001"/>
    <n v="0.71766000000000019"/>
    <n v="0.56439999999999979"/>
    <n v="1.2715450035435869"/>
    <n v="33"/>
    <n v="126.42424242424242"/>
    <n v="0.97799999999999998"/>
    <n v="0.71747999999999978"/>
  </r>
  <r>
    <s v="SunÄica ÄŒaniÄ‡"/>
    <x v="47"/>
    <x v="1"/>
    <s v="Professor"/>
    <n v="1069"/>
    <n v="1992"/>
    <n v="0.75900000000000001"/>
    <n v="0.38100000000000001"/>
    <n v="0.71766000000000019"/>
    <n v="0.56439999999999979"/>
    <n v="1.2715450035435869"/>
    <n v="29"/>
    <n v="36.862068965517238"/>
    <n v="0.79300000000000004"/>
    <n v="0.71747999999999978"/>
  </r>
  <r>
    <s v="Chris Shannon"/>
    <x v="47"/>
    <x v="1"/>
    <s v="Professor"/>
    <n v="384"/>
    <n v="1994"/>
    <n v="0.44900000000000001"/>
    <n v="0.32599999999999996"/>
    <n v="0.71766000000000019"/>
    <n v="0.56439999999999979"/>
    <n v="1.2715450035435869"/>
    <n v="27"/>
    <n v="14.222222222222221"/>
    <n v="0.48199999999999998"/>
    <n v="0.71747999999999978"/>
  </r>
  <r>
    <s v="Michael Hutchings"/>
    <x v="47"/>
    <x v="0"/>
    <s v="Professor"/>
    <n v="667"/>
    <n v="1994"/>
    <n v="0.627"/>
    <n v="0.32599999999999996"/>
    <n v="0.71766000000000019"/>
    <n v="0.56439999999999979"/>
    <n v="1.2715450035435869"/>
    <n v="27"/>
    <n v="24.703703703703702"/>
    <n v="0.67600000000000005"/>
    <n v="0.71747999999999978"/>
  </r>
  <r>
    <s v="Constantin Teleman"/>
    <x v="47"/>
    <x v="0"/>
    <s v="Professor"/>
    <n v="496"/>
    <n v="1994"/>
    <n v="0.52400000000000002"/>
    <n v="0.32599999999999996"/>
    <n v="0.71766000000000019"/>
    <n v="0.56439999999999979"/>
    <n v="1.2715450035435869"/>
    <n v="27"/>
    <n v="18.37037037037037"/>
    <n v="0.57299999999999995"/>
    <n v="0.71747999999999978"/>
  </r>
  <r>
    <s v="Luca Trevisan"/>
    <x v="47"/>
    <x v="0"/>
    <s v="Professor"/>
    <n v="1241"/>
    <n v="1995"/>
    <n v="0.79700000000000004"/>
    <n v="0.29800000000000004"/>
    <n v="0.71766000000000019"/>
    <n v="0.56439999999999979"/>
    <n v="1.2715450035435869"/>
    <n v="26"/>
    <n v="47.730769230769234"/>
    <n v="0.85799999999999998"/>
    <n v="0.71747999999999978"/>
  </r>
  <r>
    <s v="Olga Holtz"/>
    <x v="47"/>
    <x v="1"/>
    <s v="Professor"/>
    <n v="319"/>
    <n v="1996"/>
    <n v="0.39100000000000001"/>
    <n v="0.27100000000000002"/>
    <n v="0.71766000000000019"/>
    <n v="0.56439999999999979"/>
    <n v="1.2715450035435869"/>
    <n v="25"/>
    <n v="12.76"/>
    <n v="0.44700000000000001"/>
    <n v="0.71747999999999978"/>
  </r>
  <r>
    <s v="Lauren Williams"/>
    <x v="47"/>
    <x v="1"/>
    <s v="Professor"/>
    <n v="782"/>
    <n v="1996"/>
    <n v="0.67800000000000005"/>
    <n v="0.27100000000000002"/>
    <n v="0.71766000000000019"/>
    <n v="0.56439999999999979"/>
    <n v="1.2715450035435869"/>
    <n v="25"/>
    <n v="31.28"/>
    <n v="0.75"/>
    <n v="0.71747999999999978"/>
  </r>
  <r>
    <s v="Denis Auroux"/>
    <x v="47"/>
    <x v="0"/>
    <s v="Professor"/>
    <n v="739"/>
    <n v="1996"/>
    <n v="0.66100000000000003"/>
    <n v="0.27100000000000002"/>
    <n v="0.71766000000000019"/>
    <n v="0.56439999999999979"/>
    <n v="1.2715450035435869"/>
    <n v="25"/>
    <n v="29.56"/>
    <n v="0.73399999999999999"/>
    <n v="0.71747999999999978"/>
  </r>
  <r>
    <s v="Mina Aganagic"/>
    <x v="47"/>
    <x v="1"/>
    <s v="Professor"/>
    <n v="655"/>
    <n v="1997"/>
    <n v="0.61899999999999999"/>
    <n v="0.23699999999999999"/>
    <n v="0.71766000000000019"/>
    <n v="0.56439999999999979"/>
    <n v="1.2715450035435869"/>
    <n v="24"/>
    <n v="27.291666666666668"/>
    <n v="0.70799999999999996"/>
    <n v="0.71747999999999978"/>
  </r>
  <r>
    <s v="David Nadler"/>
    <x v="47"/>
    <x v="0"/>
    <s v="Professor"/>
    <n v="346"/>
    <n v="1997"/>
    <n v="0.41599999999999998"/>
    <n v="0.23699999999999999"/>
    <n v="0.71766000000000019"/>
    <n v="0.56439999999999979"/>
    <n v="1.2715450035435869"/>
    <n v="24"/>
    <n v="14.416666666666666"/>
    <n v="0.48699999999999999"/>
    <n v="0.71747999999999978"/>
  </r>
  <r>
    <s v="Thomas Scanlon"/>
    <x v="47"/>
    <x v="0"/>
    <s v="Professor"/>
    <n v="435"/>
    <n v="1997"/>
    <n v="0.48399999999999999"/>
    <n v="0.23699999999999999"/>
    <n v="0.71766000000000019"/>
    <n v="0.56439999999999979"/>
    <n v="1.2715450035435869"/>
    <n v="24"/>
    <n v="18.125"/>
    <n v="0.56899999999999995"/>
    <n v="0.71747999999999978"/>
  </r>
  <r>
    <s v="Sylvie Corteel"/>
    <x v="47"/>
    <x v="1"/>
    <s v="Professor"/>
    <n v="853"/>
    <n v="1998"/>
    <n v="0.69799999999999995"/>
    <n v="0.20799999999999996"/>
    <n v="0.71766000000000019"/>
    <n v="0.56439999999999979"/>
    <n v="1.2715450035435869"/>
    <n v="23"/>
    <n v="37.086956521739133"/>
    <n v="0.79500000000000004"/>
    <n v="0.71747999999999978"/>
  </r>
  <r>
    <s v="Ian Agol"/>
    <x v="47"/>
    <x v="0"/>
    <s v="Professor"/>
    <n v="800"/>
    <n v="1998"/>
    <n v="0.68500000000000005"/>
    <n v="0.20799999999999996"/>
    <n v="0.71766000000000019"/>
    <n v="0.56439999999999979"/>
    <n v="1.2715450035435869"/>
    <n v="23"/>
    <n v="34.782608695652172"/>
    <n v="0.77700000000000002"/>
    <n v="0.71747999999999978"/>
  </r>
  <r>
    <s v="Martin Olsson"/>
    <x v="47"/>
    <x v="0"/>
    <s v="Professor"/>
    <n v="867"/>
    <n v="2001"/>
    <n v="0.70299999999999996"/>
    <n v="0.11899999999999999"/>
    <n v="0.71766000000000019"/>
    <n v="0.56439999999999979"/>
    <n v="1.2715450035435869"/>
    <n v="20"/>
    <n v="43.35"/>
    <n v="0.83499999999999996"/>
    <n v="0.71747999999999978"/>
  </r>
  <r>
    <s v="Jon Wilkening"/>
    <x v="47"/>
    <x v="0"/>
    <s v="Professor"/>
    <n v="145"/>
    <n v="2002"/>
    <n v="0.186"/>
    <n v="9.6999999999999975E-2"/>
    <n v="0.71766000000000019"/>
    <n v="0.56439999999999979"/>
    <n v="1.2715450035435869"/>
    <n v="19"/>
    <n v="7.6315789473684212"/>
    <n v="0.29399999999999998"/>
    <n v="0.71747999999999978"/>
  </r>
  <r>
    <s v="Melanie Matchett Wood"/>
    <x v="47"/>
    <x v="1"/>
    <s v="Professor"/>
    <n v="203"/>
    <n v="2003"/>
    <n v="0.26300000000000001"/>
    <n v="7.4999999999999956E-2"/>
    <n v="0.71766000000000019"/>
    <n v="0.56439999999999979"/>
    <n v="1.2715450035435869"/>
    <n v="18"/>
    <n v="11.277777777777779"/>
    <n v="0.40699999999999997"/>
    <n v="0.71747999999999978"/>
  </r>
  <r>
    <s v="Antonio MontalbÃ¡n"/>
    <x v="47"/>
    <x v="0"/>
    <s v="Professor"/>
    <n v="450"/>
    <n v="2003"/>
    <n v="0.49399999999999999"/>
    <n v="7.4999999999999956E-2"/>
    <n v="0.71766000000000019"/>
    <n v="0.56439999999999979"/>
    <n v="1.2715450035435869"/>
    <n v="18"/>
    <n v="25"/>
    <n v="0.68100000000000005"/>
    <n v="0.71747999999999978"/>
  </r>
  <r>
    <s v="Craig John Benham"/>
    <x v="48"/>
    <x v="0"/>
    <s v="Professor"/>
    <n v="14"/>
    <n v="1972"/>
    <n v="2.5999999999999999E-2"/>
    <n v="0.90200000000000002"/>
    <n v="0.40981081081081078"/>
    <n v="0.35313513513513517"/>
    <n v="1.1604928822899125"/>
    <n v="49"/>
    <n v="0.2857142857142857"/>
    <n v="0.02"/>
    <n v="0.43608108108108112"/>
  </r>
  <r>
    <s v="Craig Tracy"/>
    <x v="48"/>
    <x v="0"/>
    <s v="Professor"/>
    <n v="2138"/>
    <n v="1977"/>
    <n v="0.9"/>
    <n v="0.81299999999999994"/>
    <n v="0.40981081081081078"/>
    <n v="0.35313513513513517"/>
    <n v="1.1604928822899125"/>
    <n v="44"/>
    <n v="48.590909090909093"/>
    <n v="0.86299999999999999"/>
    <n v="0.43608108108108112"/>
  </r>
  <r>
    <s v="Motohico Mulase"/>
    <x v="48"/>
    <x v="0"/>
    <s v="Professor"/>
    <n v="535"/>
    <n v="1979"/>
    <n v="0.55200000000000005"/>
    <n v="0.76900000000000002"/>
    <n v="0.40981081081081078"/>
    <n v="0.35313513513513517"/>
    <n v="1.1604928822899125"/>
    <n v="42"/>
    <n v="12.738095238095237"/>
    <n v="0.44600000000000001"/>
    <n v="0.43608108108108112"/>
  </r>
  <r>
    <s v="Joel Hass"/>
    <x v="48"/>
    <x v="0"/>
    <s v="Professor"/>
    <n v="645"/>
    <n v="1981"/>
    <n v="0.61399999999999999"/>
    <n v="0.72299999999999998"/>
    <n v="0.40981081081081078"/>
    <n v="0.35313513513513517"/>
    <n v="1.1604928822899125"/>
    <n v="40"/>
    <n v="16.125"/>
    <n v="0.52900000000000003"/>
    <n v="0.43608108108108112"/>
  </r>
  <r>
    <s v="Roland W Freund"/>
    <x v="48"/>
    <x v="0"/>
    <s v="Professor"/>
    <n v="1302"/>
    <n v="1982"/>
    <n v="0.80800000000000005"/>
    <n v="0.69"/>
    <n v="0.40981081081081078"/>
    <n v="0.35313513513513517"/>
    <n v="1.1604928822899125"/>
    <n v="39"/>
    <n v="33.384615384615387"/>
    <n v="0.76500000000000001"/>
    <n v="0.43608108108108112"/>
  </r>
  <r>
    <s v="Bruno Nachtergaele"/>
    <x v="48"/>
    <x v="0"/>
    <s v="Professor"/>
    <n v="828"/>
    <n v="1985"/>
    <n v="0.69099999999999995"/>
    <n v="0.60199999999999998"/>
    <n v="0.40981081081081078"/>
    <n v="0.35313513513513517"/>
    <n v="1.1604928822899125"/>
    <n v="36"/>
    <n v="23"/>
    <n v="0.65500000000000003"/>
    <n v="0.43608108108108112"/>
  </r>
  <r>
    <s v="Abigail Thompson"/>
    <x v="48"/>
    <x v="1"/>
    <s v="Professor"/>
    <n v="542"/>
    <n v="1986"/>
    <n v="0.55700000000000005"/>
    <n v="0.57099999999999995"/>
    <n v="0.40981081081081078"/>
    <n v="0.35313513513513517"/>
    <n v="1.1604928822899125"/>
    <n v="35"/>
    <n v="15.485714285714286"/>
    <n v="0.51200000000000001"/>
    <n v="0.43608108108108112"/>
  </r>
  <r>
    <s v="Janko Gravner"/>
    <x v="48"/>
    <x v="0"/>
    <s v="Professor"/>
    <n v="303"/>
    <n v="1986"/>
    <n v="0.376"/>
    <n v="0.57099999999999995"/>
    <n v="0.40981081081081078"/>
    <n v="0.35313513513513517"/>
    <n v="1.1604928822899125"/>
    <n v="35"/>
    <n v="8.6571428571428566"/>
    <n v="0.33"/>
    <n v="0.43608108108108112"/>
  </r>
  <r>
    <s v="Michael Kapovich"/>
    <x v="48"/>
    <x v="0"/>
    <s v="Professor"/>
    <n v="5"/>
    <n v="1986"/>
    <n v="1.4999999999999999E-2"/>
    <n v="0.57099999999999995"/>
    <n v="0.40981081081081078"/>
    <n v="0.35313513513513517"/>
    <n v="1.1604928822899125"/>
    <n v="35"/>
    <n v="0.14285714285714285"/>
    <n v="1.2999999999999999E-2"/>
    <n v="0.43608108108108112"/>
  </r>
  <r>
    <s v="Elbridge Gerry Puckett"/>
    <x v="48"/>
    <x v="0"/>
    <s v="Professor"/>
    <n v="494"/>
    <n v="1987"/>
    <n v="0.52200000000000002"/>
    <n v="0.53699999999999992"/>
    <n v="0.40981081081081078"/>
    <n v="0.35313513513513517"/>
    <n v="1.1604928822899125"/>
    <n v="34"/>
    <n v="14.529411764705882"/>
    <n v="0.49"/>
    <n v="0.43608108108108112"/>
  </r>
  <r>
    <s v="Zhaojun Bai"/>
    <x v="48"/>
    <x v="0"/>
    <s v="Professor"/>
    <n v="860"/>
    <n v="1988"/>
    <n v="0.70099999999999996"/>
    <n v="0.50800000000000001"/>
    <n v="0.40981081081081078"/>
    <n v="0.35313513513513517"/>
    <n v="1.1604928822899125"/>
    <n v="33"/>
    <n v="26.060606060606062"/>
    <n v="0.69299999999999995"/>
    <n v="0.43608108108108112"/>
  </r>
  <r>
    <s v="Greg Kuperberg"/>
    <x v="48"/>
    <x v="0"/>
    <s v="Professor"/>
    <n v="1225"/>
    <n v="1990"/>
    <n v="0.79300000000000004"/>
    <n v="0.43700000000000006"/>
    <n v="0.40981081081081078"/>
    <n v="0.35313513513513517"/>
    <n v="1.1604928822899125"/>
    <n v="31"/>
    <n v="39.516129032258064"/>
    <n v="0.81200000000000006"/>
    <n v="0.43608108108108112"/>
  </r>
  <r>
    <s v="Niels Gronbech-Jensen"/>
    <x v="48"/>
    <x v="0"/>
    <s v="Professor"/>
    <n v="9"/>
    <n v="1992"/>
    <n v="2.1000000000000001E-2"/>
    <n v="0.38100000000000001"/>
    <n v="0.40981081081081078"/>
    <n v="0.35313513513513517"/>
    <n v="1.1604928822899125"/>
    <n v="29"/>
    <n v="0.31034482758620691"/>
    <n v="2.1999999999999999E-2"/>
    <n v="0.43608108108108112"/>
  </r>
  <r>
    <s v="Jennifer Schultens"/>
    <x v="48"/>
    <x v="1"/>
    <s v="Professor"/>
    <n v="395"/>
    <n v="1993"/>
    <n v="0.45800000000000002"/>
    <n v="0.35399999999999998"/>
    <n v="0.40981081081081078"/>
    <n v="0.35313513513513517"/>
    <n v="1.1604928822899125"/>
    <n v="28"/>
    <n v="14.107142857142858"/>
    <n v="0.47899999999999998"/>
    <n v="0.43608108108108112"/>
  </r>
  <r>
    <s v="Alexander Soshnikov"/>
    <x v="48"/>
    <x v="0"/>
    <s v="Professor"/>
    <n v="1061"/>
    <n v="1993"/>
    <n v="0.75600000000000001"/>
    <n v="0.35399999999999998"/>
    <n v="0.40981081081081078"/>
    <n v="0.35313513513513517"/>
    <n v="1.1604928822899125"/>
    <n v="28"/>
    <n v="37.892857142857146"/>
    <n v="0.80100000000000005"/>
    <n v="0.43608108108108112"/>
  </r>
  <r>
    <s v="Anne Schilling"/>
    <x v="48"/>
    <x v="1"/>
    <s v="Professor"/>
    <n v="969"/>
    <n v="1994"/>
    <n v="0.73099999999999998"/>
    <n v="0.32599999999999996"/>
    <n v="0.40981081081081078"/>
    <n v="0.35313513513513517"/>
    <n v="1.1604928822899125"/>
    <n v="27"/>
    <n v="35.888888888888886"/>
    <n v="0.78500000000000003"/>
    <n v="0.43608108108108112"/>
  </r>
  <r>
    <s v="Eric Babson"/>
    <x v="48"/>
    <x v="0"/>
    <s v="Professor"/>
    <n v="576"/>
    <n v="1994"/>
    <n v="0.57499999999999996"/>
    <n v="0.32599999999999996"/>
    <n v="0.40981081081081078"/>
    <n v="0.35313513513513517"/>
    <n v="1.1604928822899125"/>
    <n v="27"/>
    <n v="21.333333333333332"/>
    <n v="0.627"/>
    <n v="0.43608108108108112"/>
  </r>
  <r>
    <s v="Albert Fannjiang"/>
    <x v="48"/>
    <x v="0"/>
    <s v="Professor"/>
    <n v="661"/>
    <n v="1994"/>
    <n v="0.622"/>
    <n v="0.32599999999999996"/>
    <n v="0.40981081081081078"/>
    <n v="0.35313513513513517"/>
    <n v="1.1604928822899125"/>
    <n v="27"/>
    <n v="24.481481481481481"/>
    <n v="0.67200000000000004"/>
    <n v="0.43608108108108112"/>
  </r>
  <r>
    <s v="Naoki Saito"/>
    <x v="48"/>
    <x v="0"/>
    <s v="Professor"/>
    <n v="64"/>
    <n v="1994"/>
    <n v="9.4E-2"/>
    <n v="0.32599999999999996"/>
    <n v="0.40981081081081078"/>
    <n v="0.35313513513513517"/>
    <n v="1.1604928822899125"/>
    <n v="27"/>
    <n v="2.3703703703703702"/>
    <n v="0.11"/>
    <n v="0.43608108108108112"/>
  </r>
  <r>
    <s v="Steve Shkoller"/>
    <x v="48"/>
    <x v="0"/>
    <s v="Professor"/>
    <n v="1602"/>
    <n v="1994"/>
    <n v="0.85299999999999998"/>
    <n v="0.32599999999999996"/>
    <n v="0.40981081081081078"/>
    <n v="0.35313513513513517"/>
    <n v="1.1604928822899125"/>
    <n v="27"/>
    <n v="59.333333333333336"/>
    <n v="0.9"/>
    <n v="0.43608108108108112"/>
  </r>
  <r>
    <s v="Jesus De Loera"/>
    <x v="48"/>
    <x v="0"/>
    <s v="Professor"/>
    <n v="973"/>
    <n v="1995"/>
    <n v="0.73299999999999998"/>
    <n v="0.29800000000000004"/>
    <n v="0.40981081081081078"/>
    <n v="0.35313513513513517"/>
    <n v="1.1604928822899125"/>
    <n v="26"/>
    <n v="37.42307692307692"/>
    <n v="0.79700000000000004"/>
    <n v="0.43608108108108112"/>
  </r>
  <r>
    <s v="Thomas Strohmer"/>
    <x v="48"/>
    <x v="0"/>
    <s v="Professor"/>
    <n v="1340"/>
    <n v="1995"/>
    <n v="0.81399999999999995"/>
    <n v="0.29800000000000004"/>
    <n v="0.40981081081081078"/>
    <n v="0.35313513513513517"/>
    <n v="1.1604928822899125"/>
    <n v="26"/>
    <n v="51.53846153846154"/>
    <n v="0.876"/>
    <n v="0.43608108108108112"/>
  </r>
  <r>
    <s v="Andrew K. Waldron"/>
    <x v="48"/>
    <x v="0"/>
    <s v="Professor"/>
    <n v="257"/>
    <n v="1996"/>
    <n v="0.33"/>
    <n v="0.27100000000000002"/>
    <n v="0.40981081081081078"/>
    <n v="0.35313513513513517"/>
    <n v="1.1604928822899125"/>
    <n v="25"/>
    <n v="10.28"/>
    <n v="0.378"/>
    <n v="0.43608108108108112"/>
  </r>
  <r>
    <s v="Qinglan Xia"/>
    <x v="48"/>
    <x v="0"/>
    <s v="Professor"/>
    <n v="181"/>
    <n v="1996"/>
    <n v="0.23400000000000001"/>
    <n v="0.27100000000000002"/>
    <n v="0.40981081081081078"/>
    <n v="0.35313513513513517"/>
    <n v="1.1604928822899125"/>
    <n v="25"/>
    <n v="7.24"/>
    <n v="0.28000000000000003"/>
    <n v="0.43608108108108112"/>
  </r>
  <r>
    <s v="Timothy Lewis"/>
    <x v="48"/>
    <x v="0"/>
    <s v="Professor"/>
    <n v="52"/>
    <n v="1998"/>
    <n v="7.8E-2"/>
    <n v="0.20799999999999996"/>
    <n v="0.40981081081081078"/>
    <n v="0.35313513513513517"/>
    <n v="1.1604928822899125"/>
    <n v="23"/>
    <n v="2.2608695652173911"/>
    <n v="0.10199999999999999"/>
    <n v="0.43608108108108112"/>
  </r>
  <r>
    <s v="Monica Vazirani"/>
    <x v="48"/>
    <x v="1"/>
    <s v="Professor"/>
    <n v="252"/>
    <n v="1999"/>
    <n v="0.32600000000000001"/>
    <n v="0.17300000000000004"/>
    <n v="0.40981081081081078"/>
    <n v="0.35313513513513517"/>
    <n v="1.1604928822899125"/>
    <n v="22"/>
    <n v="11.454545454545455"/>
    <n v="0.41299999999999998"/>
    <n v="0.43608108108108112"/>
  </r>
  <r>
    <s v="Ben Morris"/>
    <x v="48"/>
    <x v="0"/>
    <s v="Professor"/>
    <n v="234"/>
    <n v="1999"/>
    <n v="0.30599999999999999"/>
    <n v="0.17300000000000004"/>
    <n v="0.40981081081081078"/>
    <n v="0.35313513513513517"/>
    <n v="1.1604928822899125"/>
    <n v="22"/>
    <n v="10.636363636363637"/>
    <n v="0.39"/>
    <n v="0.43608108108108112"/>
  </r>
  <r>
    <s v="Dan Romik"/>
    <x v="48"/>
    <x v="0"/>
    <s v="Professor"/>
    <n v="336"/>
    <n v="1999"/>
    <n v="0.40699999999999997"/>
    <n v="0.17300000000000004"/>
    <n v="0.40981081081081078"/>
    <n v="0.35313513513513517"/>
    <n v="1.1604928822899125"/>
    <n v="22"/>
    <n v="15.272727272727273"/>
    <n v="0.50700000000000001"/>
    <n v="0.43608108108108112"/>
  </r>
  <r>
    <s v="Javier Arsuaga"/>
    <x v="48"/>
    <x v="0"/>
    <s v="Professor"/>
    <n v="28"/>
    <n v="2000"/>
    <n v="4.9000000000000002E-2"/>
    <n v="0.14400000000000002"/>
    <n v="0.40981081081081078"/>
    <n v="0.35313513513513517"/>
    <n v="1.1604928822899125"/>
    <n v="21"/>
    <n v="1.3333333333333333"/>
    <n v="6.7000000000000004E-2"/>
    <n v="0.43608108108108112"/>
  </r>
  <r>
    <s v="Joseph Biello"/>
    <x v="48"/>
    <x v="0"/>
    <s v="Professor"/>
    <n v="104"/>
    <n v="2000"/>
    <n v="0.14199999999999999"/>
    <n v="0.14400000000000002"/>
    <n v="0.40981081081081078"/>
    <n v="0.35313513513513517"/>
    <n v="1.1604928822899125"/>
    <n v="21"/>
    <n v="4.9523809523809526"/>
    <n v="0.19800000000000001"/>
    <n v="0.43608108108108112"/>
  </r>
  <r>
    <s v="Matthias Koeppe"/>
    <x v="48"/>
    <x v="0"/>
    <s v="Professor"/>
    <n v="330"/>
    <n v="2001"/>
    <n v="0.4"/>
    <n v="0.11899999999999999"/>
    <n v="0.40981081081081078"/>
    <n v="0.35313513513513517"/>
    <n v="1.1604928822899125"/>
    <n v="20"/>
    <n v="16.5"/>
    <n v="0.53700000000000003"/>
    <n v="0.43608108108108112"/>
  </r>
  <r>
    <s v="Robert Guy"/>
    <x v="48"/>
    <x v="0"/>
    <s v="Professor"/>
    <n v="204"/>
    <n v="2002"/>
    <n v="0.26400000000000001"/>
    <n v="9.6999999999999975E-2"/>
    <n v="0.40981081081081078"/>
    <n v="0.35313513513513517"/>
    <n v="1.1604928822899125"/>
    <n v="19"/>
    <n v="10.736842105263158"/>
    <n v="0.39400000000000002"/>
    <n v="0.43608108108108112"/>
  </r>
  <r>
    <s v="John Blake Temple"/>
    <x v="48"/>
    <x v="0"/>
    <s v="Professor"/>
    <n v="0"/>
    <n v="2002"/>
    <n v="0"/>
    <n v="9.6999999999999975E-2"/>
    <n v="0.40981081081081078"/>
    <n v="0.35313513513513517"/>
    <n v="1.1604928822899125"/>
    <n v="19"/>
    <n v="0"/>
    <n v="0"/>
    <n v="0.43608108108108112"/>
  </r>
  <r>
    <s v="Becca Thomases"/>
    <x v="48"/>
    <x v="1"/>
    <s v="Professor"/>
    <n v="232"/>
    <n v="2003"/>
    <n v="0.30399999999999999"/>
    <n v="7.4999999999999956E-2"/>
    <n v="0.40981081081081078"/>
    <n v="0.35313513513513517"/>
    <n v="1.1604928822899125"/>
    <n v="18"/>
    <n v="12.888888888888889"/>
    <n v="0.45200000000000001"/>
    <n v="0.43608108108108112"/>
  </r>
  <r>
    <s v="Mariel Vazquez"/>
    <x v="48"/>
    <x v="1"/>
    <s v="Professor"/>
    <n v="41"/>
    <n v="2004"/>
    <n v="6.6000000000000003E-2"/>
    <n v="5.4000000000000048E-2"/>
    <n v="0.40981081081081078"/>
    <n v="0.35313513513513517"/>
    <n v="1.1604928822899125"/>
    <n v="17"/>
    <n v="2.4117647058823528"/>
    <n v="0.112"/>
    <n v="0.43608108108108112"/>
  </r>
  <r>
    <s v="John Hunter"/>
    <x v="48"/>
    <x v="0"/>
    <s v="Professor"/>
    <n v="0"/>
    <n v="2004"/>
    <n v="0"/>
    <n v="5.4000000000000048E-2"/>
    <n v="0.40981081081081078"/>
    <n v="0.35313513513513517"/>
    <n v="1.1604928822899125"/>
    <n v="17"/>
    <n v="0"/>
    <n v="0"/>
    <n v="0.43608108108108112"/>
  </r>
  <r>
    <s v="Laura Starkston"/>
    <x v="48"/>
    <x v="1"/>
    <s v="Professor"/>
    <n v="26"/>
    <n v="2010"/>
    <n v="4.4999999999999998E-2"/>
    <n v="4.0000000000000036E-3"/>
    <n v="0.40981081081081078"/>
    <n v="0.35313513513513517"/>
    <n v="1.1604928822899125"/>
    <n v="11"/>
    <n v="2.3636363636363638"/>
    <n v="0.108"/>
    <n v="0.43608108108108112"/>
  </r>
  <r>
    <s v="Abel Klein"/>
    <x v="49"/>
    <x v="0"/>
    <s v="Professor"/>
    <n v="1777"/>
    <n v="1972"/>
    <n v="0.874"/>
    <n v="0.90200000000000002"/>
    <n v="0.590923076923077"/>
    <n v="0.39757692307692327"/>
    <n v="1.4863113088903932"/>
    <n v="49"/>
    <n v="36.265306122448976"/>
    <n v="0.78800000000000003"/>
    <n v="0.62773076923076931"/>
  </r>
  <r>
    <s v="Richard Schoen"/>
    <x v="49"/>
    <x v="0"/>
    <s v="Professor"/>
    <n v="6827"/>
    <n v="1975"/>
    <n v="0.98899999999999999"/>
    <n v="0.85199999999999998"/>
    <n v="0.590923076923077"/>
    <n v="0.39757692307692327"/>
    <n v="1.4863113088903932"/>
    <n v="46"/>
    <n v="148.41304347826087"/>
    <n v="0.98899999999999999"/>
    <n v="0.62773076923076931"/>
  </r>
  <r>
    <s v="Alexander Figotin"/>
    <x v="49"/>
    <x v="0"/>
    <s v="Professor"/>
    <n v="965"/>
    <n v="1978"/>
    <n v="0.73099999999999998"/>
    <n v="0.79"/>
    <n v="0.590923076923077"/>
    <n v="0.39757692307692327"/>
    <n v="1.4863113088903932"/>
    <n v="43"/>
    <n v="22.441860465116278"/>
    <n v="0.64800000000000002"/>
    <n v="0.62773076923076931"/>
  </r>
  <r>
    <s v="Michael C Cranston"/>
    <x v="49"/>
    <x v="0"/>
    <s v="Professor"/>
    <n v="571"/>
    <n v="1980"/>
    <n v="0.57299999999999995"/>
    <n v="0.75"/>
    <n v="0.590923076923077"/>
    <n v="0.39757692307692327"/>
    <n v="1.4863113088903932"/>
    <n v="41"/>
    <n v="13.926829268292684"/>
    <n v="0.47399999999999998"/>
    <n v="0.62773076923076931"/>
  </r>
  <r>
    <s v="Matthew Foreman"/>
    <x v="49"/>
    <x v="0"/>
    <s v="Professor"/>
    <n v="891"/>
    <n v="1980"/>
    <n v="0.71199999999999997"/>
    <n v="0.75"/>
    <n v="0.590923076923077"/>
    <n v="0.39757692307692327"/>
    <n v="1.4863113088903932"/>
    <n v="41"/>
    <n v="21.73170731707317"/>
    <n v="0.63400000000000001"/>
    <n v="0.62773076923076931"/>
  </r>
  <r>
    <s v="Da Quing Wan"/>
    <x v="49"/>
    <x v="0"/>
    <s v="Professor"/>
    <n v="1063"/>
    <n v="1982"/>
    <n v="0.75700000000000001"/>
    <n v="0.69"/>
    <n v="0.590923076923077"/>
    <n v="0.39757692307692327"/>
    <n v="1.4863113088903932"/>
    <n v="39"/>
    <n v="27.256410256410255"/>
    <n v="0.70699999999999996"/>
    <n v="0.62773076923076931"/>
  </r>
  <r>
    <s v="Song-Ying Li"/>
    <x v="49"/>
    <x v="0"/>
    <s v="Professor"/>
    <n v="511"/>
    <n v="1985"/>
    <n v="0.53800000000000003"/>
    <n v="0.60199999999999998"/>
    <n v="0.590923076923077"/>
    <n v="0.39757692307692327"/>
    <n v="1.4863113088903932"/>
    <n v="36"/>
    <n v="14.194444444444445"/>
    <n v="0.48"/>
    <n v="0.62773076923076931"/>
  </r>
  <r>
    <s v="John Lowengrub"/>
    <x v="49"/>
    <x v="0"/>
    <s v="Professor"/>
    <n v="2830"/>
    <n v="1988"/>
    <n v="0.93400000000000005"/>
    <n v="0.50800000000000001"/>
    <n v="0.590923076923077"/>
    <n v="0.39757692307692327"/>
    <n v="1.4863113088903932"/>
    <n v="33"/>
    <n v="85.757575757575751"/>
    <n v="0.95"/>
    <n v="0.62773076923076931"/>
  </r>
  <r>
    <s v="Zhiqin Lu"/>
    <x v="49"/>
    <x v="0"/>
    <s v="Professor"/>
    <n v="502"/>
    <n v="1989"/>
    <n v="0.53"/>
    <n v="0.47299999999999998"/>
    <n v="0.590923076923077"/>
    <n v="0.39757692307692327"/>
    <n v="1.4863113088903932"/>
    <n v="32"/>
    <n v="15.6875"/>
    <n v="0.51800000000000002"/>
    <n v="0.62773076923076931"/>
  </r>
  <r>
    <s v="Svetlana Jitomirskaya"/>
    <x v="49"/>
    <x v="1"/>
    <s v="Professor"/>
    <n v="1242"/>
    <n v="1990"/>
    <n v="0.79700000000000004"/>
    <n v="0.43700000000000006"/>
    <n v="0.590923076923077"/>
    <n v="0.39757692307692327"/>
    <n v="1.4863113088903932"/>
    <n v="31"/>
    <n v="40.064516129032256"/>
    <n v="0.81499999999999995"/>
    <n v="0.62773076923076931"/>
  </r>
  <r>
    <s v="Jack Xin"/>
    <x v="49"/>
    <x v="0"/>
    <s v="Professor"/>
    <n v="1474"/>
    <n v="1990"/>
    <n v="0.83499999999999996"/>
    <n v="0.43700000000000006"/>
    <n v="0.590923076923077"/>
    <n v="0.39757692307692327"/>
    <n v="1.4863113088903932"/>
    <n v="31"/>
    <n v="47.548387096774192"/>
    <n v="0.85699999999999998"/>
    <n v="0.62773076923076931"/>
  </r>
  <r>
    <s v="Martin Zeman"/>
    <x v="49"/>
    <x v="0"/>
    <s v="Professor"/>
    <n v="197"/>
    <n v="1992"/>
    <n v="0.255"/>
    <n v="0.38100000000000001"/>
    <n v="0.590923076923077"/>
    <n v="0.39757692307692327"/>
    <n v="1.4863113088903932"/>
    <n v="29"/>
    <n v="6.7931034482758621"/>
    <n v="0.26800000000000002"/>
    <n v="0.62773076923076931"/>
  </r>
  <r>
    <s v="Natalia Komarova"/>
    <x v="49"/>
    <x v="1"/>
    <s v="Professor"/>
    <n v="233"/>
    <n v="1995"/>
    <n v="0.30499999999999999"/>
    <n v="0.29800000000000004"/>
    <n v="0.590923076923077"/>
    <n v="0.39757692307692327"/>
    <n v="1.4863113088903932"/>
    <n v="26"/>
    <n v="8.9615384615384617"/>
    <n v="0.34"/>
    <n v="0.62773076923076931"/>
  </r>
  <r>
    <s v="Vladimir Baranovsky"/>
    <x v="49"/>
    <x v="0"/>
    <s v="Professor"/>
    <n v="200"/>
    <n v="1995"/>
    <n v="0.25900000000000001"/>
    <n v="0.29800000000000004"/>
    <n v="0.590923076923077"/>
    <n v="0.39757692307692327"/>
    <n v="1.4863113088903932"/>
    <n v="26"/>
    <n v="7.6923076923076925"/>
    <n v="0.29699999999999999"/>
    <n v="0.62773076923076931"/>
  </r>
  <r>
    <s v="Patrick Guidotti"/>
    <x v="49"/>
    <x v="0"/>
    <s v="Professor"/>
    <n v="181"/>
    <n v="1995"/>
    <n v="0.23400000000000001"/>
    <n v="0.29800000000000004"/>
    <n v="0.590923076923077"/>
    <n v="0.39757692307692327"/>
    <n v="1.4863113088903932"/>
    <n v="26"/>
    <n v="6.9615384615384617"/>
    <n v="0.27400000000000002"/>
    <n v="0.62773076923076931"/>
  </r>
  <r>
    <s v="Qing Nie"/>
    <x v="49"/>
    <x v="0"/>
    <s v="Professor"/>
    <n v="499"/>
    <n v="1995"/>
    <n v="0.52600000000000002"/>
    <n v="0.29800000000000004"/>
    <n v="0.590923076923077"/>
    <n v="0.39757692307692327"/>
    <n v="1.4863113088903932"/>
    <n v="26"/>
    <n v="19.192307692307693"/>
    <n v="0.59099999999999997"/>
    <n v="0.62773076923076931"/>
  </r>
  <r>
    <s v="Anton Gorodetski"/>
    <x v="49"/>
    <x v="0"/>
    <s v="Professor"/>
    <n v="403"/>
    <n v="1996"/>
    <n v="0.46300000000000002"/>
    <n v="0.27100000000000002"/>
    <n v="0.590923076923077"/>
    <n v="0.39757692307692327"/>
    <n v="1.4863113088903932"/>
    <n v="25"/>
    <n v="16.12"/>
    <n v="0.52800000000000002"/>
    <n v="0.62773076923076931"/>
  </r>
  <r>
    <s v="Knut Solna"/>
    <x v="49"/>
    <x v="0"/>
    <s v="Professor"/>
    <n v="1079"/>
    <n v="1996"/>
    <n v="0.76300000000000001"/>
    <n v="0.27100000000000002"/>
    <n v="0.590923076923077"/>
    <n v="0.39757692307692327"/>
    <n v="1.4863113088903932"/>
    <n v="25"/>
    <n v="43.16"/>
    <n v="0.83299999999999996"/>
    <n v="0.62773076923076931"/>
  </r>
  <r>
    <s v="Hongkai Zhao"/>
    <x v="49"/>
    <x v="0"/>
    <s v="Professor"/>
    <n v="1975"/>
    <n v="1996"/>
    <n v="0.89100000000000001"/>
    <n v="0.27100000000000002"/>
    <n v="0.590923076923077"/>
    <n v="0.39757692307692327"/>
    <n v="1.4863113088903932"/>
    <n v="25"/>
    <n v="79"/>
    <n v="0.93899999999999995"/>
    <n v="0.62773076923076931"/>
  </r>
  <r>
    <s v="Roman Vershynin"/>
    <x v="49"/>
    <x v="0"/>
    <s v="Professor"/>
    <n v="1729"/>
    <n v="1997"/>
    <n v="0.86799999999999999"/>
    <n v="0.23699999999999999"/>
    <n v="0.590923076923077"/>
    <n v="0.39757692307692327"/>
    <n v="1.4863113088903932"/>
    <n v="24"/>
    <n v="72.041666666666671"/>
    <n v="0.92700000000000005"/>
    <n v="0.62773076923076931"/>
  </r>
  <r>
    <s v="Katya Krupchik"/>
    <x v="49"/>
    <x v="1"/>
    <s v="Professor"/>
    <n v="200"/>
    <n v="1999"/>
    <n v="0.25900000000000001"/>
    <n v="0.17300000000000004"/>
    <n v="0.590923076923077"/>
    <n v="0.39757692307692327"/>
    <n v="1.4863113088903932"/>
    <n v="22"/>
    <n v="9.0909090909090917"/>
    <n v="0.34499999999999997"/>
    <n v="0.62773076923076931"/>
  </r>
  <r>
    <s v="Jeff Vlacolovsky"/>
    <x v="49"/>
    <x v="0"/>
    <s v="Professor"/>
    <n v="774"/>
    <n v="1999"/>
    <n v="0.67300000000000004"/>
    <n v="0.17300000000000004"/>
    <n v="0.590923076923077"/>
    <n v="0.39757692307692327"/>
    <n v="1.4863113088903932"/>
    <n v="22"/>
    <n v="35.18181818181818"/>
    <n v="0.77900000000000003"/>
    <n v="0.62773076923076931"/>
  </r>
  <r>
    <s v="Chen Long"/>
    <x v="49"/>
    <x v="0"/>
    <s v="Professor"/>
    <n v="668"/>
    <n v="2004"/>
    <n v="0.627"/>
    <n v="5.4000000000000048E-2"/>
    <n v="0.590923076923077"/>
    <n v="0.39757692307692327"/>
    <n v="1.4863113088903932"/>
    <n v="17"/>
    <n v="39.294117647058826"/>
    <n v="0.80900000000000005"/>
    <n v="0.62773076923076931"/>
  </r>
  <r>
    <s v="German Enciso"/>
    <x v="49"/>
    <x v="0"/>
    <s v="Professor"/>
    <n v="106"/>
    <n v="2004"/>
    <n v="0.14399999999999999"/>
    <n v="5.4000000000000048E-2"/>
    <n v="0.590923076923077"/>
    <n v="0.39757692307692327"/>
    <n v="1.4863113088903932"/>
    <n v="17"/>
    <n v="6.2352941176470589"/>
    <n v="0.246"/>
    <n v="0.62773076923076931"/>
  </r>
  <r>
    <s v="Yifeng Yu"/>
    <x v="49"/>
    <x v="0"/>
    <s v="Professor"/>
    <n v="358"/>
    <n v="2004"/>
    <n v="0.42499999999999999"/>
    <n v="5.4000000000000048E-2"/>
    <n v="0.590923076923077"/>
    <n v="0.39757692307692327"/>
    <n v="1.4863113088903932"/>
    <n v="17"/>
    <n v="21.058823529411764"/>
    <n v="0.622"/>
    <n v="0.62773076923076931"/>
  </r>
  <r>
    <s v="Jeffrey Streets"/>
    <x v="49"/>
    <x v="0"/>
    <s v="Professor"/>
    <n v="331"/>
    <n v="2007"/>
    <n v="0.40200000000000002"/>
    <n v="1.5000000000000013E-2"/>
    <n v="0.590923076923077"/>
    <n v="0.39757692307692327"/>
    <n v="1.4863113088903932"/>
    <n v="14"/>
    <n v="23.642857142857142"/>
    <n v="0.66300000000000003"/>
    <n v="0.62773076923076931"/>
  </r>
  <r>
    <s v="Robert Brown"/>
    <x v="50"/>
    <x v="0"/>
    <s v="Professor"/>
    <n v="594"/>
    <n v="1963"/>
    <n v="0.58499999999999996"/>
    <n v="0.98499999999999999"/>
    <n v="0.62828571428571434"/>
    <n v="0.43367346938775486"/>
    <n v="1.4487529411764715"/>
    <n v="58"/>
    <n v="10.241379310344827"/>
    <n v="0.377"/>
    <n v="0.65373469387755101"/>
  </r>
  <r>
    <s v="Bruce Rothschild"/>
    <x v="50"/>
    <x v="0"/>
    <s v="Professor"/>
    <n v="1058"/>
    <n v="1965"/>
    <n v="0.75600000000000001"/>
    <n v="0.97599999999999998"/>
    <n v="0.62828571428571434"/>
    <n v="0.43367346938775486"/>
    <n v="1.4487529411764715"/>
    <n v="56"/>
    <n v="18.892857142857142"/>
    <n v="0.58399999999999996"/>
    <n v="0.65373469387755101"/>
  </r>
  <r>
    <s v="Stanley Osher"/>
    <x v="50"/>
    <x v="0"/>
    <s v="Professor"/>
    <n v="16774"/>
    <n v="1966"/>
    <n v="0.999"/>
    <n v="0.96899999999999997"/>
    <n v="0.62828571428571434"/>
    <n v="0.43367346938775486"/>
    <n v="1.4487529411764715"/>
    <n v="55"/>
    <n v="304.9818181818182"/>
    <n v="0.998"/>
    <n v="0.65373469387755101"/>
  </r>
  <r>
    <s v="William Zame"/>
    <x v="50"/>
    <x v="0"/>
    <s v="Professor"/>
    <n v="525"/>
    <n v="1966"/>
    <n v="0.54500000000000004"/>
    <n v="0.96899999999999997"/>
    <n v="0.62828571428571434"/>
    <n v="0.43367346938775486"/>
    <n v="1.4487529411764715"/>
    <n v="55"/>
    <n v="9.545454545454545"/>
    <n v="0.35599999999999998"/>
    <n v="0.65373469387755101"/>
  </r>
  <r>
    <s v="Robert Greene"/>
    <x v="50"/>
    <x v="0"/>
    <s v="Professor"/>
    <n v="1141"/>
    <n v="1969"/>
    <n v="0.77400000000000002"/>
    <n v="0.94100000000000006"/>
    <n v="0.62828571428571434"/>
    <n v="0.43367346938775486"/>
    <n v="1.4487529411764715"/>
    <n v="52"/>
    <n v="21.942307692307693"/>
    <n v="0.63900000000000001"/>
    <n v="0.65373469387755101"/>
  </r>
  <r>
    <s v="David Gieseker"/>
    <x v="50"/>
    <x v="0"/>
    <s v="Professor"/>
    <n v="530"/>
    <n v="1970"/>
    <n v="0.54800000000000004"/>
    <n v="0.92900000000000005"/>
    <n v="0.62828571428571434"/>
    <n v="0.43367346938775486"/>
    <n v="1.4487529411764715"/>
    <n v="51"/>
    <n v="10.392156862745098"/>
    <n v="0.38100000000000001"/>
    <n v="0.65373469387755101"/>
  </r>
  <r>
    <s v="Richard Elman"/>
    <x v="50"/>
    <x v="0"/>
    <s v="Professor"/>
    <n v="629"/>
    <n v="1971"/>
    <n v="0.60499999999999998"/>
    <n v="0.91700000000000004"/>
    <n v="0.62828571428571434"/>
    <n v="0.43367346938775486"/>
    <n v="1.4487529411764715"/>
    <n v="50"/>
    <n v="12.58"/>
    <n v="0.441"/>
    <n v="0.65373469387755101"/>
  </r>
  <r>
    <s v="William Newman"/>
    <x v="50"/>
    <x v="0"/>
    <s v="Professor"/>
    <n v="77"/>
    <n v="1972"/>
    <n v="0.11"/>
    <n v="0.90200000000000002"/>
    <n v="0.62828571428571434"/>
    <n v="0.43367346938775486"/>
    <n v="1.4487529411764715"/>
    <n v="49"/>
    <n v="1.5714285714285714"/>
    <n v="7.3999999999999996E-2"/>
    <n v="0.65373469387755101"/>
  </r>
  <r>
    <s v="Alexander Merkurjev"/>
    <x v="50"/>
    <x v="0"/>
    <s v="Professor"/>
    <n v="2526"/>
    <n v="1977"/>
    <n v="0.92"/>
    <n v="0.81299999999999994"/>
    <n v="0.62828571428571434"/>
    <n v="0.43367346938775486"/>
    <n v="1.4487529411764715"/>
    <n v="44"/>
    <n v="57.409090909090907"/>
    <n v="0.89400000000000002"/>
    <n v="0.65373469387755101"/>
  </r>
  <r>
    <s v="Haruzo Hida"/>
    <x v="50"/>
    <x v="0"/>
    <s v="Professor"/>
    <n v="1563"/>
    <n v="1978"/>
    <n v="0.84799999999999998"/>
    <n v="0.79"/>
    <n v="0.62828571428571434"/>
    <n v="0.43367346938775486"/>
    <n v="1.4487529411764715"/>
    <n v="43"/>
    <n v="36.348837209302324"/>
    <n v="0.78900000000000003"/>
    <n v="0.65373469387755101"/>
  </r>
  <r>
    <s v="Sorin Popa"/>
    <x v="50"/>
    <x v="0"/>
    <s v="Professor"/>
    <n v="3204"/>
    <n v="1978"/>
    <n v="0.94399999999999995"/>
    <n v="0.79"/>
    <n v="0.62828571428571434"/>
    <n v="0.43367346938775486"/>
    <n v="1.4487529411764715"/>
    <n v="43"/>
    <n v="74.511627906976742"/>
    <n v="0.93300000000000005"/>
    <n v="0.65373469387755101"/>
  </r>
  <r>
    <s v="Don Blasius"/>
    <x v="50"/>
    <x v="0"/>
    <s v="Professor"/>
    <n v="337"/>
    <n v="1981"/>
    <n v="0.40899999999999997"/>
    <n v="0.72299999999999998"/>
    <n v="0.62828571428571434"/>
    <n v="0.43367346938775486"/>
    <n v="1.4487529411764715"/>
    <n v="40"/>
    <n v="8.4250000000000007"/>
    <n v="0.32300000000000001"/>
    <n v="0.65373469387755101"/>
  </r>
  <r>
    <s v="Ker-Chau Li"/>
    <x v="50"/>
    <x v="0"/>
    <s v="Professor"/>
    <n v="1182"/>
    <n v="1981"/>
    <n v="0.78600000000000003"/>
    <n v="0.72299999999999998"/>
    <n v="0.62828571428571434"/>
    <n v="0.43367346938775486"/>
    <n v="1.4487529411764715"/>
    <n v="40"/>
    <n v="29.55"/>
    <n v="0.73399999999999999"/>
    <n v="0.65373469387755101"/>
  </r>
  <r>
    <s v="Lincoln Chayes"/>
    <x v="50"/>
    <x v="0"/>
    <s v="Professor"/>
    <n v="1043"/>
    <n v="1983"/>
    <n v="0.752"/>
    <n v="0.65700000000000003"/>
    <n v="0.62828571428571434"/>
    <n v="0.43367346938775486"/>
    <n v="1.4487529411764715"/>
    <n v="38"/>
    <n v="27.44736842105263"/>
    <n v="0.71099999999999997"/>
    <n v="0.65373469387755101"/>
  </r>
  <r>
    <s v="Chris Anderson"/>
    <x v="50"/>
    <x v="0"/>
    <s v="Professor"/>
    <n v="178"/>
    <n v="1985"/>
    <n v="0.22900000000000001"/>
    <n v="0.60199999999999998"/>
    <n v="0.62828571428571434"/>
    <n v="0.43367346938775486"/>
    <n v="1.4487529411764715"/>
    <n v="36"/>
    <n v="4.9444444444444446"/>
    <n v="0.19800000000000001"/>
    <n v="0.65373469387755101"/>
  </r>
  <r>
    <s v="William Duke"/>
    <x v="50"/>
    <x v="0"/>
    <s v="Professor"/>
    <n v="1542"/>
    <n v="1986"/>
    <n v="0.84299999999999997"/>
    <n v="0.57099999999999995"/>
    <n v="0.62828571428571434"/>
    <n v="0.43367346938775486"/>
    <n v="1.4487529411764715"/>
    <n v="35"/>
    <n v="44.057142857142857"/>
    <n v="0.83899999999999997"/>
    <n v="0.65373469387755101"/>
  </r>
  <r>
    <s v="Mario Bonk"/>
    <x v="50"/>
    <x v="0"/>
    <s v="Professor"/>
    <n v="935"/>
    <n v="1987"/>
    <n v="0.72299999999999998"/>
    <n v="0.53699999999999992"/>
    <n v="0.62828571428571434"/>
    <n v="0.43367346938775486"/>
    <n v="1.4487529411764715"/>
    <n v="34"/>
    <n v="27.5"/>
    <n v="0.71199999999999997"/>
    <n v="0.65373469387755101"/>
  </r>
  <r>
    <s v="Peter Petersen"/>
    <x v="50"/>
    <x v="0"/>
    <s v="Professor"/>
    <n v="1676"/>
    <n v="1987"/>
    <n v="0.86099999999999999"/>
    <n v="0.53699999999999992"/>
    <n v="0.62828571428571434"/>
    <n v="0.43367346938775486"/>
    <n v="1.4487529411764715"/>
    <n v="34"/>
    <n v="49.294117647058826"/>
    <n v="0.86699999999999999"/>
    <n v="0.65373469387755101"/>
  </r>
  <r>
    <s v="Andrea Bertozzi"/>
    <x v="50"/>
    <x v="1"/>
    <s v="Professor"/>
    <n v="3945"/>
    <n v="1988"/>
    <n v="0.96299999999999997"/>
    <n v="0.50800000000000001"/>
    <n v="0.62828571428571434"/>
    <n v="0.43367346938775486"/>
    <n v="1.4487529411764715"/>
    <n v="33"/>
    <n v="119.54545454545455"/>
    <n v="0.97599999999999998"/>
    <n v="0.65373469387755101"/>
  </r>
  <r>
    <s v="Lieven Vandenberghe"/>
    <x v="50"/>
    <x v="0"/>
    <s v="Professor"/>
    <n v="3804"/>
    <n v="1988"/>
    <n v="0.96"/>
    <n v="0.50800000000000001"/>
    <n v="0.62828571428571434"/>
    <n v="0.43367346938775486"/>
    <n v="1.4487529411764715"/>
    <n v="33"/>
    <n v="115.27272727272727"/>
    <n v="0.97299999999999998"/>
    <n v="0.65373469387755101"/>
  </r>
  <r>
    <s v="Burt Tataro"/>
    <x v="50"/>
    <x v="0"/>
    <s v="Professor"/>
    <n v="928"/>
    <n v="1989"/>
    <n v="0.72"/>
    <n v="0.47299999999999998"/>
    <n v="0.62828571428571434"/>
    <n v="0.43367346938775486"/>
    <n v="1.4487529411764715"/>
    <n v="32"/>
    <n v="29"/>
    <n v="0.72699999999999998"/>
    <n v="0.65373469387755101"/>
  </r>
  <r>
    <s v="Wilfrid Gangbo"/>
    <x v="50"/>
    <x v="0"/>
    <s v="Professor"/>
    <n v="1444"/>
    <n v="1990"/>
    <n v="0.83"/>
    <n v="0.43700000000000006"/>
    <n v="0.62828571428571434"/>
    <n v="0.43367346938775486"/>
    <n v="1.4487529411764715"/>
    <n v="31"/>
    <n v="46.58064516129032"/>
    <n v="0.85199999999999998"/>
    <n v="0.65373469387755101"/>
  </r>
  <r>
    <s v="Igor Pak"/>
    <x v="50"/>
    <x v="0"/>
    <s v="Professor"/>
    <n v="977"/>
    <n v="1990"/>
    <n v="0.73599999999999999"/>
    <n v="0.43700000000000006"/>
    <n v="0.62828571428571434"/>
    <n v="0.43367346938775486"/>
    <n v="1.4487529411764715"/>
    <n v="31"/>
    <n v="31.516129032258064"/>
    <n v="0.752"/>
    <n v="0.65373469387755101"/>
  </r>
  <r>
    <s v="Rafail Ostrovsky"/>
    <x v="50"/>
    <x v="0"/>
    <s v="Professor"/>
    <n v="1658"/>
    <n v="1991"/>
    <n v="0.86"/>
    <n v="0.41300000000000003"/>
    <n v="0.62828571428571434"/>
    <n v="0.43367346938775486"/>
    <n v="1.4487529411764715"/>
    <n v="30"/>
    <n v="55.266666666666666"/>
    <n v="0.88800000000000001"/>
    <n v="0.65373469387755101"/>
  </r>
  <r>
    <s v="Kefeng Liu"/>
    <x v="50"/>
    <x v="0"/>
    <s v="Professor"/>
    <n v="1371"/>
    <n v="1992"/>
    <n v="0.81799999999999995"/>
    <n v="0.38100000000000001"/>
    <n v="0.62828571428571434"/>
    <n v="0.43367346938775486"/>
    <n v="1.4487529411764715"/>
    <n v="29"/>
    <n v="47.275862068965516"/>
    <n v="0.85599999999999998"/>
    <n v="0.65373469387755101"/>
  </r>
  <r>
    <s v="Raphael Rouquier"/>
    <x v="50"/>
    <x v="0"/>
    <s v="Professor"/>
    <n v="1478"/>
    <n v="1994"/>
    <n v="0.83499999999999996"/>
    <n v="0.32599999999999996"/>
    <n v="0.62828571428571434"/>
    <n v="0.43367346938775486"/>
    <n v="1.4487529411764715"/>
    <n v="27"/>
    <n v="54.74074074074074"/>
    <n v="0.88400000000000001"/>
    <n v="0.65373469387755101"/>
  </r>
  <r>
    <s v="ChandraSekhar Khare"/>
    <x v="50"/>
    <x v="0"/>
    <s v="Professor"/>
    <n v="595"/>
    <n v="1995"/>
    <n v="0.58499999999999996"/>
    <n v="0.29800000000000004"/>
    <n v="0.62828571428571434"/>
    <n v="0.43367346938775486"/>
    <n v="1.4487529411764715"/>
    <n v="26"/>
    <n v="22.884615384615383"/>
    <n v="0.65400000000000003"/>
    <n v="0.65373469387755101"/>
  </r>
  <r>
    <s v="Itay Neeman"/>
    <x v="50"/>
    <x v="0"/>
    <s v="Professor"/>
    <n v="229"/>
    <n v="1995"/>
    <n v="0.30099999999999999"/>
    <n v="0.29800000000000004"/>
    <n v="0.62828571428571434"/>
    <n v="0.43367346938775486"/>
    <n v="1.4487529411764715"/>
    <n v="26"/>
    <n v="8.8076923076923084"/>
    <n v="0.33600000000000002"/>
    <n v="0.65373469387755101"/>
  </r>
  <r>
    <s v="Dimitri Shlyakhtenko"/>
    <x v="50"/>
    <x v="0"/>
    <s v="Professor"/>
    <n v="829"/>
    <n v="1996"/>
    <n v="0.69199999999999995"/>
    <n v="0.27100000000000002"/>
    <n v="0.62828571428571434"/>
    <n v="0.43367346938775486"/>
    <n v="1.4487529411764715"/>
    <n v="25"/>
    <n v="33.159999999999997"/>
    <n v="0.76200000000000001"/>
    <n v="0.65373469387755101"/>
  </r>
  <r>
    <s v="Terence Tao"/>
    <x v="50"/>
    <x v="0"/>
    <s v="Professor"/>
    <n v="15527"/>
    <n v="1996"/>
    <n v="0.999"/>
    <n v="0.27100000000000002"/>
    <n v="0.62828571428571434"/>
    <n v="0.43367346938775486"/>
    <n v="1.4487529411764715"/>
    <n v="25"/>
    <n v="621.08000000000004"/>
    <n v="1"/>
    <n v="0.65373469387755101"/>
  </r>
  <r>
    <s v="Luminita Vese"/>
    <x v="50"/>
    <x v="1"/>
    <s v="Professor"/>
    <n v="774"/>
    <n v="1997"/>
    <n v="0.67300000000000004"/>
    <n v="0.23699999999999999"/>
    <n v="0.62828571428571434"/>
    <n v="0.43367346938775486"/>
    <n v="1.4487529411764715"/>
    <n v="24"/>
    <n v="32.25"/>
    <n v="0.75700000000000001"/>
    <n v="0.65373469387755101"/>
  </r>
  <r>
    <s v="Ko Honda"/>
    <x v="50"/>
    <x v="0"/>
    <s v="Professor"/>
    <n v="1077"/>
    <n v="1997"/>
    <n v="0.76200000000000001"/>
    <n v="0.23699999999999999"/>
    <n v="0.62828571428571434"/>
    <n v="0.43367346938775486"/>
    <n v="1.4487529411764715"/>
    <n v="24"/>
    <n v="44.875"/>
    <n v="0.84299999999999997"/>
    <n v="0.65373469387755101"/>
  </r>
  <r>
    <s v="Romyar Sharifi"/>
    <x v="50"/>
    <x v="0"/>
    <s v="Professor"/>
    <n v="135"/>
    <n v="1997"/>
    <n v="0.17599999999999999"/>
    <n v="0.23699999999999999"/>
    <n v="0.62828571428571434"/>
    <n v="0.43367346938775486"/>
    <n v="1.4487529411764715"/>
    <n v="24"/>
    <n v="5.625"/>
    <n v="0.223"/>
    <n v="0.65373469387755101"/>
  </r>
  <r>
    <s v="Marek Biskup"/>
    <x v="50"/>
    <x v="0"/>
    <s v="Professor"/>
    <n v="669"/>
    <n v="1998"/>
    <n v="0.628"/>
    <n v="0.20799999999999996"/>
    <n v="0.62828571428571434"/>
    <n v="0.43367346938775486"/>
    <n v="1.4487529411764715"/>
    <n v="23"/>
    <n v="29.086956521739129"/>
    <n v="0.72899999999999998"/>
    <n v="0.65373469387755101"/>
  </r>
  <r>
    <s v="Tom Chou"/>
    <x v="50"/>
    <x v="0"/>
    <s v="Professor"/>
    <n v="40"/>
    <n v="1998"/>
    <n v="6.4000000000000001E-2"/>
    <n v="0.20799999999999996"/>
    <n v="0.62828571428571434"/>
    <n v="0.43367346938775486"/>
    <n v="1.4487529411764715"/>
    <n v="23"/>
    <n v="1.7391304347826086"/>
    <n v="8.1000000000000003E-2"/>
    <n v="0.65373469387755101"/>
  </r>
  <r>
    <s v="Michael Hitrik"/>
    <x v="50"/>
    <x v="0"/>
    <s v="Professor"/>
    <n v="381"/>
    <n v="1998"/>
    <n v="0.44500000000000001"/>
    <n v="0.20799999999999996"/>
    <n v="0.62828571428571434"/>
    <n v="0.43367346938775486"/>
    <n v="1.4487529411764715"/>
    <n v="23"/>
    <n v="16.565217391304348"/>
    <n v="0.53900000000000003"/>
    <n v="0.65373469387755101"/>
  </r>
  <r>
    <s v="Paul Balmer"/>
    <x v="50"/>
    <x v="0"/>
    <s v="Professor"/>
    <n v="874"/>
    <n v="1999"/>
    <n v="0.70599999999999996"/>
    <n v="0.17300000000000004"/>
    <n v="0.62828571428571434"/>
    <n v="0.43367346938775486"/>
    <n v="1.4487529411764715"/>
    <n v="22"/>
    <n v="39.727272727272727"/>
    <n v="0.81299999999999994"/>
    <n v="0.65373469387755101"/>
  </r>
  <r>
    <s v="Rowan Killip"/>
    <x v="50"/>
    <x v="0"/>
    <s v="Professor"/>
    <n v="1559"/>
    <n v="1999"/>
    <n v="0.84599999999999997"/>
    <n v="0.17300000000000004"/>
    <n v="0.62828571428571434"/>
    <n v="0.43367346938775486"/>
    <n v="1.4487529411764715"/>
    <n v="22"/>
    <n v="70.86363636363636"/>
    <n v="0.92400000000000004"/>
    <n v="0.65373469387755101"/>
  </r>
  <r>
    <s v="Matthias Aschenbrenner"/>
    <x v="50"/>
    <x v="0"/>
    <s v="Professor"/>
    <n v="344"/>
    <n v="2000"/>
    <n v="0.41499999999999998"/>
    <n v="0.14400000000000002"/>
    <n v="0.62828571428571434"/>
    <n v="0.43367346938775486"/>
    <n v="1.4487529411764715"/>
    <n v="21"/>
    <n v="16.38095238095238"/>
    <n v="0.53400000000000003"/>
    <n v="0.65373469387755101"/>
  </r>
  <r>
    <s v="Inwon Kim"/>
    <x v="50"/>
    <x v="1"/>
    <s v="Professor"/>
    <n v="358"/>
    <n v="2001"/>
    <n v="0.42499999999999999"/>
    <n v="0.11899999999999999"/>
    <n v="0.62828571428571434"/>
    <n v="0.43367346938775486"/>
    <n v="1.4487529411764715"/>
    <n v="20"/>
    <n v="17.899999999999999"/>
    <n v="0.56699999999999995"/>
    <n v="0.65373469387755101"/>
  </r>
  <r>
    <s v="Mason Porter"/>
    <x v="50"/>
    <x v="0"/>
    <s v="Professor"/>
    <n v="291"/>
    <n v="2001"/>
    <n v="0.36499999999999999"/>
    <n v="0.11899999999999999"/>
    <n v="0.62828571428571434"/>
    <n v="0.43367346938775486"/>
    <n v="1.4487529411764715"/>
    <n v="20"/>
    <n v="14.55"/>
    <n v="0.49099999999999999"/>
    <n v="0.65373469387755101"/>
  </r>
  <r>
    <s v="Ciprian Manolescu"/>
    <x v="50"/>
    <x v="0"/>
    <s v="Professor"/>
    <n v="503"/>
    <n v="2003"/>
    <n v="0.53100000000000003"/>
    <n v="7.4999999999999956E-2"/>
    <n v="0.62828571428571434"/>
    <n v="0.43367346938775486"/>
    <n v="1.4487529411764715"/>
    <n v="18"/>
    <n v="27.944444444444443"/>
    <n v="0.71599999999999997"/>
    <n v="0.65373469387755101"/>
  </r>
  <r>
    <s v="Monica Visan"/>
    <x v="50"/>
    <x v="1"/>
    <s v="Professor"/>
    <n v="1472"/>
    <n v="2005"/>
    <n v="0.83499999999999996"/>
    <n v="3.400000000000003E-2"/>
    <n v="0.62828571428571434"/>
    <n v="0.43367346938775486"/>
    <n v="1.4487529411764715"/>
    <n v="16"/>
    <n v="92"/>
    <n v="0.95599999999999996"/>
    <n v="0.65373469387755101"/>
  </r>
  <r>
    <s v="Tim Austin"/>
    <x v="50"/>
    <x v="0"/>
    <s v="Professor"/>
    <n v="334"/>
    <n v="2005"/>
    <n v="0.40500000000000003"/>
    <n v="3.400000000000003E-2"/>
    <n v="0.62828571428571434"/>
    <n v="0.43367346938775486"/>
    <n v="1.4487529411764715"/>
    <n v="16"/>
    <n v="20.875"/>
    <n v="0.61899999999999999"/>
    <n v="0.65373469387755101"/>
  </r>
  <r>
    <s v="Wotao Yin"/>
    <x v="50"/>
    <x v="0"/>
    <s v="Professor"/>
    <n v="2219"/>
    <n v="2005"/>
    <n v="0.90400000000000003"/>
    <n v="3.400000000000003E-2"/>
    <n v="0.62828571428571434"/>
    <n v="0.43367346938775486"/>
    <n v="1.4487529411764715"/>
    <n v="16"/>
    <n v="138.6875"/>
    <n v="0.98599999999999999"/>
    <n v="0.65373469387755101"/>
  </r>
  <r>
    <s v="Michael Hill"/>
    <x v="50"/>
    <x v="0"/>
    <s v="Professor"/>
    <n v="217"/>
    <n v="2006"/>
    <n v="0.28299999999999997"/>
    <n v="2.200000000000002E-2"/>
    <n v="0.62828571428571434"/>
    <n v="0.43367346938775486"/>
    <n v="1.4487529411764715"/>
    <n v="15"/>
    <n v="14.466666666666667"/>
    <n v="0.48799999999999999"/>
    <n v="0.65373469387755101"/>
  </r>
  <r>
    <s v="Marcus Roper"/>
    <x v="50"/>
    <x v="0"/>
    <s v="Professor"/>
    <n v="5"/>
    <n v="2006"/>
    <n v="1.4999999999999999E-2"/>
    <n v="2.200000000000002E-2"/>
    <n v="0.62828571428571434"/>
    <n v="0.43367346938775486"/>
    <n v="1.4487529411764715"/>
    <n v="15"/>
    <n v="0.33333333333333331"/>
    <n v="2.3E-2"/>
    <n v="0.65373469387755101"/>
  </r>
  <r>
    <s v="Deanna Needell"/>
    <x v="50"/>
    <x v="1"/>
    <s v="Professor"/>
    <n v="648"/>
    <n v="2009"/>
    <n v="0.61699999999999999"/>
    <n v="7.0000000000000062E-3"/>
    <n v="0.62828571428571434"/>
    <n v="0.43367346938775486"/>
    <n v="1.4487529411764715"/>
    <n v="12"/>
    <n v="54"/>
    <n v="0.88100000000000001"/>
    <n v="0.65373469387755101"/>
  </r>
  <r>
    <s v="Joseph Teran"/>
    <x v="50"/>
    <x v="0"/>
    <s v="Professor"/>
    <n v="114"/>
    <n v="2009"/>
    <n v="0.155"/>
    <n v="7.0000000000000062E-3"/>
    <n v="0.62828571428571434"/>
    <n v="0.43367346938775486"/>
    <n v="1.4487529411764715"/>
    <n v="12"/>
    <n v="9.5"/>
    <n v="0.35299999999999998"/>
    <n v="0.65373469387755101"/>
  </r>
  <r>
    <s v="Juan Mesa"/>
    <x v="51"/>
    <x v="0"/>
    <s v="Professor"/>
    <n v="55"/>
    <n v="1991"/>
    <n v="8.2000000000000003E-2"/>
    <n v="0.41300000000000003"/>
    <n v="0.18414285714285711"/>
    <n v="0.17199999999999999"/>
    <n v="1.0705980066445182"/>
    <n v="30"/>
    <n v="1.8333333333333333"/>
    <n v="8.5000000000000006E-2"/>
    <n v="0.24100000000000002"/>
  </r>
  <r>
    <s v="Chrysoula Togka"/>
    <x v="51"/>
    <x v="1"/>
    <s v="Professor"/>
    <n v="506"/>
    <n v="1997"/>
    <n v="0.53400000000000003"/>
    <n v="0.23699999999999999"/>
    <n v="0.18414285714285711"/>
    <n v="0.17199999999999999"/>
    <n v="1.0705980066445182"/>
    <n v="24"/>
    <n v="21.083333333333332"/>
    <n v="0.622"/>
    <n v="0.24100000000000002"/>
  </r>
  <r>
    <s v="Arnold D Kim"/>
    <x v="51"/>
    <x v="0"/>
    <s v="Professor"/>
    <n v="74"/>
    <n v="2000"/>
    <n v="0.106"/>
    <n v="0.14400000000000002"/>
    <n v="0.18414285714285711"/>
    <n v="0.17199999999999999"/>
    <n v="1.0705980066445182"/>
    <n v="21"/>
    <n v="3.5238095238095237"/>
    <n v="0.14599999999999999"/>
    <n v="0.24100000000000002"/>
  </r>
  <r>
    <s v="Mayya Tokman"/>
    <x v="51"/>
    <x v="1"/>
    <s v="Professor"/>
    <n v="121"/>
    <n v="2001"/>
    <n v="0.161"/>
    <n v="0.11899999999999999"/>
    <n v="0.18414285714285711"/>
    <n v="0.17199999999999999"/>
    <n v="1.0705980066445182"/>
    <n v="20"/>
    <n v="6.05"/>
    <n v="0.23899999999999999"/>
    <n v="0.24100000000000002"/>
  </r>
  <r>
    <s v="Ilan Boaz"/>
    <x v="51"/>
    <x v="0"/>
    <s v="Professor"/>
    <n v="200"/>
    <n v="2001"/>
    <n v="0.25900000000000001"/>
    <n v="0.11899999999999999"/>
    <n v="0.18414285714285711"/>
    <n v="0.17199999999999999"/>
    <n v="1.0705980066445182"/>
    <n v="20"/>
    <n v="10"/>
    <n v="0.36899999999999999"/>
    <n v="0.24100000000000002"/>
  </r>
  <r>
    <s v="Roummel Marcia"/>
    <x v="51"/>
    <x v="0"/>
    <s v="Professor"/>
    <n v="104"/>
    <n v="2002"/>
    <n v="0.14199999999999999"/>
    <n v="9.6999999999999975E-2"/>
    <n v="0.18414285714285711"/>
    <n v="0.17199999999999999"/>
    <n v="1.0705980066445182"/>
    <n v="19"/>
    <n v="5.4736842105263159"/>
    <n v="0.216"/>
    <n v="0.24100000000000002"/>
  </r>
  <r>
    <s v="Francois Blanchette"/>
    <x v="51"/>
    <x v="0"/>
    <s v="Professor"/>
    <n v="2"/>
    <n v="2003"/>
    <n v="5.0000000000000001E-3"/>
    <n v="7.4999999999999956E-2"/>
    <n v="0.18414285714285711"/>
    <n v="0.17199999999999999"/>
    <n v="1.0705980066445182"/>
    <n v="18"/>
    <n v="0.1111111111111111"/>
    <n v="0.01"/>
    <n v="0.24100000000000002"/>
  </r>
  <r>
    <s v="Reinhard Schultz"/>
    <x v="52"/>
    <x v="0"/>
    <s v="Professor"/>
    <n v="381"/>
    <n v="1968"/>
    <n v="0.44500000000000001"/>
    <n v="0.95299999999999996"/>
    <n v="0.4659166666666667"/>
    <n v="0.51250000000000007"/>
    <n v="0.90910569105691053"/>
    <n v="53"/>
    <n v="7.1886792452830193"/>
    <n v="0.27900000000000003"/>
    <n v="0.45500000000000002"/>
  </r>
  <r>
    <s v="Bun Wong"/>
    <x v="52"/>
    <x v="0"/>
    <s v="Professor"/>
    <n v="325"/>
    <n v="1973"/>
    <n v="0.39600000000000002"/>
    <n v="0.88700000000000001"/>
    <n v="0.4659166666666667"/>
    <n v="0.51250000000000007"/>
    <n v="0.90910569105691053"/>
    <n v="48"/>
    <n v="6.770833333333333"/>
    <n v="0.26600000000000001"/>
    <n v="0.45500000000000002"/>
  </r>
  <r>
    <s v="Ziv Ran"/>
    <x v="52"/>
    <x v="0"/>
    <s v="Professor"/>
    <n v="631"/>
    <n v="1978"/>
    <n v="0.60599999999999998"/>
    <n v="0.79"/>
    <n v="0.4659166666666667"/>
    <n v="0.51250000000000007"/>
    <n v="0.90910569105691053"/>
    <n v="43"/>
    <n v="14.674418604651162"/>
    <n v="0.49299999999999999"/>
    <n v="0.45500000000000002"/>
  </r>
  <r>
    <s v="John Baez"/>
    <x v="52"/>
    <x v="0"/>
    <s v="Professor"/>
    <n v="2101"/>
    <n v="1983"/>
    <n v="0.89800000000000002"/>
    <n v="0.65700000000000003"/>
    <n v="0.4659166666666667"/>
    <n v="0.51250000000000007"/>
    <n v="0.90910569105691053"/>
    <n v="38"/>
    <n v="55.289473684210527"/>
    <n v="0.88800000000000001"/>
    <n v="0.45500000000000002"/>
  </r>
  <r>
    <s v="Vyjayanthi Chari"/>
    <x v="52"/>
    <x v="1"/>
    <s v="Professor"/>
    <n v="2439"/>
    <n v="1984"/>
    <n v="0.91600000000000004"/>
    <n v="0.63"/>
    <n v="0.4659166666666667"/>
    <n v="0.51250000000000007"/>
    <n v="0.90910569105691053"/>
    <n v="37"/>
    <n v="65.918918918918919"/>
    <n v="0.91600000000000004"/>
    <n v="0.45500000000000002"/>
  </r>
  <r>
    <s v="Yat Sun Poon"/>
    <x v="52"/>
    <x v="0"/>
    <s v="Professor"/>
    <n v="626"/>
    <n v="1986"/>
    <n v="0.60399999999999998"/>
    <n v="0.57099999999999995"/>
    <n v="0.4659166666666667"/>
    <n v="0.51250000000000007"/>
    <n v="0.90910569105691053"/>
    <n v="35"/>
    <n v="17.885714285714286"/>
    <n v="0.56699999999999995"/>
    <n v="0.45500000000000002"/>
  </r>
  <r>
    <s v="Qi Zhang"/>
    <x v="52"/>
    <x v="0"/>
    <s v="Professor"/>
    <n v="27"/>
    <n v="1991"/>
    <n v="4.7E-2"/>
    <n v="0.41300000000000003"/>
    <n v="0.4659166666666667"/>
    <n v="0.51250000000000007"/>
    <n v="0.90910569105691053"/>
    <n v="30"/>
    <n v="0.9"/>
    <n v="4.8000000000000001E-2"/>
    <n v="0.45500000000000002"/>
  </r>
  <r>
    <s v="Fred Wilhelm"/>
    <x v="52"/>
    <x v="0"/>
    <s v="Professor"/>
    <n v="128"/>
    <n v="1992"/>
    <n v="0.16900000000000001"/>
    <n v="0.38100000000000001"/>
    <n v="0.4659166666666667"/>
    <n v="0.51250000000000007"/>
    <n v="0.90910569105691053"/>
    <n v="29"/>
    <n v="4.4137931034482758"/>
    <n v="0.17699999999999999"/>
    <n v="0.45500000000000002"/>
  </r>
  <r>
    <s v="Feng Xu"/>
    <x v="52"/>
    <x v="0"/>
    <s v="Professor"/>
    <n v="656"/>
    <n v="1994"/>
    <n v="0.62"/>
    <n v="0.32599999999999996"/>
    <n v="0.4659166666666667"/>
    <n v="0.51250000000000007"/>
    <n v="0.90910569105691053"/>
    <n v="27"/>
    <n v="24.296296296296298"/>
    <n v="0.67100000000000004"/>
    <n v="0.45500000000000002"/>
  </r>
  <r>
    <s v="Stefano Vidussi"/>
    <x v="52"/>
    <x v="0"/>
    <s v="Professor"/>
    <n v="275"/>
    <n v="1997"/>
    <n v="0.34599999999999997"/>
    <n v="0.23699999999999999"/>
    <n v="0.4659166666666667"/>
    <n v="0.51250000000000007"/>
    <n v="0.90910569105691053"/>
    <n v="24"/>
    <n v="11.458333333333334"/>
    <n v="0.41299999999999998"/>
    <n v="0.45500000000000002"/>
  </r>
  <r>
    <s v="Jacob Greenstein"/>
    <x v="52"/>
    <x v="0"/>
    <s v="Professor"/>
    <n v="125"/>
    <n v="1998"/>
    <n v="0.16400000000000001"/>
    <n v="0.20799999999999996"/>
    <n v="0.4659166666666667"/>
    <n v="0.51250000000000007"/>
    <n v="0.90910569105691053"/>
    <n v="23"/>
    <n v="5.4347826086956523"/>
    <n v="0.215"/>
    <n v="0.45500000000000002"/>
  </r>
  <r>
    <s v="Wee Liang Gan"/>
    <x v="52"/>
    <x v="0"/>
    <s v="Professor"/>
    <n v="306"/>
    <n v="2002"/>
    <n v="0.38"/>
    <n v="9.6999999999999975E-2"/>
    <n v="0.4659166666666667"/>
    <n v="0.51250000000000007"/>
    <n v="0.90910569105691053"/>
    <n v="19"/>
    <n v="16.105263157894736"/>
    <n v="0.52700000000000002"/>
    <n v="0.45500000000000002"/>
  </r>
  <r>
    <s v="Phillip Gill"/>
    <x v="53"/>
    <x v="0"/>
    <s v="Professor"/>
    <n v="1622"/>
    <n v="1972"/>
    <n v="0.85599999999999998"/>
    <n v="0.90200000000000002"/>
    <n v="0.52050000000000007"/>
    <n v="0.34522500000000006"/>
    <n v="1.5077123615033674"/>
    <n v="49"/>
    <n v="33.102040816326529"/>
    <n v="0.76200000000000001"/>
    <n v="0.57750000000000001"/>
  </r>
  <r>
    <s v="Benedict Gross"/>
    <x v="53"/>
    <x v="0"/>
    <s v="Professor"/>
    <n v="3036"/>
    <n v="1974"/>
    <n v="0.94"/>
    <n v="0.871"/>
    <n v="0.52050000000000007"/>
    <n v="0.34522500000000006"/>
    <n v="1.5077123615033674"/>
    <n v="47"/>
    <n v="64.59574468085107"/>
    <n v="0.91300000000000003"/>
    <n v="0.57750000000000001"/>
  </r>
  <r>
    <s v="Randolph Bank"/>
    <x v="53"/>
    <x v="0"/>
    <s v="Professor"/>
    <n v="2231"/>
    <n v="1975"/>
    <n v="0.90500000000000003"/>
    <n v="0.85199999999999998"/>
    <n v="0.52050000000000007"/>
    <n v="0.34522500000000006"/>
    <n v="1.5077123615033674"/>
    <n v="46"/>
    <n v="48.5"/>
    <n v="0.86199999999999999"/>
    <n v="0.57750000000000001"/>
  </r>
  <r>
    <s v="Efim Zelmanov"/>
    <x v="53"/>
    <x v="0"/>
    <s v="Professor"/>
    <n v="1705"/>
    <n v="1977"/>
    <n v="0.86299999999999999"/>
    <n v="0.81299999999999994"/>
    <n v="0.52050000000000007"/>
    <n v="0.34522500000000006"/>
    <n v="1.5077123615033674"/>
    <n v="44"/>
    <n v="38.75"/>
    <n v="0.80500000000000005"/>
    <n v="0.57750000000000001"/>
  </r>
  <r>
    <s v="Ruth Williams"/>
    <x v="53"/>
    <x v="1"/>
    <s v="Professor"/>
    <n v="1290"/>
    <n v="1980"/>
    <n v="0.80500000000000005"/>
    <n v="0.75"/>
    <n v="0.52050000000000007"/>
    <n v="0.34522500000000006"/>
    <n v="1.5077123615033674"/>
    <n v="41"/>
    <n v="31.463414634146343"/>
    <n v="0.751"/>
    <n v="0.57750000000000001"/>
  </r>
  <r>
    <s v="Patrick Fitzsimmons"/>
    <x v="53"/>
    <x v="0"/>
    <s v="Professor"/>
    <n v="829"/>
    <n v="1981"/>
    <n v="0.69199999999999995"/>
    <n v="0.72299999999999998"/>
    <n v="0.52050000000000007"/>
    <n v="0.34522500000000006"/>
    <n v="1.5077123615033674"/>
    <n v="40"/>
    <n v="20.725000000000001"/>
    <n v="0.61699999999999999"/>
    <n v="0.57750000000000001"/>
  </r>
  <r>
    <s v="Jeffrey Rabin"/>
    <x v="53"/>
    <x v="0"/>
    <s v="Professor"/>
    <n v="89"/>
    <n v="1982"/>
    <n v="0.124"/>
    <n v="0.69"/>
    <n v="0.52050000000000007"/>
    <n v="0.34522500000000006"/>
    <n v="1.5077123615033674"/>
    <n v="39"/>
    <n v="2.2820512820512819"/>
    <n v="0.104"/>
    <n v="0.57750000000000001"/>
  </r>
  <r>
    <s v="Sam Buss"/>
    <x v="53"/>
    <x v="0"/>
    <s v="Professor"/>
    <n v="1041"/>
    <n v="1985"/>
    <n v="0.751"/>
    <n v="0.60199999999999998"/>
    <n v="0.52050000000000007"/>
    <n v="0.34522500000000006"/>
    <n v="1.5077123615033674"/>
    <n v="36"/>
    <n v="28.916666666666668"/>
    <n v="0.72699999999999998"/>
    <n v="0.57750000000000001"/>
  </r>
  <r>
    <s v="Ben Chow"/>
    <x v="53"/>
    <x v="0"/>
    <s v="Professor"/>
    <n v="1776"/>
    <n v="1985"/>
    <n v="0.874"/>
    <n v="0.60199999999999998"/>
    <n v="0.52050000000000007"/>
    <n v="0.34522500000000006"/>
    <n v="1.5077123615033674"/>
    <n v="36"/>
    <n v="49.333333333333336"/>
    <n v="0.86699999999999999"/>
    <n v="0.57750000000000001"/>
  </r>
  <r>
    <s v="Hans Wenzl"/>
    <x v="53"/>
    <x v="0"/>
    <s v="Professor"/>
    <n v="1000"/>
    <n v="1985"/>
    <n v="0.74"/>
    <n v="0.60199999999999998"/>
    <n v="0.52050000000000007"/>
    <n v="0.34522500000000006"/>
    <n v="1.5077123615033674"/>
    <n v="36"/>
    <n v="27.777777777777779"/>
    <n v="0.71499999999999997"/>
    <n v="0.57750000000000001"/>
  </r>
  <r>
    <s v="Bruce Driver"/>
    <x v="53"/>
    <x v="0"/>
    <s v="Professor"/>
    <n v="769"/>
    <n v="1986"/>
    <n v="0.67100000000000004"/>
    <n v="0.57099999999999995"/>
    <n v="0.52050000000000007"/>
    <n v="0.34522500000000006"/>
    <n v="1.5077123615033674"/>
    <n v="35"/>
    <n v="21.971428571428572"/>
    <n v="0.64"/>
    <n v="0.57750000000000001"/>
  </r>
  <r>
    <s v="David Meyer"/>
    <x v="53"/>
    <x v="0"/>
    <s v="Professor"/>
    <n v="208"/>
    <n v="1986"/>
    <n v="0.26900000000000002"/>
    <n v="0.57099999999999995"/>
    <n v="0.52050000000000007"/>
    <n v="0.34522500000000006"/>
    <n v="1.5077123615033674"/>
    <n v="35"/>
    <n v="5.9428571428571431"/>
    <n v="0.23599999999999999"/>
    <n v="0.57750000000000001"/>
  </r>
  <r>
    <s v="Dimitris Politis"/>
    <x v="53"/>
    <x v="0"/>
    <s v="Professor"/>
    <n v="955"/>
    <n v="1990"/>
    <n v="0.72699999999999998"/>
    <n v="0.43700000000000006"/>
    <n v="0.52050000000000007"/>
    <n v="0.34522500000000006"/>
    <n v="1.5077123615033674"/>
    <n v="31"/>
    <n v="30.806451612903224"/>
    <n v="0.745"/>
    <n v="0.57750000000000001"/>
  </r>
  <r>
    <s v="Elham Izadi"/>
    <x v="53"/>
    <x v="1"/>
    <s v="Professor"/>
    <n v="106"/>
    <n v="1991"/>
    <n v="0.14399999999999999"/>
    <n v="0.41300000000000003"/>
    <n v="0.52050000000000007"/>
    <n v="0.34522500000000006"/>
    <n v="1.5077123615033674"/>
    <n v="30"/>
    <n v="3.5333333333333332"/>
    <n v="0.14599999999999999"/>
    <n v="0.57750000000000001"/>
  </r>
  <r>
    <s v="James McKernan"/>
    <x v="53"/>
    <x v="0"/>
    <s v="Professor"/>
    <n v="961"/>
    <n v="1991"/>
    <n v="0.72799999999999998"/>
    <n v="0.41300000000000003"/>
    <n v="0.52050000000000007"/>
    <n v="0.34522500000000006"/>
    <n v="1.5077123615033674"/>
    <n v="30"/>
    <n v="32.033333333333331"/>
    <n v="0.75600000000000001"/>
    <n v="0.57750000000000001"/>
  </r>
  <r>
    <s v="Peter Ebenfelt"/>
    <x v="53"/>
    <x v="0"/>
    <s v="Professor"/>
    <n v="1087"/>
    <n v="1992"/>
    <n v="0.76400000000000001"/>
    <n v="0.38100000000000001"/>
    <n v="0.52050000000000007"/>
    <n v="0.34522500000000006"/>
    <n v="1.5077123615033674"/>
    <n v="29"/>
    <n v="37.482758620689658"/>
    <n v="0.79700000000000004"/>
    <n v="0.57750000000000001"/>
  </r>
  <r>
    <s v="Michael Holst"/>
    <x v="53"/>
    <x v="0"/>
    <s v="Professor"/>
    <n v="647"/>
    <n v="1993"/>
    <n v="0.61499999999999999"/>
    <n v="0.35399999999999998"/>
    <n v="0.52050000000000007"/>
    <n v="0.34522500000000006"/>
    <n v="1.5077123615033674"/>
    <n v="28"/>
    <n v="23.107142857142858"/>
    <n v="0.65700000000000003"/>
    <n v="0.57750000000000001"/>
  </r>
  <r>
    <s v="Glenn Tesler"/>
    <x v="53"/>
    <x v="0"/>
    <s v="Professor"/>
    <n v="216"/>
    <n v="1993"/>
    <n v="0.28100000000000003"/>
    <n v="0.35399999999999998"/>
    <n v="0.52050000000000007"/>
    <n v="0.34522500000000006"/>
    <n v="1.5077123615033674"/>
    <n v="28"/>
    <n v="7.7142857142857144"/>
    <n v="0.29899999999999999"/>
    <n v="0.57750000000000001"/>
  </r>
  <r>
    <s v="Kiran Kedlaya"/>
    <x v="53"/>
    <x v="0"/>
    <s v="Professor"/>
    <n v="1260"/>
    <n v="1994"/>
    <n v="0.80100000000000005"/>
    <n v="0.32599999999999996"/>
    <n v="0.52050000000000007"/>
    <n v="0.34522500000000006"/>
    <n v="1.5077123615033674"/>
    <n v="27"/>
    <n v="46.666666666666664"/>
    <n v="0.85299999999999998"/>
    <n v="0.57750000000000001"/>
  </r>
  <r>
    <s v="Ronghui Lily Xu"/>
    <x v="53"/>
    <x v="1"/>
    <s v="Professor"/>
    <n v="29"/>
    <n v="1996"/>
    <n v="0.05"/>
    <n v="0.27100000000000002"/>
    <n v="0.52050000000000007"/>
    <n v="0.34522500000000006"/>
    <n v="1.5077123615033674"/>
    <n v="25"/>
    <n v="1.1599999999999999"/>
    <n v="5.8999999999999997E-2"/>
    <n v="0.57750000000000001"/>
  </r>
  <r>
    <s v="Cristian Popescu"/>
    <x v="53"/>
    <x v="0"/>
    <s v="Professor"/>
    <n v="163"/>
    <n v="1996"/>
    <n v="0.20899999999999999"/>
    <n v="0.27100000000000002"/>
    <n v="0.52050000000000007"/>
    <n v="0.34522500000000006"/>
    <n v="1.5077123615033674"/>
    <n v="25"/>
    <n v="6.52"/>
    <n v="0.25600000000000001"/>
    <n v="0.57750000000000001"/>
  </r>
  <r>
    <s v="Lei Ni"/>
    <x v="53"/>
    <x v="0"/>
    <s v="Professor"/>
    <n v="1653"/>
    <n v="1998"/>
    <n v="0.85899999999999999"/>
    <n v="0.20799999999999996"/>
    <n v="0.52050000000000007"/>
    <n v="0.34522500000000006"/>
    <n v="1.5077123615033674"/>
    <n v="23"/>
    <n v="71.869565217391298"/>
    <n v="0.92700000000000005"/>
    <n v="0.57750000000000001"/>
  </r>
  <r>
    <s v="Jason Schweinsberg"/>
    <x v="53"/>
    <x v="0"/>
    <s v="Professor"/>
    <n v="503"/>
    <n v="1998"/>
    <n v="0.53100000000000003"/>
    <n v="0.20799999999999996"/>
    <n v="0.52050000000000007"/>
    <n v="0.34522500000000006"/>
    <n v="1.5077123615033674"/>
    <n v="23"/>
    <n v="21.869565217391305"/>
    <n v="0.63700000000000001"/>
    <n v="0.57750000000000001"/>
  </r>
  <r>
    <s v="Andrej Zlatos"/>
    <x v="53"/>
    <x v="0"/>
    <s v="Professor"/>
    <n v="718"/>
    <n v="1998"/>
    <n v="0.65100000000000002"/>
    <n v="0.20799999999999996"/>
    <n v="0.52050000000000007"/>
    <n v="0.34522500000000006"/>
    <n v="1.5077123615033674"/>
    <n v="23"/>
    <n v="31.217391304347824"/>
    <n v="0.749"/>
    <n v="0.57750000000000001"/>
  </r>
  <r>
    <s v="Guershon Harel"/>
    <x v="53"/>
    <x v="0"/>
    <s v="Professor"/>
    <n v="3"/>
    <n v="1999"/>
    <n v="8.9999999999999993E-3"/>
    <n v="0.17300000000000004"/>
    <n v="0.52050000000000007"/>
    <n v="0.34522500000000006"/>
    <n v="1.5077123615033674"/>
    <n v="22"/>
    <n v="0.13636363636363635"/>
    <n v="1.2E-2"/>
    <n v="0.57750000000000001"/>
  </r>
  <r>
    <s v="Ioana Dumitriu"/>
    <x v="53"/>
    <x v="1"/>
    <s v="Professor"/>
    <n v="446"/>
    <n v="2000"/>
    <n v="0.49099999999999999"/>
    <n v="0.14400000000000002"/>
    <n v="0.52050000000000007"/>
    <n v="0.34522500000000006"/>
    <n v="1.5077123615033674"/>
    <n v="21"/>
    <n v="21.238095238095237"/>
    <n v="0.624"/>
    <n v="0.57750000000000001"/>
  </r>
  <r>
    <s v="Li-Tien Cheng"/>
    <x v="53"/>
    <x v="0"/>
    <s v="Professor"/>
    <n v="802"/>
    <n v="2000"/>
    <n v="0.68500000000000005"/>
    <n v="0.14400000000000002"/>
    <n v="0.52050000000000007"/>
    <n v="0.34522500000000006"/>
    <n v="1.5077123615033674"/>
    <n v="21"/>
    <n v="38.19047619047619"/>
    <n v="0.80200000000000005"/>
    <n v="0.57750000000000001"/>
  </r>
  <r>
    <s v="Jiawang Nie"/>
    <x v="53"/>
    <x v="0"/>
    <s v="Professor"/>
    <n v="840"/>
    <n v="2000"/>
    <n v="0.69499999999999995"/>
    <n v="0.14400000000000002"/>
    <n v="0.52050000000000007"/>
    <n v="0.34522500000000006"/>
    <n v="1.5077123615033674"/>
    <n v="21"/>
    <n v="40"/>
    <n v="0.81399999999999995"/>
    <n v="0.57750000000000001"/>
  </r>
  <r>
    <s v="Jacques Verstraete"/>
    <x v="53"/>
    <x v="0"/>
    <s v="Professor"/>
    <n v="420"/>
    <n v="2000"/>
    <n v="0.47699999999999998"/>
    <n v="0.14400000000000002"/>
    <n v="0.52050000000000007"/>
    <n v="0.34522500000000006"/>
    <n v="1.5077123615033674"/>
    <n v="21"/>
    <n v="20"/>
    <n v="0.60399999999999998"/>
    <n v="0.57750000000000001"/>
  </r>
  <r>
    <s v="Ioan Bejenaru"/>
    <x v="53"/>
    <x v="0"/>
    <s v="Professor"/>
    <n v="491"/>
    <n v="2001"/>
    <n v="0.51900000000000002"/>
    <n v="0.11899999999999999"/>
    <n v="0.52050000000000007"/>
    <n v="0.34522500000000006"/>
    <n v="1.5077123615033674"/>
    <n v="20"/>
    <n v="24.55"/>
    <n v="0.67300000000000004"/>
    <n v="0.57750000000000001"/>
  </r>
  <r>
    <s v="Alireza Golsefidy"/>
    <x v="53"/>
    <x v="0"/>
    <s v="Professor"/>
    <n v="133"/>
    <n v="2002"/>
    <n v="0.17399999999999999"/>
    <n v="9.6999999999999975E-2"/>
    <n v="0.52050000000000007"/>
    <n v="0.34522500000000006"/>
    <n v="1.5077123615033674"/>
    <n v="19"/>
    <n v="7"/>
    <n v="0.27400000000000002"/>
    <n v="0.57750000000000001"/>
  </r>
  <r>
    <s v="Daniel Rogalski"/>
    <x v="53"/>
    <x v="0"/>
    <s v="Professor"/>
    <n v="235"/>
    <n v="2002"/>
    <n v="0.308"/>
    <n v="9.6999999999999975E-2"/>
    <n v="0.52050000000000007"/>
    <n v="0.34522500000000006"/>
    <n v="1.5077123615033674"/>
    <n v="19"/>
    <n v="12.368421052631579"/>
    <n v="0.438"/>
    <n v="0.57750000000000001"/>
  </r>
  <r>
    <s v="Jacob Sterbenz"/>
    <x v="53"/>
    <x v="0"/>
    <s v="Professor"/>
    <n v="445"/>
    <n v="2003"/>
    <n v="0.49"/>
    <n v="7.4999999999999956E-2"/>
    <n v="0.52050000000000007"/>
    <n v="0.34522500000000006"/>
    <n v="1.5077123615033674"/>
    <n v="18"/>
    <n v="24.722222222222221"/>
    <n v="0.67600000000000005"/>
    <n v="0.57750000000000001"/>
  </r>
  <r>
    <s v="Ery Arias-Castro"/>
    <x v="53"/>
    <x v="0"/>
    <s v="Professor"/>
    <n v="397"/>
    <n v="2004"/>
    <n v="0.45900000000000002"/>
    <n v="5.4000000000000048E-2"/>
    <n v="0.52050000000000007"/>
    <n v="0.34522500000000006"/>
    <n v="1.5077123615033674"/>
    <n v="17"/>
    <n v="23.352941176470587"/>
    <n v="0.66"/>
    <n v="0.57750000000000001"/>
  </r>
  <r>
    <s v="Melvin Leok"/>
    <x v="53"/>
    <x v="0"/>
    <s v="Professor"/>
    <n v="280"/>
    <n v="2004"/>
    <n v="0.35299999999999998"/>
    <n v="5.4000000000000048E-2"/>
    <n v="0.52050000000000007"/>
    <n v="0.34522500000000006"/>
    <n v="1.5077123615033674"/>
    <n v="17"/>
    <n v="16.470588235294116"/>
    <n v="0.53500000000000003"/>
    <n v="0.57750000000000001"/>
  </r>
  <r>
    <s v="Alvaro Pelayo"/>
    <x v="53"/>
    <x v="0"/>
    <s v="Professor"/>
    <n v="334"/>
    <n v="2004"/>
    <n v="0.40500000000000003"/>
    <n v="5.4000000000000048E-2"/>
    <n v="0.52050000000000007"/>
    <n v="0.34522500000000006"/>
    <n v="1.5077123615033674"/>
    <n v="17"/>
    <n v="19.647058823529413"/>
    <n v="0.59899999999999998"/>
    <n v="0.57750000000000001"/>
  </r>
  <r>
    <s v="Todd Kemp"/>
    <x v="53"/>
    <x v="0"/>
    <s v="Professor"/>
    <n v="142"/>
    <n v="2005"/>
    <n v="0.184"/>
    <n v="3.400000000000003E-2"/>
    <n v="0.52050000000000007"/>
    <n v="0.34522500000000006"/>
    <n v="1.5077123615033674"/>
    <n v="16"/>
    <n v="8.875"/>
    <n v="0.33800000000000002"/>
    <n v="0.57750000000000001"/>
  </r>
  <r>
    <s v="Bo Li"/>
    <x v="53"/>
    <x v="0"/>
    <s v="Professor"/>
    <n v="1"/>
    <n v="2005"/>
    <n v="1E-3"/>
    <n v="3.400000000000003E-2"/>
    <n v="0.52050000000000007"/>
    <n v="0.34522500000000006"/>
    <n v="1.5077123615033674"/>
    <n v="16"/>
    <n v="6.25E-2"/>
    <n v="6.0000000000000001E-3"/>
    <n v="0.57750000000000001"/>
  </r>
  <r>
    <s v="Dragos Oprea"/>
    <x v="53"/>
    <x v="0"/>
    <s v="Professor"/>
    <n v="199"/>
    <n v="2005"/>
    <n v="0.25700000000000001"/>
    <n v="3.400000000000003E-2"/>
    <n v="0.52050000000000007"/>
    <n v="0.34522500000000006"/>
    <n v="1.5077123615033674"/>
    <n v="16"/>
    <n v="12.4375"/>
    <n v="0.44"/>
    <n v="0.57750000000000001"/>
  </r>
  <r>
    <s v="Adrian Ioana"/>
    <x v="53"/>
    <x v="0"/>
    <s v="Professor"/>
    <n v="403"/>
    <n v="2007"/>
    <n v="0.46300000000000002"/>
    <n v="1.5000000000000013E-2"/>
    <n v="0.52050000000000007"/>
    <n v="0.34522500000000006"/>
    <n v="1.5077123615033674"/>
    <n v="14"/>
    <n v="28.785714285714285"/>
    <n v="0.72499999999999998"/>
    <n v="0.57750000000000001"/>
  </r>
  <r>
    <s v="Charles Akemann"/>
    <x v="54"/>
    <x v="0"/>
    <s v="Professor"/>
    <n v="914"/>
    <n v="1966"/>
    <n v="0.71699999999999997"/>
    <n v="0.96899999999999997"/>
    <n v="0.54833333333333334"/>
    <n v="0.58108333333333329"/>
    <n v="0.94363975333428951"/>
    <n v="55"/>
    <n v="16.618181818181817"/>
    <n v="0.54"/>
    <n v="0.52754166666666669"/>
  </r>
  <r>
    <s v="Ken Goodearl"/>
    <x v="54"/>
    <x v="0"/>
    <s v="Professor"/>
    <n v="3943"/>
    <n v="1970"/>
    <n v="0.96299999999999997"/>
    <n v="0.92900000000000005"/>
    <n v="0.54833333333333334"/>
    <n v="0.58108333333333329"/>
    <n v="0.94363975333428951"/>
    <n v="51"/>
    <n v="77.313725490196077"/>
    <n v="0.93799999999999994"/>
    <n v="0.52754166666666669"/>
  </r>
  <r>
    <s v="Michael Freedman"/>
    <x v="54"/>
    <x v="0"/>
    <s v="Professor"/>
    <n v="1965"/>
    <n v="1973"/>
    <n v="0.89100000000000001"/>
    <n v="0.88700000000000001"/>
    <n v="0.54833333333333334"/>
    <n v="0.58108333333333329"/>
    <n v="0.94363975333428951"/>
    <n v="48"/>
    <n v="40.9375"/>
    <n v="0.81899999999999995"/>
    <n v="0.52754166666666669"/>
  </r>
  <r>
    <s v="Birge Huisgen-Zimmermann"/>
    <x v="54"/>
    <x v="0"/>
    <s v="Professor"/>
    <n v="643"/>
    <n v="1975"/>
    <n v="0.61299999999999999"/>
    <n v="0.85199999999999998"/>
    <n v="0.54833333333333334"/>
    <n v="0.58108333333333329"/>
    <n v="0.94363975333428951"/>
    <n v="46"/>
    <n v="13.978260869565217"/>
    <n v="0.47499999999999998"/>
    <n v="0.52754166666666669"/>
  </r>
  <r>
    <s v="Bill Jacob"/>
    <x v="54"/>
    <x v="0"/>
    <s v="Professor"/>
    <n v="337"/>
    <n v="1979"/>
    <n v="0.40899999999999997"/>
    <n v="0.76900000000000002"/>
    <n v="0.54833333333333334"/>
    <n v="0.58108333333333329"/>
    <n v="0.94363975333428951"/>
    <n v="42"/>
    <n v="8.0238095238095237"/>
    <n v="0.309"/>
    <n v="0.52754166666666669"/>
  </r>
  <r>
    <s v="Mihai Putinar"/>
    <x v="54"/>
    <x v="0"/>
    <s v="Professor"/>
    <n v="2069"/>
    <n v="1979"/>
    <n v="0.89500000000000002"/>
    <n v="0.76900000000000002"/>
    <n v="0.54833333333333334"/>
    <n v="0.58108333333333329"/>
    <n v="0.94363975333428951"/>
    <n v="42"/>
    <n v="49.261904761904759"/>
    <n v="0.86599999999999999"/>
    <n v="0.52754166666666669"/>
  </r>
  <r>
    <s v="David Morrison"/>
    <x v="54"/>
    <x v="0"/>
    <s v="Professor"/>
    <n v="1487"/>
    <n v="1980"/>
    <n v="0.83599999999999997"/>
    <n v="0.75"/>
    <n v="0.54833333333333334"/>
    <n v="0.58108333333333329"/>
    <n v="0.94363975333428951"/>
    <n v="41"/>
    <n v="36.268292682926827"/>
    <n v="0.78800000000000003"/>
    <n v="0.52754166666666669"/>
  </r>
  <r>
    <s v="Bjorn Birnir"/>
    <x v="54"/>
    <x v="0"/>
    <s v="Professor"/>
    <n v="273"/>
    <n v="1981"/>
    <n v="0.34300000000000003"/>
    <n v="0.72299999999999998"/>
    <n v="0.54833333333333334"/>
    <n v="0.58108333333333329"/>
    <n v="0.94363975333428951"/>
    <n v="40"/>
    <n v="6.8250000000000002"/>
    <n v="0.26800000000000002"/>
    <n v="0.52754166666666669"/>
  </r>
  <r>
    <s v="Thomas Sideris"/>
    <x v="54"/>
    <x v="0"/>
    <s v="Professor"/>
    <n v="1301"/>
    <n v="1981"/>
    <n v="0.80700000000000005"/>
    <n v="0.72299999999999998"/>
    <n v="0.54833333333333334"/>
    <n v="0.58108333333333329"/>
    <n v="0.94363975333428951"/>
    <n v="40"/>
    <n v="32.524999999999999"/>
    <n v="0.76"/>
    <n v="0.52754166666666669"/>
  </r>
  <r>
    <s v="Rick Rugang Ye"/>
    <x v="54"/>
    <x v="0"/>
    <s v="Professor"/>
    <n v="606"/>
    <n v="1982"/>
    <n v="0.59199999999999997"/>
    <n v="0.69"/>
    <n v="0.54833333333333334"/>
    <n v="0.58108333333333329"/>
    <n v="0.94363975333428951"/>
    <n v="39"/>
    <n v="15.538461538461538"/>
    <n v="0.51500000000000001"/>
    <n v="0.52754166666666669"/>
  </r>
  <r>
    <s v="Gustavo Ponce"/>
    <x v="54"/>
    <x v="0"/>
    <s v="Professor"/>
    <n v="5918"/>
    <n v="1983"/>
    <n v="0.98599999999999999"/>
    <n v="0.65700000000000003"/>
    <n v="0.54833333333333334"/>
    <n v="0.58108333333333329"/>
    <n v="0.94363975333428951"/>
    <n v="38"/>
    <n v="155.73684210526315"/>
    <n v="0.99"/>
    <n v="0.52754166666666669"/>
  </r>
  <r>
    <s v="Darren Long"/>
    <x v="54"/>
    <x v="0"/>
    <s v="Professor"/>
    <n v="1088"/>
    <n v="1984"/>
    <n v="0.76400000000000001"/>
    <n v="0.63"/>
    <n v="0.54833333333333334"/>
    <n v="0.58108333333333329"/>
    <n v="0.94363975333428951"/>
    <n v="37"/>
    <n v="29.405405405405407"/>
    <n v="0.73199999999999998"/>
    <n v="0.52754166666666669"/>
  </r>
  <r>
    <s v="Yitang Zhang"/>
    <x v="54"/>
    <x v="0"/>
    <s v="Professor"/>
    <n v="107"/>
    <n v="1985"/>
    <n v="0.14599999999999999"/>
    <n v="0.60199999999999998"/>
    <n v="0.54833333333333334"/>
    <n v="0.58108333333333329"/>
    <n v="0.94363975333428951"/>
    <n v="36"/>
    <n v="2.9722222222222223"/>
    <n v="0.13"/>
    <n v="0.52754166666666669"/>
  </r>
  <r>
    <s v="Jeffrey Stopple"/>
    <x v="54"/>
    <x v="0"/>
    <s v="Professor"/>
    <n v="44"/>
    <n v="1986"/>
    <n v="7.0999999999999994E-2"/>
    <n v="0.57099999999999995"/>
    <n v="0.54833333333333334"/>
    <n v="0.58108333333333329"/>
    <n v="0.94363975333428951"/>
    <n v="35"/>
    <n v="1.2571428571428571"/>
    <n v="6.4000000000000001E-2"/>
    <n v="0.52754166666666669"/>
  </r>
  <r>
    <s v="Daryl Cooper"/>
    <x v="54"/>
    <x v="0"/>
    <s v="Professor"/>
    <n v="1019"/>
    <n v="1987"/>
    <n v="0.746"/>
    <n v="0.53699999999999992"/>
    <n v="0.54833333333333334"/>
    <n v="0.58108333333333329"/>
    <n v="0.94363975333428951"/>
    <n v="34"/>
    <n v="29.970588235294116"/>
    <n v="0.73799999999999999"/>
    <n v="0.52754166666666669"/>
  </r>
  <r>
    <s v="Guofang Wei"/>
    <x v="54"/>
    <x v="1"/>
    <s v="Professor"/>
    <n v="693"/>
    <n v="1988"/>
    <n v="0.64100000000000001"/>
    <n v="0.50800000000000001"/>
    <n v="0.54833333333333334"/>
    <n v="0.58108333333333329"/>
    <n v="0.94363975333428951"/>
    <n v="33"/>
    <n v="21"/>
    <n v="0.622"/>
    <n v="0.52754166666666669"/>
  </r>
  <r>
    <s v="Xianzhe Dai"/>
    <x v="54"/>
    <x v="0"/>
    <s v="Professor"/>
    <n v="463"/>
    <n v="1989"/>
    <n v="0.5"/>
    <n v="0.47299999999999998"/>
    <n v="0.54833333333333334"/>
    <n v="0.58108333333333329"/>
    <n v="0.94363975333428951"/>
    <n v="32"/>
    <n v="14.46875"/>
    <n v="0.48799999999999999"/>
    <n v="0.52754166666666669"/>
  </r>
  <r>
    <s v="Adebisi Agboola"/>
    <x v="54"/>
    <x v="0"/>
    <s v="Professor"/>
    <n v="69"/>
    <n v="1991"/>
    <n v="9.9000000000000005E-2"/>
    <n v="0.41300000000000003"/>
    <n v="0.54833333333333334"/>
    <n v="0.58108333333333329"/>
    <n v="0.94363975333428951"/>
    <n v="30"/>
    <n v="2.2999999999999998"/>
    <n v="0.105"/>
    <n v="0.52754166666666669"/>
  </r>
  <r>
    <s v="Jon McCammond"/>
    <x v="54"/>
    <x v="0"/>
    <s v="Professor"/>
    <n v="397"/>
    <n v="1991"/>
    <n v="0.45900000000000002"/>
    <n v="0.41300000000000003"/>
    <n v="0.54833333333333334"/>
    <n v="0.58108333333333329"/>
    <n v="0.94363975333428951"/>
    <n v="30"/>
    <n v="13.233333333333333"/>
    <n v="0.46"/>
    <n v="0.52754166666666669"/>
  </r>
  <r>
    <s v="Zhenghan Wang"/>
    <x v="54"/>
    <x v="0"/>
    <s v="Professor"/>
    <n v="655"/>
    <n v="1993"/>
    <n v="0.61899999999999999"/>
    <n v="0.35399999999999998"/>
    <n v="0.54833333333333334"/>
    <n v="0.58108333333333329"/>
    <n v="0.94363975333428951"/>
    <n v="28"/>
    <n v="23.392857142857142"/>
    <n v="0.66"/>
    <n v="0.52754166666666669"/>
  </r>
  <r>
    <s v="Denis Labutin"/>
    <x v="54"/>
    <x v="0"/>
    <s v="Professor"/>
    <n v="196"/>
    <n v="1996"/>
    <n v="0.252"/>
    <n v="0.27100000000000002"/>
    <n v="0.54833333333333334"/>
    <n v="0.58108333333333329"/>
    <n v="0.94363975333428951"/>
    <n v="25"/>
    <n v="7.84"/>
    <n v="0.30399999999999999"/>
    <n v="0.52754166666666669"/>
  </r>
  <r>
    <s v="Hector Cenciceros"/>
    <x v="54"/>
    <x v="0"/>
    <s v="Professor"/>
    <n v="339"/>
    <n v="1998"/>
    <n v="0.41"/>
    <n v="0.20799999999999996"/>
    <n v="0.54833333333333334"/>
    <n v="0.58108333333333329"/>
    <n v="0.94363975333428951"/>
    <n v="23"/>
    <n v="14.739130434782609"/>
    <n v="0.49399999999999999"/>
    <n v="0.52754166666666669"/>
  </r>
  <r>
    <s v="Carlos GarcÃ­a-Cervera"/>
    <x v="54"/>
    <x v="0"/>
    <s v="Professor"/>
    <n v="177"/>
    <n v="1999"/>
    <n v="0.22700000000000001"/>
    <n v="0.17300000000000004"/>
    <n v="0.54833333333333334"/>
    <n v="0.58108333333333329"/>
    <n v="0.94363975333428951"/>
    <n v="22"/>
    <n v="8.045454545454545"/>
    <n v="0.311"/>
    <n v="0.52754166666666669"/>
  </r>
  <r>
    <s v="Paul Atzberger"/>
    <x v="54"/>
    <x v="0"/>
    <s v="Professor"/>
    <n v="133"/>
    <n v="2003"/>
    <n v="0.17399999999999999"/>
    <n v="7.4999999999999956E-2"/>
    <n v="0.54833333333333334"/>
    <n v="0.58108333333333329"/>
    <n v="0.94363975333428951"/>
    <n v="18"/>
    <n v="7.3888888888888893"/>
    <n v="0.28499999999999998"/>
    <n v="0.52754166666666669"/>
  </r>
  <r>
    <s v="Anthony J Tromba"/>
    <x v="55"/>
    <x v="0"/>
    <s v="Professor"/>
    <n v="504"/>
    <n v="1968"/>
    <n v="0.53300000000000003"/>
    <n v="0.95299999999999996"/>
    <n v="0.49758333333333321"/>
    <n v="0.5462499999999999"/>
    <n v="0.91090770404271537"/>
    <n v="53"/>
    <n v="9.5094339622641506"/>
    <n v="0.35499999999999998"/>
    <n v="0.4739166666666666"/>
  </r>
  <r>
    <s v="Bruce Cooperstein"/>
    <x v="55"/>
    <x v="0"/>
    <s v="Professor"/>
    <n v="564"/>
    <n v="1975"/>
    <n v="0.56799999999999995"/>
    <n v="0.85199999999999998"/>
    <n v="0.49758333333333321"/>
    <n v="0.5462499999999999"/>
    <n v="0.91090770404271537"/>
    <n v="46"/>
    <n v="12.260869565217391"/>
    <n v="0.436"/>
    <n v="0.4739166666666666"/>
  </r>
  <r>
    <s v="Viktor Ginzburg"/>
    <x v="55"/>
    <x v="0"/>
    <s v="Professor"/>
    <n v="3223"/>
    <n v="1979"/>
    <n v="0.94499999999999995"/>
    <n v="0.76900000000000002"/>
    <n v="0.49758333333333321"/>
    <n v="0.5462499999999999"/>
    <n v="0.91090770404271537"/>
    <n v="42"/>
    <n v="76.738095238095241"/>
    <n v="0.93700000000000006"/>
    <n v="0.4739166666666666"/>
  </r>
  <r>
    <s v="Richard Montgomery"/>
    <x v="55"/>
    <x v="0"/>
    <s v="Professor"/>
    <n v="1551"/>
    <n v="1984"/>
    <n v="0.84399999999999997"/>
    <n v="0.63"/>
    <n v="0.49758333333333321"/>
    <n v="0.5462499999999999"/>
    <n v="0.91090770404271537"/>
    <n v="37"/>
    <n v="41.918918918918919"/>
    <n v="0.82599999999999996"/>
    <n v="0.4739166666666666"/>
  </r>
  <r>
    <s v="Debra Lewis"/>
    <x v="55"/>
    <x v="1"/>
    <s v="Professor"/>
    <n v="317"/>
    <n v="1986"/>
    <n v="0.39"/>
    <n v="0.57099999999999995"/>
    <n v="0.49758333333333321"/>
    <n v="0.5462499999999999"/>
    <n v="0.91090770404271537"/>
    <n v="35"/>
    <n v="9.0571428571428569"/>
    <n v="0.34399999999999997"/>
    <n v="0.4739166666666666"/>
  </r>
  <r>
    <s v="Chongying Dong"/>
    <x v="55"/>
    <x v="0"/>
    <s v="Professor"/>
    <n v="3030"/>
    <n v="1986"/>
    <n v="0.93899999999999995"/>
    <n v="0.57099999999999995"/>
    <n v="0.49758333333333321"/>
    <n v="0.5462499999999999"/>
    <n v="0.91090770404271537"/>
    <n v="35"/>
    <n v="86.571428571428569"/>
    <n v="0.95099999999999996"/>
    <n v="0.4739166666666666"/>
  </r>
  <r>
    <s v="Hirotaka Tamanoi"/>
    <x v="55"/>
    <x v="0"/>
    <s v="Professor"/>
    <n v="112"/>
    <n v="1987"/>
    <n v="0.153"/>
    <n v="0.53699999999999992"/>
    <n v="0.49758333333333321"/>
    <n v="0.5462499999999999"/>
    <n v="0.91090770404271537"/>
    <n v="34"/>
    <n v="3.2941176470588234"/>
    <n v="0.14099999999999999"/>
    <n v="0.4739166666666666"/>
  </r>
  <r>
    <s v="Jie Qing"/>
    <x v="55"/>
    <x v="0"/>
    <s v="Professor"/>
    <n v="717"/>
    <n v="1988"/>
    <n v="0.65100000000000002"/>
    <n v="0.50800000000000001"/>
    <n v="0.49758333333333321"/>
    <n v="0.5462499999999999"/>
    <n v="0.91090770404271537"/>
    <n v="33"/>
    <n v="21.727272727272727"/>
    <n v="0.63400000000000001"/>
    <n v="0.4739166666666666"/>
  </r>
  <r>
    <s v="Robert Boltje"/>
    <x v="55"/>
    <x v="0"/>
    <s v="Professor"/>
    <n v="226"/>
    <n v="1990"/>
    <n v="0.29699999999999999"/>
    <n v="0.43700000000000006"/>
    <n v="0.49758333333333321"/>
    <n v="0.5462499999999999"/>
    <n v="0.91090770404271537"/>
    <n v="31"/>
    <n v="7.290322580645161"/>
    <n v="0.28199999999999997"/>
    <n v="0.4739166666666666"/>
  </r>
  <r>
    <s v="Frank BÃ¤uerle"/>
    <x v="55"/>
    <x v="0"/>
    <s v="Professor"/>
    <n v="3"/>
    <n v="1994"/>
    <n v="8.9999999999999993E-3"/>
    <n v="0.32599999999999996"/>
    <n v="0.49758333333333321"/>
    <n v="0.5462499999999999"/>
    <n v="0.91090770404271537"/>
    <n v="27"/>
    <n v="0.1111111111111111"/>
    <n v="0.01"/>
    <n v="0.4739166666666666"/>
  </r>
  <r>
    <s v="Torsten Ehrhardt"/>
    <x v="55"/>
    <x v="0"/>
    <s v="Professor"/>
    <n v="482"/>
    <n v="1994"/>
    <n v="0.51500000000000001"/>
    <n v="0.32599999999999996"/>
    <n v="0.49758333333333321"/>
    <n v="0.5462499999999999"/>
    <n v="0.91090770404271537"/>
    <n v="27"/>
    <n v="17.851851851851851"/>
    <n v="0.56599999999999995"/>
    <n v="0.4739166666666666"/>
  </r>
  <r>
    <s v="Martin H Weissman"/>
    <x v="55"/>
    <x v="0"/>
    <s v="Professor"/>
    <n v="93"/>
    <n v="2003"/>
    <n v="0.127"/>
    <n v="7.4999999999999956E-2"/>
    <n v="0.49758333333333321"/>
    <n v="0.5462499999999999"/>
    <n v="0.91090770404271537"/>
    <n v="18"/>
    <n v="5.166666666666667"/>
    <n v="0.20499999999999999"/>
    <n v="0.4739166666666666"/>
  </r>
  <r>
    <s v="Jack D Cowan"/>
    <x v="56"/>
    <x v="0"/>
    <s v="Professor"/>
    <n v="233"/>
    <n v="1962"/>
    <n v="0.30499999999999999"/>
    <n v="0.98899999999999999"/>
    <n v="0.75231249999999994"/>
    <n v="0.57393749999999999"/>
    <n v="1.310791680278776"/>
    <n v="59"/>
    <n v="3.9491525423728815"/>
    <n v="0.158"/>
    <n v="0.7589999999999999"/>
  </r>
  <r>
    <s v="J. Peter May"/>
    <x v="56"/>
    <x v="0"/>
    <s v="Professor"/>
    <n v="4518"/>
    <n v="1964"/>
    <n v="0.97199999999999998"/>
    <n v="0.98099999999999998"/>
    <n v="0.75231249999999994"/>
    <n v="0.57393749999999999"/>
    <n v="1.310791680278776"/>
    <n v="57"/>
    <n v="79.263157894736835"/>
    <n v="0.94"/>
    <n v="0.7589999999999999"/>
  </r>
  <r>
    <s v="Todd Dupont"/>
    <x v="56"/>
    <x v="0"/>
    <s v="Professor"/>
    <n v="2025"/>
    <n v="1968"/>
    <n v="0.89300000000000002"/>
    <n v="0.95299999999999996"/>
    <n v="0.75231249999999994"/>
    <n v="0.57393749999999999"/>
    <n v="1.310791680278776"/>
    <n v="53"/>
    <n v="38.20754716981132"/>
    <n v="0.80400000000000005"/>
    <n v="0.7589999999999999"/>
  </r>
  <r>
    <s v="Laszlo Babai"/>
    <x v="56"/>
    <x v="0"/>
    <s v="Professor"/>
    <n v="2223"/>
    <n v="1969"/>
    <n v="0.90500000000000003"/>
    <n v="0.94100000000000006"/>
    <n v="0.75231249999999994"/>
    <n v="0.57393749999999999"/>
    <n v="1.310791680278776"/>
    <n v="52"/>
    <n v="42.75"/>
    <n v="0.83199999999999996"/>
    <n v="0.7589999999999999"/>
  </r>
  <r>
    <s v="Vladimir Drinfeld"/>
    <x v="56"/>
    <x v="0"/>
    <s v="Professor"/>
    <n v="5041"/>
    <n v="1971"/>
    <n v="0.97499999999999998"/>
    <n v="0.91700000000000004"/>
    <n v="0.75231249999999994"/>
    <n v="0.57393749999999999"/>
    <n v="1.310791680278776"/>
    <n v="50"/>
    <n v="100.82"/>
    <n v="0.96399999999999997"/>
    <n v="0.7589999999999999"/>
  </r>
  <r>
    <s v="Robert Fefferman"/>
    <x v="56"/>
    <x v="0"/>
    <s v="Professor"/>
    <n v="1167"/>
    <n v="1975"/>
    <n v="0.78100000000000003"/>
    <n v="0.85199999999999998"/>
    <n v="0.75231249999999994"/>
    <n v="0.57393749999999999"/>
    <n v="1.310791680278776"/>
    <n v="46"/>
    <n v="25.369565217391305"/>
    <n v="0.68600000000000005"/>
    <n v="0.7589999999999999"/>
  </r>
  <r>
    <s v="Carlos Kenig"/>
    <x v="56"/>
    <x v="0"/>
    <s v="Professor"/>
    <n v="11645"/>
    <n v="1975"/>
    <n v="0.996"/>
    <n v="0.85199999999999998"/>
    <n v="0.75231249999999994"/>
    <n v="0.57393749999999999"/>
    <n v="1.310791680278776"/>
    <n v="46"/>
    <n v="253.15217391304347"/>
    <n v="0.996"/>
    <n v="0.7589999999999999"/>
  </r>
  <r>
    <s v="Sidney Webster"/>
    <x v="56"/>
    <x v="0"/>
    <s v="Professor"/>
    <n v="895"/>
    <n v="1975"/>
    <n v="0.71199999999999997"/>
    <n v="0.85199999999999998"/>
    <n v="0.75231249999999994"/>
    <n v="0.57393749999999999"/>
    <n v="1.310791680278776"/>
    <n v="46"/>
    <n v="19.456521739130434"/>
    <n v="0.59599999999999997"/>
    <n v="0.7589999999999999"/>
  </r>
  <r>
    <s v="Robert Zimmer"/>
    <x v="56"/>
    <x v="0"/>
    <s v="Professor"/>
    <n v="1604"/>
    <n v="1975"/>
    <n v="0.85299999999999998"/>
    <n v="0.85199999999999998"/>
    <n v="0.75231249999999994"/>
    <n v="0.57393749999999999"/>
    <n v="1.310791680278776"/>
    <n v="46"/>
    <n v="34.869565217391305"/>
    <n v="0.77800000000000002"/>
    <n v="0.7589999999999999"/>
  </r>
  <r>
    <s v="Madhav Nori"/>
    <x v="56"/>
    <x v="0"/>
    <s v="Professor"/>
    <n v="597"/>
    <n v="1976"/>
    <n v="0.58599999999999997"/>
    <n v="0.83099999999999996"/>
    <n v="0.75231249999999994"/>
    <n v="0.57393749999999999"/>
    <n v="1.310791680278776"/>
    <n v="45"/>
    <n v="13.266666666666667"/>
    <n v="0.46"/>
    <n v="0.7589999999999999"/>
  </r>
  <r>
    <s v="Kazuya Kato"/>
    <x v="56"/>
    <x v="0"/>
    <s v="Professor"/>
    <n v="2877"/>
    <n v="1977"/>
    <n v="0.93500000000000005"/>
    <n v="0.81299999999999994"/>
    <n v="0.75231249999999994"/>
    <n v="0.57393749999999999"/>
    <n v="1.310791680278776"/>
    <n v="44"/>
    <n v="65.38636363636364"/>
    <n v="0.91500000000000004"/>
    <n v="0.7589999999999999"/>
  </r>
  <r>
    <s v="Alexander Beilinson"/>
    <x v="56"/>
    <x v="0"/>
    <s v="Professor"/>
    <n v="3532"/>
    <n v="1978"/>
    <n v="0.95399999999999996"/>
    <n v="0.79"/>
    <n v="0.75231249999999994"/>
    <n v="0.57393749999999999"/>
    <n v="1.310791680278776"/>
    <n v="43"/>
    <n v="82.139534883720927"/>
    <n v="0.94299999999999995"/>
    <n v="0.7589999999999999"/>
  </r>
  <r>
    <s v="Victor Ginzburg"/>
    <x v="56"/>
    <x v="0"/>
    <s v="Professor"/>
    <n v="3223"/>
    <n v="1979"/>
    <n v="0.94499999999999995"/>
    <n v="0.76900000000000002"/>
    <n v="0.75231249999999994"/>
    <n v="0.57393749999999999"/>
    <n v="1.310791680278776"/>
    <n v="42"/>
    <n v="76.738095238095241"/>
    <n v="0.93700000000000006"/>
    <n v="0.7589999999999999"/>
  </r>
  <r>
    <s v="Gregory Lawler"/>
    <x v="56"/>
    <x v="0"/>
    <s v="Professor"/>
    <n v="3004"/>
    <n v="1979"/>
    <n v="0.93799999999999994"/>
    <n v="0.76900000000000002"/>
    <n v="0.75231249999999994"/>
    <n v="0.57393749999999999"/>
    <n v="1.310791680278776"/>
    <n v="42"/>
    <n v="71.523809523809518"/>
    <n v="0.92600000000000005"/>
    <n v="0.7589999999999999"/>
  </r>
  <r>
    <s v="Steven Lalley"/>
    <x v="56"/>
    <x v="0"/>
    <s v="Professor"/>
    <n v="823"/>
    <n v="1981"/>
    <n v="0.69"/>
    <n v="0.72299999999999998"/>
    <n v="0.75231249999999994"/>
    <n v="0.57393749999999999"/>
    <n v="1.310791680278776"/>
    <n v="40"/>
    <n v="20.574999999999999"/>
    <n v="0.61399999999999999"/>
    <n v="0.7589999999999999"/>
  </r>
  <r>
    <s v="Shmuel Weinberger"/>
    <x v="56"/>
    <x v="0"/>
    <s v="Professor"/>
    <n v="1050"/>
    <n v="1982"/>
    <n v="0.755"/>
    <n v="0.69"/>
    <n v="0.75231249999999994"/>
    <n v="0.57393749999999999"/>
    <n v="1.310791680278776"/>
    <n v="39"/>
    <n v="26.923076923076923"/>
    <n v="0.70199999999999996"/>
    <n v="0.7589999999999999"/>
  </r>
  <r>
    <s v="Panagiotis Souganidis"/>
    <x v="56"/>
    <x v="0"/>
    <s v="Professor"/>
    <n v="4088"/>
    <n v="1983"/>
    <n v="0.96599999999999997"/>
    <n v="0.65700000000000003"/>
    <n v="0.75231249999999994"/>
    <n v="0.57393749999999999"/>
    <n v="1.310791680278776"/>
    <n v="38"/>
    <n v="107.57894736842105"/>
    <n v="0.96699999999999997"/>
    <n v="0.7589999999999999"/>
  </r>
  <r>
    <s v="Alexander Razborov"/>
    <x v="56"/>
    <x v="0"/>
    <s v="Professor"/>
    <n v="1506"/>
    <n v="1984"/>
    <n v="0.84"/>
    <n v="0.63"/>
    <n v="0.75231249999999994"/>
    <n v="0.57393749999999999"/>
    <n v="1.310791680278776"/>
    <n v="37"/>
    <n v="40.702702702702702"/>
    <n v="0.81799999999999995"/>
    <n v="0.7589999999999999"/>
  </r>
  <r>
    <s v="Kevin Corlette"/>
    <x v="56"/>
    <x v="0"/>
    <s v="Professor"/>
    <n v="542"/>
    <n v="1986"/>
    <n v="0.55700000000000005"/>
    <n v="0.57099999999999995"/>
    <n v="0.75231249999999994"/>
    <n v="0.57393749999999999"/>
    <n v="1.310791680278776"/>
    <n v="35"/>
    <n v="15.485714285714286"/>
    <n v="0.51200000000000001"/>
    <n v="0.7589999999999999"/>
  </r>
  <r>
    <s v="Alex Eskin"/>
    <x v="56"/>
    <x v="0"/>
    <s v="Professor"/>
    <n v="1303"/>
    <n v="1988"/>
    <n v="0.80800000000000005"/>
    <n v="0.50800000000000001"/>
    <n v="0.75231249999999994"/>
    <n v="0.57393749999999999"/>
    <n v="1.310791680278776"/>
    <n v="33"/>
    <n v="39.484848484848484"/>
    <n v="0.81100000000000005"/>
    <n v="0.7589999999999999"/>
  </r>
  <r>
    <s v="Amie Wilkinson"/>
    <x v="56"/>
    <x v="1"/>
    <s v="Professor"/>
    <n v="783"/>
    <n v="1990"/>
    <n v="0.67900000000000005"/>
    <n v="0.43700000000000006"/>
    <n v="0.75231249999999994"/>
    <n v="0.57393749999999999"/>
    <n v="1.310791680278776"/>
    <n v="31"/>
    <n v="25.258064516129032"/>
    <n v="0.68500000000000005"/>
    <n v="0.7589999999999999"/>
  </r>
  <r>
    <s v="Benson Farb"/>
    <x v="56"/>
    <x v="0"/>
    <s v="Professor"/>
    <n v="2072"/>
    <n v="1992"/>
    <n v="0.89600000000000002"/>
    <n v="0.38100000000000001"/>
    <n v="0.75231249999999994"/>
    <n v="0.57393749999999999"/>
    <n v="1.310791680278776"/>
    <n v="29"/>
    <n v="71.448275862068968"/>
    <n v="0.92500000000000004"/>
    <n v="0.7589999999999999"/>
  </r>
  <r>
    <s v="Marianna Csornyei"/>
    <x v="56"/>
    <x v="1"/>
    <s v="Professor"/>
    <n v="279"/>
    <n v="1996"/>
    <n v="0.35099999999999998"/>
    <n v="0.27100000000000002"/>
    <n v="0.75231249999999994"/>
    <n v="0.57393749999999999"/>
    <n v="1.310791680278776"/>
    <n v="25"/>
    <n v="11.16"/>
    <n v="0.40300000000000002"/>
    <n v="0.7589999999999999"/>
  </r>
  <r>
    <s v="Danny Calegari"/>
    <x v="56"/>
    <x v="0"/>
    <s v="Professor"/>
    <n v="774"/>
    <n v="1996"/>
    <n v="0.67300000000000004"/>
    <n v="0.27100000000000002"/>
    <n v="0.75231249999999994"/>
    <n v="0.57393749999999999"/>
    <n v="1.310791680278776"/>
    <n v="25"/>
    <n v="30.96"/>
    <n v="0.746"/>
    <n v="0.7589999999999999"/>
  </r>
  <r>
    <s v="Guillaume Bal"/>
    <x v="56"/>
    <x v="0"/>
    <s v="Professor"/>
    <n v="1813"/>
    <n v="1997"/>
    <n v="0.877"/>
    <n v="0.23699999999999999"/>
    <n v="0.75231249999999994"/>
    <n v="0.57393749999999999"/>
    <n v="1.310791680278776"/>
    <n v="24"/>
    <n v="75.541666666666671"/>
    <n v="0.93500000000000005"/>
    <n v="0.7589999999999999"/>
  </r>
  <r>
    <s v="Bao Chau Ngo"/>
    <x v="56"/>
    <x v="0"/>
    <s v="Professor"/>
    <n v="467"/>
    <n v="1997"/>
    <n v="0.503"/>
    <n v="0.23699999999999999"/>
    <n v="0.75231249999999994"/>
    <n v="0.57393749999999999"/>
    <n v="1.310791680278776"/>
    <n v="24"/>
    <n v="19.458333333333332"/>
    <n v="0.59599999999999997"/>
    <n v="0.7589999999999999"/>
  </r>
  <r>
    <s v="Matthew Emerton"/>
    <x v="56"/>
    <x v="0"/>
    <s v="Professor"/>
    <n v="766"/>
    <n v="1998"/>
    <n v="0.67100000000000004"/>
    <n v="0.20799999999999996"/>
    <n v="0.75231249999999994"/>
    <n v="0.57393749999999999"/>
    <n v="1.310791680278776"/>
    <n v="23"/>
    <n v="33.304347826086953"/>
    <n v="0.76500000000000001"/>
    <n v="0.7589999999999999"/>
  </r>
  <r>
    <s v="Denis Hirschfeldt"/>
    <x v="56"/>
    <x v="0"/>
    <s v="Professor"/>
    <n v="1110"/>
    <n v="1999"/>
    <n v="0.76900000000000002"/>
    <n v="0.17300000000000004"/>
    <n v="0.75231249999999994"/>
    <n v="0.57393749999999999"/>
    <n v="1.310791680278776"/>
    <n v="22"/>
    <n v="50.454545454545453"/>
    <n v="0.872"/>
    <n v="0.7589999999999999"/>
  </r>
  <r>
    <s v="Frank Calegari"/>
    <x v="56"/>
    <x v="0"/>
    <s v="Professor"/>
    <n v="295"/>
    <n v="2001"/>
    <n v="0.36799999999999999"/>
    <n v="0.11899999999999999"/>
    <n v="0.75231249999999994"/>
    <n v="0.57393749999999999"/>
    <n v="1.310791680278776"/>
    <n v="20"/>
    <n v="14.75"/>
    <n v="0.49399999999999999"/>
    <n v="0.7589999999999999"/>
  </r>
  <r>
    <s v="André Neves"/>
    <x v="56"/>
    <x v="0"/>
    <s v="Professor"/>
    <n v="506"/>
    <n v="2004"/>
    <n v="0.53400000000000003"/>
    <n v="5.4000000000000048E-2"/>
    <n v="0.75231249999999994"/>
    <n v="0.57393749999999999"/>
    <n v="1.310791680278776"/>
    <n v="17"/>
    <n v="29.764705882352942"/>
    <n v="0.73599999999999999"/>
    <n v="0.7589999999999999"/>
  </r>
  <r>
    <s v="Luis Silvestre"/>
    <x v="56"/>
    <x v="0"/>
    <s v="Professor"/>
    <n v="2998"/>
    <n v="2005"/>
    <n v="0.93799999999999994"/>
    <n v="3.400000000000003E-2"/>
    <n v="0.75231249999999994"/>
    <n v="0.57393749999999999"/>
    <n v="1.310791680278776"/>
    <n v="16"/>
    <n v="187.375"/>
    <n v="0.99299999999999999"/>
    <n v="0.7589999999999999"/>
  </r>
  <r>
    <s v="Charles Smart"/>
    <x v="56"/>
    <x v="0"/>
    <s v="Professor"/>
    <n v="384"/>
    <n v="2010"/>
    <n v="0.44900000000000001"/>
    <n v="4.0000000000000036E-3"/>
    <n v="0.75231249999999994"/>
    <n v="0.57393749999999999"/>
    <n v="1.310791680278776"/>
    <n v="11"/>
    <n v="34.909090909090907"/>
    <n v="0.77900000000000003"/>
    <n v="0.7589999999999999"/>
  </r>
  <r>
    <s v="Costel Peligrad"/>
    <x v="57"/>
    <x v="0"/>
    <s v="Professor"/>
    <n v="102"/>
    <n v="1973"/>
    <n v="0.13800000000000001"/>
    <n v="0.88700000000000001"/>
    <n v="0.3871904761904762"/>
    <n v="0.56009523809523798"/>
    <n v="0.69129399761945265"/>
    <n v="48"/>
    <n v="2.125"/>
    <n v="9.5000000000000001E-2"/>
    <n v="0.35890476190476195"/>
  </r>
  <r>
    <s v="Magda Peligrad"/>
    <x v="57"/>
    <x v="1"/>
    <s v="Professor"/>
    <n v="1026"/>
    <n v="1974"/>
    <n v="0.748"/>
    <n v="0.871"/>
    <n v="0.3871904761904762"/>
    <n v="0.56009523809523798"/>
    <n v="0.69129399761945265"/>
    <n v="47"/>
    <n v="21.829787234042552"/>
    <n v="0.63600000000000001"/>
    <n v="0.35890476190476195"/>
  </r>
  <r>
    <s v="Dan Ralescu"/>
    <x v="57"/>
    <x v="0"/>
    <s v="Professor"/>
    <n v="401"/>
    <n v="1974"/>
    <n v="0.46200000000000002"/>
    <n v="0.871"/>
    <n v="0.3871904761904762"/>
    <n v="0.56009523809523798"/>
    <n v="0.69129399761945265"/>
    <n v="47"/>
    <n v="8.5319148936170208"/>
    <n v="0.32600000000000001"/>
    <n v="0.35890476190476195"/>
  </r>
  <r>
    <s v="Srdjan Stojanovic"/>
    <x v="57"/>
    <x v="0"/>
    <s v="Professor"/>
    <n v="102"/>
    <n v="1974"/>
    <n v="0.13800000000000001"/>
    <n v="0.871"/>
    <n v="0.3871904761904762"/>
    <n v="0.56009523809523798"/>
    <n v="0.69129399761945265"/>
    <n v="47"/>
    <n v="2.1702127659574466"/>
    <n v="9.8000000000000004E-2"/>
    <n v="0.35890476190476195"/>
  </r>
  <r>
    <s v="Gary Weiss"/>
    <x v="57"/>
    <x v="0"/>
    <s v="Professor"/>
    <n v="352"/>
    <n v="1975"/>
    <n v="0.42099999999999999"/>
    <n v="0.85199999999999998"/>
    <n v="0.3871904761904762"/>
    <n v="0.56009523809523798"/>
    <n v="0.69129399761945265"/>
    <n v="46"/>
    <n v="7.6521739130434785"/>
    <n v="0.29499999999999998"/>
    <n v="0.35890476190476195"/>
  </r>
  <r>
    <s v="Victor Kaftal"/>
    <x v="57"/>
    <x v="0"/>
    <s v="Professor"/>
    <n v="302"/>
    <n v="1977"/>
    <n v="0.375"/>
    <n v="0.81299999999999994"/>
    <n v="0.3871904761904762"/>
    <n v="0.56009523809523798"/>
    <n v="0.69129399761945265"/>
    <n v="44"/>
    <n v="6.8636363636363633"/>
    <n v="0.27"/>
    <n v="0.35890476190476195"/>
  </r>
  <r>
    <s v="Timothy J Hodges"/>
    <x v="57"/>
    <x v="0"/>
    <s v="Professor"/>
    <n v="316"/>
    <n v="1981"/>
    <n v="0.38800000000000001"/>
    <n v="0.72299999999999998"/>
    <n v="0.3871904761904762"/>
    <n v="0.56009523809523798"/>
    <n v="0.69129399761945265"/>
    <n v="40"/>
    <n v="7.9"/>
    <n v="0.30499999999999999"/>
    <n v="0.35890476190476195"/>
  </r>
  <r>
    <s v="Phiip Korman"/>
    <x v="57"/>
    <x v="0"/>
    <s v="Professor"/>
    <n v="850"/>
    <n v="1981"/>
    <n v="0.69699999999999995"/>
    <n v="0.72299999999999998"/>
    <n v="0.3871904761904762"/>
    <n v="0.56009523809523798"/>
    <n v="0.69129399761945265"/>
    <n v="40"/>
    <n v="21.25"/>
    <n v="0.624"/>
    <n v="0.35890476190476195"/>
  </r>
  <r>
    <s v="Stephan Pelikan"/>
    <x v="57"/>
    <x v="0"/>
    <s v="Professor"/>
    <n v="180"/>
    <n v="1983"/>
    <n v="0.23200000000000001"/>
    <n v="0.65700000000000003"/>
    <n v="0.3871904761904762"/>
    <n v="0.56009523809523798"/>
    <n v="0.69129399761945265"/>
    <n v="38"/>
    <n v="4.7368421052631575"/>
    <n v="0.192"/>
    <n v="0.35890476190476195"/>
  </r>
  <r>
    <s v="David A Herron"/>
    <x v="57"/>
    <x v="0"/>
    <s v="Professor"/>
    <n v="267"/>
    <n v="1984"/>
    <n v="0.33700000000000002"/>
    <n v="0.63"/>
    <n v="0.3871904761904762"/>
    <n v="0.56009523809523798"/>
    <n v="0.69129399761945265"/>
    <n v="37"/>
    <n v="7.2162162162162158"/>
    <n v="0.28000000000000003"/>
    <n v="0.35890476190476195"/>
  </r>
  <r>
    <s v="Bingyu Zhang"/>
    <x v="57"/>
    <x v="0"/>
    <s v="Professor"/>
    <n v="1273"/>
    <n v="1984"/>
    <n v="0.80100000000000005"/>
    <n v="0.63"/>
    <n v="0.3871904761904762"/>
    <n v="0.56009523809523798"/>
    <n v="0.69129399761945265"/>
    <n v="37"/>
    <n v="34.405405405405403"/>
    <n v="0.77400000000000002"/>
    <n v="0.35890476190476195"/>
  </r>
  <r>
    <s v="Donald A French"/>
    <x v="57"/>
    <x v="0"/>
    <s v="Professor"/>
    <n v="601"/>
    <n v="1985"/>
    <n v="0.58799999999999997"/>
    <n v="0.60199999999999998"/>
    <n v="0.3871904761904762"/>
    <n v="0.56009523809523798"/>
    <n v="0.69129399761945265"/>
    <n v="36"/>
    <n v="16.694444444444443"/>
    <n v="0.54300000000000004"/>
    <n v="0.35890476190476195"/>
  </r>
  <r>
    <s v="Ning Zhong"/>
    <x v="57"/>
    <x v="1"/>
    <s v="Professor"/>
    <n v="146"/>
    <n v="1985"/>
    <n v="0.187"/>
    <n v="0.60199999999999998"/>
    <n v="0.3871904761904762"/>
    <n v="0.56009523809523798"/>
    <n v="0.69129399761945265"/>
    <n v="36"/>
    <n v="4.0555555555555554"/>
    <n v="0.16400000000000001"/>
    <n v="0.35890476190476195"/>
  </r>
  <r>
    <s v="Siva Sivaganesan"/>
    <x v="57"/>
    <x v="0"/>
    <s v="Professor"/>
    <n v="41"/>
    <n v="1986"/>
    <n v="6.6000000000000003E-2"/>
    <n v="0.57099999999999995"/>
    <n v="0.3871904761904762"/>
    <n v="0.56009523809523798"/>
    <n v="0.69129399761945265"/>
    <n v="35"/>
    <n v="1.1714285714285715"/>
    <n v="0.06"/>
    <n v="0.35890476190476195"/>
  </r>
  <r>
    <s v="Shuang Zhang"/>
    <x v="57"/>
    <x v="0"/>
    <s v="Professor"/>
    <n v="578"/>
    <n v="1988"/>
    <n v="0.57599999999999996"/>
    <n v="0.50800000000000001"/>
    <n v="0.3871904761904762"/>
    <n v="0.56009523809523798"/>
    <n v="0.69129399761945265"/>
    <n v="33"/>
    <n v="17.515151515151516"/>
    <n v="0.55900000000000005"/>
    <n v="0.35890476190476195"/>
  </r>
  <r>
    <s v="Jintai Ding"/>
    <x v="57"/>
    <x v="0"/>
    <s v="Professor"/>
    <n v="342"/>
    <n v="1993"/>
    <n v="0.41299999999999998"/>
    <n v="0.35399999999999998"/>
    <n v="0.3871904761904762"/>
    <n v="0.56009523809523798"/>
    <n v="0.69129399761945265"/>
    <n v="28"/>
    <n v="12.214285714285714"/>
    <n v="0.434"/>
    <n v="0.35890476190476195"/>
  </r>
  <r>
    <s v="Seongho Song"/>
    <x v="57"/>
    <x v="0"/>
    <s v="Professor"/>
    <n v="4"/>
    <n v="1998"/>
    <n v="1.2999999999999999E-2"/>
    <n v="0.20799999999999996"/>
    <n v="0.3871904761904762"/>
    <n v="0.56009523809523798"/>
    <n v="0.69129399761945265"/>
    <n v="23"/>
    <n v="0.17391304347826086"/>
    <n v="1.6E-2"/>
    <n v="0.35890476190476195"/>
  </r>
  <r>
    <s v="Nageswari Shanmugalingam"/>
    <x v="57"/>
    <x v="1"/>
    <s v="Professor"/>
    <n v="1695"/>
    <n v="1999"/>
    <n v="0.86299999999999999"/>
    <n v="0.17300000000000004"/>
    <n v="0.3871904761904762"/>
    <n v="0.56009523809523798"/>
    <n v="0.69129399761945265"/>
    <n v="22"/>
    <n v="77.045454545454547"/>
    <n v="0.93700000000000006"/>
    <n v="0.35890476190476195"/>
  </r>
  <r>
    <s v="Michael Goldberg"/>
    <x v="57"/>
    <x v="0"/>
    <s v="Professor"/>
    <n v="510"/>
    <n v="2001"/>
    <n v="0.53700000000000003"/>
    <n v="0.11899999999999999"/>
    <n v="0.3871904761904762"/>
    <n v="0.56009523809523798"/>
    <n v="0.69129399761945265"/>
    <n v="20"/>
    <n v="25.5"/>
    <n v="0.68700000000000006"/>
    <n v="0.35890476190476195"/>
  </r>
  <r>
    <s v="Sookkyung Lim"/>
    <x v="57"/>
    <x v="1"/>
    <s v="Professor"/>
    <n v="72"/>
    <n v="2003"/>
    <n v="0.104"/>
    <n v="7.4999999999999956E-2"/>
    <n v="0.3871904761904762"/>
    <n v="0.56009523809523798"/>
    <n v="0.69129399761945265"/>
    <n v="18"/>
    <n v="4"/>
    <n v="0.159"/>
    <n v="0.35890476190476195"/>
  </r>
  <r>
    <s v="Benjamin L Vaughan"/>
    <x v="57"/>
    <x v="0"/>
    <s v="Professor"/>
    <n v="27"/>
    <n v="2006"/>
    <n v="4.7E-2"/>
    <n v="2.200000000000002E-2"/>
    <n v="0.3871904761904762"/>
    <n v="0.56009523809523798"/>
    <n v="0.69129399761945265"/>
    <n v="15"/>
    <n v="1.8"/>
    <n v="8.3000000000000004E-2"/>
    <n v="0.35890476190476195"/>
  </r>
  <r>
    <s v="Michael Jacobson"/>
    <x v="58"/>
    <x v="0"/>
    <s v="Professor"/>
    <n v="1205"/>
    <n v="1980"/>
    <n v="0.79"/>
    <n v="0.75"/>
    <n v="0.45600000000000002"/>
    <n v="0.43166666666666664"/>
    <n v="1.0563706563706565"/>
    <n v="41"/>
    <n v="29.390243902439025"/>
    <n v="0.73099999999999998"/>
    <n v="0.50166666666666659"/>
  </r>
  <r>
    <s v="Weldon Lodwick"/>
    <x v="58"/>
    <x v="0"/>
    <s v="Professor"/>
    <n v="42"/>
    <n v="1980"/>
    <n v="6.8000000000000005E-2"/>
    <n v="0.75"/>
    <n v="0.45600000000000002"/>
    <n v="0.43166666666666664"/>
    <n v="1.0563706563706565"/>
    <n v="41"/>
    <n v="1.024390243902439"/>
    <n v="5.3999999999999999E-2"/>
    <n v="0.50166666666666659"/>
  </r>
  <r>
    <s v="Jan Mandel"/>
    <x v="58"/>
    <x v="0"/>
    <s v="Professor"/>
    <n v="2205"/>
    <n v="1981"/>
    <n v="0.90300000000000002"/>
    <n v="0.72299999999999998"/>
    <n v="0.45600000000000002"/>
    <n v="0.43166666666666664"/>
    <n v="1.0563706563706565"/>
    <n v="40"/>
    <n v="55.125"/>
    <n v="0.88600000000000001"/>
    <n v="0.50166666666666659"/>
  </r>
  <r>
    <s v="Florian Pfender"/>
    <x v="58"/>
    <x v="0"/>
    <s v="Professor"/>
    <n v="392"/>
    <n v="1999"/>
    <n v="0.45500000000000002"/>
    <n v="0.17300000000000004"/>
    <n v="0.45600000000000002"/>
    <n v="0.43166666666666664"/>
    <n v="1.0563706563706565"/>
    <n v="22"/>
    <n v="17.818181818181817"/>
    <n v="0.56499999999999995"/>
    <n v="0.50166666666666659"/>
  </r>
  <r>
    <s v="Michael Ferrara"/>
    <x v="58"/>
    <x v="0"/>
    <s v="Professor"/>
    <n v="194"/>
    <n v="2002"/>
    <n v="0.249"/>
    <n v="9.6999999999999975E-2"/>
    <n v="0.45600000000000002"/>
    <n v="0.43166666666666664"/>
    <n v="1.0563706563706565"/>
    <n v="19"/>
    <n v="10.210526315789474"/>
    <n v="0.375"/>
    <n v="0.50166666666666659"/>
  </r>
  <r>
    <s v="Julien Langou"/>
    <x v="58"/>
    <x v="0"/>
    <s v="Professor"/>
    <n v="209"/>
    <n v="2002"/>
    <n v="0.27100000000000002"/>
    <n v="9.6999999999999975E-2"/>
    <n v="0.45600000000000002"/>
    <n v="0.43166666666666664"/>
    <n v="1.0563706563706565"/>
    <n v="19"/>
    <n v="11"/>
    <n v="0.39900000000000002"/>
    <n v="0.50166666666666659"/>
  </r>
  <r>
    <s v="Peter D.T.A. Elliot"/>
    <x v="59"/>
    <x v="0"/>
    <s v="Professor"/>
    <n v="666"/>
    <n v="1965"/>
    <n v="0.625"/>
    <n v="0.97599999999999998"/>
    <n v="0.4018571428571428"/>
    <n v="0.58757142857142863"/>
    <n v="0.68392900559202507"/>
    <n v="56"/>
    <n v="11.892857142857142"/>
    <n v="0.42599999999999999"/>
    <n v="0.3595714285714286"/>
  </r>
  <r>
    <s v="Karl Gustafson"/>
    <x v="59"/>
    <x v="0"/>
    <s v="Professor"/>
    <n v="799"/>
    <n v="1965"/>
    <n v="0.68400000000000005"/>
    <n v="0.97599999999999998"/>
    <n v="0.4018571428571428"/>
    <n v="0.58757142857142863"/>
    <n v="0.68392900559202507"/>
    <n v="56"/>
    <n v="14.267857142857142"/>
    <n v="0.48299999999999998"/>
    <n v="0.3595714285714286"/>
  </r>
  <r>
    <s v="Martin Walter"/>
    <x v="59"/>
    <x v="0"/>
    <s v="Professor"/>
    <n v="170"/>
    <n v="1970"/>
    <n v="0.218"/>
    <n v="0.92900000000000005"/>
    <n v="0.4018571428571428"/>
    <n v="0.58757142857142863"/>
    <n v="0.68392900559202507"/>
    <n v="51"/>
    <n v="3.3333333333333335"/>
    <n v="0.14199999999999999"/>
    <n v="0.3595714285714286"/>
  </r>
  <r>
    <s v="Agnes Szendrei"/>
    <x v="59"/>
    <x v="1"/>
    <s v="Professor"/>
    <n v="406"/>
    <n v="1976"/>
    <n v="0.46600000000000003"/>
    <n v="0.83099999999999996"/>
    <n v="0.4018571428571428"/>
    <n v="0.58757142857142863"/>
    <n v="0.68392900559202507"/>
    <n v="45"/>
    <n v="9.0222222222222221"/>
    <n v="0.34300000000000003"/>
    <n v="0.3595714285714286"/>
  </r>
  <r>
    <s v="Judith Packer"/>
    <x v="59"/>
    <x v="1"/>
    <s v="Professor"/>
    <n v="523"/>
    <n v="1982"/>
    <n v="0.54400000000000004"/>
    <n v="0.69"/>
    <n v="0.4018571428571428"/>
    <n v="0.58757142857142863"/>
    <n v="0.68392900559202507"/>
    <n v="39"/>
    <n v="13.410256410256411"/>
    <n v="0.46300000000000002"/>
    <n v="0.3595714285714286"/>
  </r>
  <r>
    <s v="Jeffrey S. Fox"/>
    <x v="59"/>
    <x v="0"/>
    <s v="Professor"/>
    <n v="48"/>
    <n v="1983"/>
    <n v="7.3999999999999996E-2"/>
    <n v="0.65700000000000003"/>
    <n v="0.4018571428571428"/>
    <n v="0.58757142857142863"/>
    <n v="0.68392900559202507"/>
    <n v="38"/>
    <n v="1.263157894736842"/>
    <n v="6.4000000000000001E-2"/>
    <n v="0.3595714285714286"/>
  </r>
  <r>
    <s v="David Grant"/>
    <x v="59"/>
    <x v="0"/>
    <s v="Professor"/>
    <n v="208"/>
    <n v="1985"/>
    <n v="0.26900000000000002"/>
    <n v="0.60199999999999998"/>
    <n v="0.4018571428571428"/>
    <n v="0.58757142857142863"/>
    <n v="0.68392900559202507"/>
    <n v="36"/>
    <n v="5.7777777777777777"/>
    <n v="0.23200000000000001"/>
    <n v="0.3595714285714286"/>
  </r>
  <r>
    <s v="Keith Kearnes"/>
    <x v="59"/>
    <x v="0"/>
    <s v="Professor"/>
    <n v="415"/>
    <n v="1988"/>
    <n v="0.47399999999999998"/>
    <n v="0.50800000000000001"/>
    <n v="0.4018571428571428"/>
    <n v="0.58757142857142863"/>
    <n v="0.68392900559202507"/>
    <n v="33"/>
    <n v="12.575757575757576"/>
    <n v="0.441"/>
    <n v="0.3595714285714286"/>
  </r>
  <r>
    <s v="Eric Stade"/>
    <x v="59"/>
    <x v="0"/>
    <s v="Professor"/>
    <n v="167"/>
    <n v="1988"/>
    <n v="0.215"/>
    <n v="0.50800000000000001"/>
    <n v="0.4018571428571428"/>
    <n v="0.58757142857142863"/>
    <n v="0.68392900559202507"/>
    <n v="33"/>
    <n v="5.0606060606060606"/>
    <n v="0.20100000000000001"/>
    <n v="0.3595714285714286"/>
  </r>
  <r>
    <s v="Carla Farsi"/>
    <x v="59"/>
    <x v="1"/>
    <s v="Professor"/>
    <n v="169"/>
    <n v="1989"/>
    <n v="0.218"/>
    <n v="0.47299999999999998"/>
    <n v="0.4018571428571428"/>
    <n v="0.58757142857142863"/>
    <n v="0.68392900559202507"/>
    <n v="32"/>
    <n v="5.28125"/>
    <n v="0.20899999999999999"/>
    <n v="0.3595714285714286"/>
  </r>
  <r>
    <s v="Markus Pflaum"/>
    <x v="59"/>
    <x v="0"/>
    <s v="Professor"/>
    <n v="355"/>
    <n v="1994"/>
    <n v="0.42299999999999999"/>
    <n v="0.32599999999999996"/>
    <n v="0.4018571428571428"/>
    <n v="0.58757142857142863"/>
    <n v="0.68392900559202507"/>
    <n v="27"/>
    <n v="13.148148148148149"/>
    <n v="0.45800000000000002"/>
    <n v="0.3595714285714286"/>
  </r>
  <r>
    <s v="Jeanne Niesen Clelland"/>
    <x v="59"/>
    <x v="1"/>
    <s v="Professor"/>
    <n v="66"/>
    <n v="1996"/>
    <n v="9.5000000000000001E-2"/>
    <n v="0.27100000000000002"/>
    <n v="0.4018571428571428"/>
    <n v="0.58757142857142863"/>
    <n v="0.68392900559202507"/>
    <n v="25"/>
    <n v="2.64"/>
    <n v="0.11799999999999999"/>
    <n v="0.3595714285714286"/>
  </r>
  <r>
    <s v="Richard Green"/>
    <x v="59"/>
    <x v="0"/>
    <s v="Professor"/>
    <n v="405"/>
    <n v="1996"/>
    <n v="0.46500000000000002"/>
    <n v="0.27100000000000002"/>
    <n v="0.4018571428571428"/>
    <n v="0.58757142857142863"/>
    <n v="0.68392900559202507"/>
    <n v="25"/>
    <n v="16.2"/>
    <n v="0.53"/>
    <n v="0.3595714285714286"/>
  </r>
  <r>
    <s v="Alexander Gorokhovsky"/>
    <x v="59"/>
    <x v="0"/>
    <s v="Professor"/>
    <n v="1622"/>
    <n v="1998"/>
    <n v="0.85599999999999998"/>
    <n v="0.20799999999999996"/>
    <n v="0.4018571428571428"/>
    <n v="0.58757142857142863"/>
    <n v="0.68392900559202507"/>
    <n v="23"/>
    <n v="70.521739130434781"/>
    <n v="0.92400000000000004"/>
    <n v="0.3595714285714286"/>
  </r>
  <r>
    <s v="Karl-Heinz Doverman"/>
    <x v="60"/>
    <x v="0"/>
    <s v="Professor"/>
    <n v="138"/>
    <n v="1978"/>
    <n v="0.17899999999999999"/>
    <n v="0.79"/>
    <n v="0.28316666666666673"/>
    <n v="0.41791666666666666"/>
    <n v="0.67756729810568317"/>
    <n v="43"/>
    <n v="3.2093023255813953"/>
    <n v="0.13800000000000001"/>
    <n v="0.31775000000000003"/>
  </r>
  <r>
    <s v="Helminck"/>
    <x v="60"/>
    <x v="0"/>
    <s v="Professor"/>
    <n v="310"/>
    <n v="1982"/>
    <n v="0.38300000000000001"/>
    <n v="0.69"/>
    <n v="0.28316666666666673"/>
    <n v="0.41791666666666666"/>
    <n v="0.67756729810568317"/>
    <n v="39"/>
    <n v="7.9487179487179489"/>
    <n v="0.30599999999999999"/>
    <n v="0.31775000000000003"/>
  </r>
  <r>
    <s v="Wayne Smith"/>
    <x v="60"/>
    <x v="0"/>
    <s v="Professor"/>
    <n v="547"/>
    <n v="1983"/>
    <n v="0.56000000000000005"/>
    <n v="0.65700000000000003"/>
    <n v="0.28316666666666673"/>
    <n v="0.41791666666666666"/>
    <n v="0.67756729810568317"/>
    <n v="38"/>
    <n v="14.394736842105264"/>
    <n v="0.48599999999999999"/>
    <n v="0.31775000000000003"/>
  </r>
  <r>
    <s v="David Ross"/>
    <x v="60"/>
    <x v="0"/>
    <s v="Professor"/>
    <n v="71"/>
    <n v="1983"/>
    <n v="0.10299999999999999"/>
    <n v="0.65700000000000003"/>
    <n v="0.28316666666666673"/>
    <n v="0.41791666666666666"/>
    <n v="0.67756729810568317"/>
    <n v="38"/>
    <n v="1.868421052631579"/>
    <n v="8.6999999999999994E-2"/>
    <n v="0.31775000000000003"/>
  </r>
  <r>
    <s v="Ruth Haas"/>
    <x v="60"/>
    <x v="1"/>
    <s v="Professor"/>
    <n v="164"/>
    <n v="1987"/>
    <n v="0.21099999999999999"/>
    <n v="0.53699999999999992"/>
    <n v="0.28316666666666673"/>
    <n v="0.41791666666666666"/>
    <n v="0.67756729810568317"/>
    <n v="34"/>
    <n v="4.8235294117647056"/>
    <n v="0.193"/>
    <n v="0.31775000000000003"/>
  </r>
  <r>
    <s v="George Wilkens"/>
    <x v="60"/>
    <x v="0"/>
    <s v="Professor"/>
    <n v="73"/>
    <n v="1987"/>
    <n v="0.105"/>
    <n v="0.53699999999999992"/>
    <n v="0.28316666666666673"/>
    <n v="0.41791666666666666"/>
    <n v="0.67756729810568317"/>
    <n v="34"/>
    <n v="2.1470588235294117"/>
    <n v="9.6000000000000002E-2"/>
    <n v="0.31775000000000003"/>
  </r>
  <r>
    <s v="Pavel Guerzhoy"/>
    <x v="60"/>
    <x v="0"/>
    <s v="Professor"/>
    <n v="153"/>
    <n v="1990"/>
    <n v="0.19400000000000001"/>
    <n v="0.43700000000000006"/>
    <n v="0.28316666666666673"/>
    <n v="0.41791666666666666"/>
    <n v="0.67756729810568317"/>
    <n v="31"/>
    <n v="4.935483870967742"/>
    <n v="0.19700000000000001"/>
    <n v="0.31775000000000003"/>
  </r>
  <r>
    <s v="Eric Guentner"/>
    <x v="60"/>
    <x v="0"/>
    <s v="Professor"/>
    <n v="610"/>
    <n v="1993"/>
    <n v="0.59499999999999997"/>
    <n v="0.35399999999999998"/>
    <n v="0.28316666666666673"/>
    <n v="0.41791666666666666"/>
    <n v="0.67756729810568317"/>
    <n v="28"/>
    <n v="21.785714285714285"/>
    <n v="0.63500000000000001"/>
    <n v="0.31775000000000003"/>
  </r>
  <r>
    <s v="Monique Chyba"/>
    <x v="60"/>
    <x v="1"/>
    <s v="Professor"/>
    <n v="234"/>
    <n v="1997"/>
    <n v="0.30599999999999999"/>
    <n v="0.23699999999999999"/>
    <n v="0.28316666666666673"/>
    <n v="0.41791666666666666"/>
    <n v="0.67756729810568317"/>
    <n v="24"/>
    <n v="9.75"/>
    <n v="0.36499999999999999"/>
    <n v="0.31775000000000003"/>
  </r>
  <r>
    <s v="Kjoss-Hanssen"/>
    <x v="60"/>
    <x v="0"/>
    <s v="Professor"/>
    <n v="324"/>
    <n v="2002"/>
    <n v="0.39400000000000002"/>
    <n v="9.6999999999999975E-2"/>
    <n v="0.28316666666666673"/>
    <n v="0.41791666666666666"/>
    <n v="0.67756729810568317"/>
    <n v="19"/>
    <n v="17.05263157894737"/>
    <n v="0.54800000000000004"/>
    <n v="0.31775000000000003"/>
  </r>
  <r>
    <s v="Michelle Manes"/>
    <x v="60"/>
    <x v="1"/>
    <s v="Professor"/>
    <n v="79"/>
    <n v="2007"/>
    <n v="0.112"/>
    <n v="1.5000000000000013E-2"/>
    <n v="0.28316666666666673"/>
    <n v="0.41791666666666666"/>
    <n v="0.67756729810568317"/>
    <n v="14"/>
    <n v="5.6428571428571432"/>
    <n v="0.22500000000000001"/>
    <n v="0.31775000000000003"/>
  </r>
  <r>
    <s v="Rufus Willett"/>
    <x v="60"/>
    <x v="0"/>
    <s v="Professor"/>
    <n v="198"/>
    <n v="2009"/>
    <n v="0.25600000000000001"/>
    <n v="7.0000000000000062E-3"/>
    <n v="0.28316666666666673"/>
    <n v="0.41791666666666666"/>
    <n v="0.67756729810568317"/>
    <n v="12"/>
    <n v="16.5"/>
    <n v="0.53700000000000003"/>
    <n v="0.31775000000000003"/>
  </r>
  <r>
    <s v="Garret Etgen"/>
    <x v="61"/>
    <x v="0"/>
    <s v="Professor"/>
    <n v="62"/>
    <n v="1964"/>
    <n v="9.1999999999999998E-2"/>
    <n v="0.98099999999999998"/>
    <n v="0.46548148148148155"/>
    <n v="0.57325925925925914"/>
    <n v="0.81199121333505653"/>
    <n v="57"/>
    <n v="1.0877192982456141"/>
    <n v="5.7000000000000002E-2"/>
    <n v="0.45559259259259249"/>
  </r>
  <r>
    <s v="Klaus Kaiser"/>
    <x v="61"/>
    <x v="0"/>
    <s v="Professor"/>
    <n v="2"/>
    <n v="1965"/>
    <n v="5.0000000000000001E-3"/>
    <n v="0.97599999999999998"/>
    <n v="0.46548148148148155"/>
    <n v="0.57325925925925914"/>
    <n v="0.81199121333505653"/>
    <n v="56"/>
    <n v="3.5714285714285712E-2"/>
    <n v="3.0000000000000001E-3"/>
    <n v="0.45559259259259249"/>
  </r>
  <r>
    <s v="Siemion Fajtlowicz"/>
    <x v="61"/>
    <x v="0"/>
    <s v="Professor"/>
    <n v="278"/>
    <n v="1966"/>
    <n v="0.35"/>
    <n v="0.96899999999999997"/>
    <n v="0.46548148148148155"/>
    <n v="0.57325925925925914"/>
    <n v="0.81199121333505653"/>
    <n v="55"/>
    <n v="5.0545454545454547"/>
    <n v="0.20100000000000001"/>
    <n v="0.45559259259259249"/>
  </r>
  <r>
    <s v="Matthew O'Malley"/>
    <x v="61"/>
    <x v="0"/>
    <s v="Professor"/>
    <n v="8"/>
    <n v="1967"/>
    <n v="1.9E-2"/>
    <n v="0.96099999999999997"/>
    <n v="0.46548148148148155"/>
    <n v="0.57325925925925914"/>
    <n v="0.81199121333505653"/>
    <n v="54"/>
    <n v="0.14814814814814814"/>
    <n v="1.4E-2"/>
    <n v="0.45559259259259249"/>
  </r>
  <r>
    <s v="Robert Azencott"/>
    <x v="61"/>
    <x v="0"/>
    <s v="Professor"/>
    <n v="445"/>
    <n v="1968"/>
    <n v="0.49"/>
    <n v="0.95299999999999996"/>
    <n v="0.46548148148148155"/>
    <n v="0.57325925925925914"/>
    <n v="0.81199121333505653"/>
    <n v="53"/>
    <n v="8.3962264150943398"/>
    <n v="0.32100000000000001"/>
    <n v="0.45559259259259249"/>
  </r>
  <r>
    <s v="Giles Auchmuty"/>
    <x v="61"/>
    <x v="0"/>
    <s v="Professor"/>
    <n v="544"/>
    <n v="1970"/>
    <n v="0.55800000000000005"/>
    <n v="0.92900000000000005"/>
    <n v="0.46548148148148155"/>
    <n v="0.57325925925925914"/>
    <n v="0.81199121333505653"/>
    <n v="51"/>
    <n v="10.666666666666666"/>
    <n v="0.39"/>
    <n v="0.45559259259259249"/>
  </r>
  <r>
    <s v="Roland Glowinski"/>
    <x v="61"/>
    <x v="0"/>
    <s v="Professor"/>
    <n v="6308"/>
    <n v="1970"/>
    <n v="0.98799999999999999"/>
    <n v="0.92900000000000005"/>
    <n v="0.46548148148148155"/>
    <n v="0.57325925925925914"/>
    <n v="0.81199121333505653"/>
    <n v="51"/>
    <n v="123.68627450980392"/>
    <n v="0.97699999999999998"/>
    <n v="0.45559259259259249"/>
  </r>
  <r>
    <s v="William Fitzgibbon"/>
    <x v="61"/>
    <x v="0"/>
    <s v="Professor"/>
    <n v="397"/>
    <n v="1972"/>
    <n v="0.45900000000000002"/>
    <n v="0.90200000000000002"/>
    <n v="0.46548148148148155"/>
    <n v="0.57325925925925914"/>
    <n v="0.81199121333505653"/>
    <n v="49"/>
    <n v="8.1020408163265305"/>
    <n v="0.314"/>
    <n v="0.45559259259259249"/>
  </r>
  <r>
    <s v="Edward Kao"/>
    <x v="61"/>
    <x v="0"/>
    <s v="Professor"/>
    <n v="14"/>
    <n v="1973"/>
    <n v="2.5999999999999999E-2"/>
    <n v="0.88700000000000001"/>
    <n v="0.46548148148148155"/>
    <n v="0.57325925925925914"/>
    <n v="0.81199121333505653"/>
    <n v="48"/>
    <n v="0.29166666666666669"/>
    <n v="2.1000000000000001E-2"/>
    <n v="0.45559259259259249"/>
  </r>
  <r>
    <s v="Min Ru"/>
    <x v="61"/>
    <x v="0"/>
    <s v="Professor"/>
    <n v="591"/>
    <n v="1985"/>
    <n v="0.58299999999999996"/>
    <n v="0.60199999999999998"/>
    <n v="0.46548148148148155"/>
    <n v="0.57325925925925914"/>
    <n v="0.81199121333505653"/>
    <n v="36"/>
    <n v="16.416666666666668"/>
    <n v="0.53400000000000003"/>
    <n v="0.45559259259259249"/>
  </r>
  <r>
    <s v="Jeff Morgan"/>
    <x v="61"/>
    <x v="0"/>
    <s v="Professor"/>
    <n v="310"/>
    <n v="1986"/>
    <n v="0.38300000000000001"/>
    <n v="0.57099999999999995"/>
    <n v="0.46548148148148155"/>
    <n v="0.57325925925925914"/>
    <n v="0.81199121333505653"/>
    <n v="35"/>
    <n v="8.8571428571428577"/>
    <n v="0.33800000000000002"/>
    <n v="0.45559259259259249"/>
  </r>
  <r>
    <s v="Andrew Torok"/>
    <x v="61"/>
    <x v="0"/>
    <s v="Professor"/>
    <n v="474"/>
    <n v="1987"/>
    <n v="0.50900000000000001"/>
    <n v="0.53699999999999992"/>
    <n v="0.46548148148148155"/>
    <n v="0.57325925925925914"/>
    <n v="0.81199121333505653"/>
    <n v="34"/>
    <n v="13.941176470588236"/>
    <n v="0.47399999999999998"/>
    <n v="0.45559259259259249"/>
  </r>
  <r>
    <s v="David Blecher"/>
    <x v="61"/>
    <x v="0"/>
    <s v="Professor"/>
    <n v="1600"/>
    <n v="1988"/>
    <n v="0.85199999999999998"/>
    <n v="0.50800000000000001"/>
    <n v="0.46548148148148155"/>
    <n v="0.57325925925925914"/>
    <n v="0.81199121333505653"/>
    <n v="33"/>
    <n v="48.484848484848484"/>
    <n v="0.86199999999999999"/>
    <n v="0.45559259259259249"/>
  </r>
  <r>
    <s v="Shanyu Ji"/>
    <x v="61"/>
    <x v="0"/>
    <s v="Professor"/>
    <n v="350"/>
    <n v="1988"/>
    <n v="0.41799999999999998"/>
    <n v="0.50800000000000001"/>
    <n v="0.46548148148148155"/>
    <n v="0.57325925925925914"/>
    <n v="0.81199121333505653"/>
    <n v="33"/>
    <n v="10.606060606060606"/>
    <n v="0.38800000000000001"/>
    <n v="0.45559259259259249"/>
  </r>
  <r>
    <s v="Yuri Kuznetsov"/>
    <x v="61"/>
    <x v="0"/>
    <s v="Professor"/>
    <n v="1905"/>
    <n v="1989"/>
    <n v="0.88500000000000001"/>
    <n v="0.47299999999999998"/>
    <n v="0.46548148148148155"/>
    <n v="0.57325925925925914"/>
    <n v="0.81199121333505653"/>
    <n v="32"/>
    <n v="59.53125"/>
    <n v="0.90100000000000002"/>
    <n v="0.45559259259259249"/>
  </r>
  <r>
    <s v="Claudia Neuhauser"/>
    <x v="61"/>
    <x v="1"/>
    <s v="Professor"/>
    <n v="255"/>
    <n v="1990"/>
    <n v="0.32800000000000001"/>
    <n v="0.43700000000000006"/>
    <n v="0.46548148148148155"/>
    <n v="0.57325925925925914"/>
    <n v="0.81199121333505653"/>
    <n v="31"/>
    <n v="8.2258064516129039"/>
    <n v="0.317"/>
    <n v="0.45559259259259249"/>
  </r>
  <r>
    <s v="Tsorng-Whay Pan"/>
    <x v="61"/>
    <x v="0"/>
    <s v="Professor"/>
    <n v="1036"/>
    <n v="1990"/>
    <n v="0.748"/>
    <n v="0.43700000000000006"/>
    <n v="0.46548148148148155"/>
    <n v="0.57325925925925914"/>
    <n v="0.81199121333505653"/>
    <n v="31"/>
    <n v="33.41935483870968"/>
    <n v="0.76700000000000002"/>
    <n v="0.45559259259259249"/>
  </r>
  <r>
    <s v="Wenjiang Fu"/>
    <x v="61"/>
    <x v="0"/>
    <s v="Professor"/>
    <n v="382"/>
    <n v="1991"/>
    <n v="0.44600000000000001"/>
    <n v="0.41300000000000003"/>
    <n v="0.46548148148148155"/>
    <n v="0.57325925925925914"/>
    <n v="0.81199121333505653"/>
    <n v="30"/>
    <n v="12.733333333333333"/>
    <n v="0.44600000000000001"/>
    <n v="0.45559259259259249"/>
  </r>
  <r>
    <s v="Jiwen He"/>
    <x v="61"/>
    <x v="0"/>
    <s v="Professor"/>
    <n v="240"/>
    <n v="1991"/>
    <n v="0.314"/>
    <n v="0.41300000000000003"/>
    <n v="0.46548148148148155"/>
    <n v="0.57325925925925914"/>
    <n v="0.81199121333505653"/>
    <n v="30"/>
    <n v="8"/>
    <n v="0.308"/>
    <n v="0.45559259259259249"/>
  </r>
  <r>
    <s v="Manos Papadakis"/>
    <x v="61"/>
    <x v="0"/>
    <s v="Professor"/>
    <n v="141"/>
    <n v="1991"/>
    <n v="0.183"/>
    <n v="0.41300000000000003"/>
    <n v="0.46548148148148155"/>
    <n v="0.57325925925925914"/>
    <n v="0.81199121333505653"/>
    <n v="30"/>
    <n v="4.7"/>
    <n v="0.19"/>
    <n v="0.45559259259259249"/>
  </r>
  <r>
    <s v="Matthew Nicol"/>
    <x v="61"/>
    <x v="0"/>
    <s v="Professor"/>
    <n v="606"/>
    <n v="1992"/>
    <n v="0.59199999999999997"/>
    <n v="0.38100000000000001"/>
    <n v="0.46548148148148155"/>
    <n v="0.57325925925925914"/>
    <n v="0.81199121333505653"/>
    <n v="29"/>
    <n v="20.896551724137932"/>
    <n v="0.62"/>
    <n v="0.45559259259259249"/>
  </r>
  <r>
    <s v="Maxim Olshanskii"/>
    <x v="61"/>
    <x v="0"/>
    <s v="Professor"/>
    <n v="1313"/>
    <n v="1993"/>
    <n v="0.81100000000000005"/>
    <n v="0.35399999999999998"/>
    <n v="0.46548148148148155"/>
    <n v="0.57325925925925914"/>
    <n v="0.81199121333505653"/>
    <n v="28"/>
    <n v="46.892857142857146"/>
    <n v="0.85399999999999998"/>
    <n v="0.45559259259259249"/>
  </r>
  <r>
    <s v="Bernhard Bodmann"/>
    <x v="61"/>
    <x v="0"/>
    <s v="Professor"/>
    <n v="405"/>
    <n v="1996"/>
    <n v="0.46500000000000002"/>
    <n v="0.27100000000000002"/>
    <n v="0.46548148148148155"/>
    <n v="0.57325925925925914"/>
    <n v="0.81199121333505653"/>
    <n v="25"/>
    <n v="16.2"/>
    <n v="0.53"/>
    <n v="0.45559259259259249"/>
  </r>
  <r>
    <s v="Ilya Timofeyev"/>
    <x v="61"/>
    <x v="0"/>
    <s v="Professor"/>
    <n v="400"/>
    <n v="1997"/>
    <n v="0.46100000000000002"/>
    <n v="0.23699999999999999"/>
    <n v="0.46548148148148155"/>
    <n v="0.57325925925925914"/>
    <n v="0.81199121333505653"/>
    <n v="24"/>
    <n v="16.666666666666668"/>
    <n v="0.54200000000000004"/>
    <n v="0.45559259259259249"/>
  </r>
  <r>
    <s v="Kresimir Josic"/>
    <x v="61"/>
    <x v="0"/>
    <s v="Professor"/>
    <n v="165"/>
    <n v="1999"/>
    <n v="0.21199999999999999"/>
    <n v="0.17300000000000004"/>
    <n v="0.46548148148148155"/>
    <n v="0.57325925925925914"/>
    <n v="0.81199121333505653"/>
    <n v="22"/>
    <n v="7.5"/>
    <n v="0.28999999999999998"/>
    <n v="0.45559259259259249"/>
  </r>
  <r>
    <s v="Demetrio Labate"/>
    <x v="61"/>
    <x v="0"/>
    <s v="Professor"/>
    <n v="943"/>
    <n v="2000"/>
    <n v="0.72399999999999998"/>
    <n v="0.14400000000000002"/>
    <n v="0.46548148148148155"/>
    <n v="0.57325925925925914"/>
    <n v="0.81199121333505653"/>
    <n v="21"/>
    <n v="44.904761904761905"/>
    <n v="0.84399999999999997"/>
    <n v="0.45559259259259249"/>
  </r>
  <r>
    <s v="Mark Tomforde"/>
    <x v="61"/>
    <x v="0"/>
    <s v="Professor"/>
    <n v="752"/>
    <n v="2001"/>
    <n v="0.66700000000000004"/>
    <n v="0.11899999999999999"/>
    <n v="0.46548148148148155"/>
    <n v="0.57325925925925914"/>
    <n v="0.81199121333505653"/>
    <n v="20"/>
    <n v="37.6"/>
    <n v="0.79800000000000004"/>
    <n v="0.45559259259259249"/>
  </r>
  <r>
    <s v="Jerry Bona"/>
    <x v="62"/>
    <x v="0"/>
    <s v="Professor"/>
    <n v="4407"/>
    <n v="1972"/>
    <n v="0.97099999999999997"/>
    <n v="0.90200000000000002"/>
    <n v="0.47829166666666662"/>
    <n v="0.27004166666666668"/>
    <n v="1.7711772874556393"/>
    <n v="49"/>
    <n v="89.938775510204081"/>
    <n v="0.95499999999999996"/>
    <n v="0.56658333333333333"/>
  </r>
  <r>
    <s v="Gyorgy Turan"/>
    <x v="62"/>
    <x v="0"/>
    <s v="Professor"/>
    <n v="298"/>
    <n v="1978"/>
    <n v="0.371"/>
    <n v="0.79"/>
    <n v="0.47829166666666662"/>
    <n v="0.27004166666666668"/>
    <n v="1.7711772874556393"/>
    <n v="43"/>
    <n v="6.9302325581395348"/>
    <n v="0.27200000000000002"/>
    <n v="0.56658333333333333"/>
  </r>
  <r>
    <s v="Dibyen Majumdar"/>
    <x v="62"/>
    <x v="0"/>
    <s v="Professor"/>
    <n v="76"/>
    <n v="1979"/>
    <n v="0.108"/>
    <n v="0.76900000000000002"/>
    <n v="0.47829166666666662"/>
    <n v="0.27004166666666668"/>
    <n v="1.7711772874556393"/>
    <n v="42"/>
    <n v="1.8095238095238095"/>
    <n v="8.3000000000000004E-2"/>
    <n v="0.56658333333333333"/>
  </r>
  <r>
    <s v="Lawrence Ein"/>
    <x v="62"/>
    <x v="0"/>
    <s v="Professor"/>
    <n v="1921"/>
    <n v="1980"/>
    <n v="0.88700000000000001"/>
    <n v="0.75"/>
    <n v="0.47829166666666662"/>
    <n v="0.27004166666666668"/>
    <n v="1.7711772874556393"/>
    <n v="41"/>
    <n v="46.853658536585364"/>
    <n v="0.85299999999999998"/>
    <n v="0.56658333333333333"/>
  </r>
  <r>
    <s v="Jan Verschelde"/>
    <x v="62"/>
    <x v="0"/>
    <s v="Professor"/>
    <n v="499"/>
    <n v="1991"/>
    <n v="0.52600000000000002"/>
    <n v="0.41300000000000003"/>
    <n v="0.47829166666666662"/>
    <n v="0.27004166666666668"/>
    <n v="1.7711772874556393"/>
    <n v="30"/>
    <n v="16.633333333333333"/>
    <n v="0.54100000000000004"/>
    <n v="0.56658333333333333"/>
  </r>
  <r>
    <s v="Brooke Shipley"/>
    <x v="62"/>
    <x v="1"/>
    <s v="Professor"/>
    <n v="1293"/>
    <n v="1995"/>
    <n v="0.80600000000000005"/>
    <n v="0.29800000000000004"/>
    <n v="0.47829166666666662"/>
    <n v="0.27004166666666668"/>
    <n v="1.7711772874556393"/>
    <n v="26"/>
    <n v="49.730769230769234"/>
    <n v="0.86799999999999999"/>
    <n v="0.56658333333333333"/>
  </r>
  <r>
    <s v="Alex Furman"/>
    <x v="62"/>
    <x v="0"/>
    <s v="Professor"/>
    <n v="541"/>
    <n v="1997"/>
    <n v="0.55600000000000005"/>
    <n v="0.23699999999999999"/>
    <n v="0.47829166666666662"/>
    <n v="0.27004166666666668"/>
    <n v="1.7711772874556393"/>
    <n v="24"/>
    <n v="22.541666666666668"/>
    <n v="0.65"/>
    <n v="0.56658333333333333"/>
  </r>
  <r>
    <s v="Roman Shvydkoy"/>
    <x v="62"/>
    <x v="0"/>
    <s v="Professor"/>
    <n v="736"/>
    <n v="1997"/>
    <n v="0.65900000000000003"/>
    <n v="0.23699999999999999"/>
    <n v="0.47829166666666662"/>
    <n v="0.27004166666666668"/>
    <n v="1.7711772874556393"/>
    <n v="24"/>
    <n v="30.666666666666668"/>
    <n v="0.74399999999999999"/>
    <n v="0.56658333333333333"/>
  </r>
  <r>
    <s v="Min Yang"/>
    <x v="62"/>
    <x v="0"/>
    <s v="Professor"/>
    <n v="124"/>
    <n v="1997"/>
    <n v="0.16400000000000001"/>
    <n v="0.23699999999999999"/>
    <n v="0.47829166666666662"/>
    <n v="0.27004166666666668"/>
    <n v="1.7711772874556393"/>
    <n v="24"/>
    <n v="5.166666666666667"/>
    <n v="0.20499999999999999"/>
    <n v="0.56658333333333333"/>
  </r>
  <r>
    <s v="Michael Greenblatt"/>
    <x v="62"/>
    <x v="0"/>
    <s v="Professor"/>
    <n v="154"/>
    <n v="1998"/>
    <n v="0.19500000000000001"/>
    <n v="0.20799999999999996"/>
    <n v="0.47829166666666662"/>
    <n v="0.27004166666666668"/>
    <n v="1.7711772874556393"/>
    <n v="23"/>
    <n v="6.6956521739130439"/>
    <n v="0.26200000000000001"/>
    <n v="0.56658333333333333"/>
  </r>
  <r>
    <s v="Dhruv Mubayi"/>
    <x v="62"/>
    <x v="0"/>
    <s v="Professor"/>
    <n v="920"/>
    <n v="1998"/>
    <n v="0.71799999999999997"/>
    <n v="0.20799999999999996"/>
    <n v="0.47829166666666662"/>
    <n v="0.27004166666666668"/>
    <n v="1.7711772874556393"/>
    <n v="23"/>
    <n v="40"/>
    <n v="0.81399999999999995"/>
    <n v="0.56658333333333333"/>
  </r>
  <r>
    <s v="David Nicholls"/>
    <x v="62"/>
    <x v="0"/>
    <s v="Professor"/>
    <n v="733"/>
    <n v="1998"/>
    <n v="0.65700000000000003"/>
    <n v="0.20799999999999996"/>
    <n v="0.47829166666666662"/>
    <n v="0.27004166666666668"/>
    <n v="1.7711772874556393"/>
    <n v="23"/>
    <n v="31.869565217391305"/>
    <n v="0.754"/>
    <n v="0.56658333333333333"/>
  </r>
  <r>
    <s v="Daniel Groves"/>
    <x v="62"/>
    <x v="0"/>
    <s v="Professor"/>
    <n v="250"/>
    <n v="1999"/>
    <n v="0.32500000000000001"/>
    <n v="0.17300000000000004"/>
    <n v="0.47829166666666662"/>
    <n v="0.27004166666666668"/>
    <n v="1.7711772874556393"/>
    <n v="22"/>
    <n v="11.363636363636363"/>
    <n v="0.41"/>
    <n v="0.56658333333333333"/>
  </r>
  <r>
    <s v="Kevin Whyte"/>
    <x v="62"/>
    <x v="0"/>
    <s v="Professor"/>
    <n v="339"/>
    <n v="1999"/>
    <n v="0.41"/>
    <n v="0.17300000000000004"/>
    <n v="0.47829166666666662"/>
    <n v="0.27004166666666668"/>
    <n v="1.7711772874556393"/>
    <n v="22"/>
    <n v="15.409090909090908"/>
    <n v="0.51"/>
    <n v="0.56658333333333333"/>
  </r>
  <r>
    <s v="Ramin Takloo-Bighash"/>
    <x v="62"/>
    <x v="0"/>
    <s v="Professor"/>
    <n v="138"/>
    <n v="2000"/>
    <n v="0.17899999999999999"/>
    <n v="0.14400000000000002"/>
    <n v="0.47829166666666662"/>
    <n v="0.27004166666666668"/>
    <n v="1.7711772874556393"/>
    <n v="21"/>
    <n v="6.5714285714285712"/>
    <n v="0.25700000000000001"/>
    <n v="0.56658333333333333"/>
  </r>
  <r>
    <s v="Alexey Cheskidov"/>
    <x v="62"/>
    <x v="0"/>
    <s v="Professor"/>
    <n v="568"/>
    <n v="2001"/>
    <n v="0.56999999999999995"/>
    <n v="0.11899999999999999"/>
    <n v="0.47829166666666662"/>
    <n v="0.27004166666666668"/>
    <n v="1.7711772874556393"/>
    <n v="20"/>
    <n v="28.4"/>
    <n v="0.72199999999999998"/>
    <n v="0.56658333333333333"/>
  </r>
  <r>
    <s v="Christian Rosendal"/>
    <x v="62"/>
    <x v="0"/>
    <s v="Professor"/>
    <n v="491"/>
    <n v="2001"/>
    <n v="0.51900000000000002"/>
    <n v="0.11899999999999999"/>
    <n v="0.47829166666666662"/>
    <n v="0.27004166666666668"/>
    <n v="1.7711772874556393"/>
    <n v="20"/>
    <n v="24.55"/>
    <n v="0.67300000000000004"/>
    <n v="0.56658333333333333"/>
  </r>
  <r>
    <s v="Rafail Abramov"/>
    <x v="62"/>
    <x v="0"/>
    <s v="Professor"/>
    <n v="324"/>
    <n v="2002"/>
    <n v="0.39400000000000002"/>
    <n v="9.6999999999999975E-2"/>
    <n v="0.47829166666666662"/>
    <n v="0.27004166666666668"/>
    <n v="1.7711772874556393"/>
    <n v="19"/>
    <n v="17.05263157894737"/>
    <n v="0.54800000000000004"/>
    <n v="0.56658333333333333"/>
  </r>
  <r>
    <s v="Gerard Awanou"/>
    <x v="62"/>
    <x v="0"/>
    <s v="Professor"/>
    <n v="347"/>
    <n v="2002"/>
    <n v="0.41699999999999998"/>
    <n v="9.6999999999999975E-2"/>
    <n v="0.47829166666666662"/>
    <n v="0.27004166666666668"/>
    <n v="1.7711772874556393"/>
    <n v="19"/>
    <n v="18.263157894736842"/>
    <n v="0.57199999999999995"/>
    <n v="0.56658333333333333"/>
  </r>
  <r>
    <s v="Alina Cojocaru"/>
    <x v="62"/>
    <x v="1"/>
    <s v="Professor"/>
    <n v="313"/>
    <n v="2002"/>
    <n v="0.38500000000000001"/>
    <n v="9.6999999999999975E-2"/>
    <n v="0.47829166666666662"/>
    <n v="0.27004166666666668"/>
    <n v="1.7711772874556393"/>
    <n v="19"/>
    <n v="16.473684210526315"/>
    <n v="0.53600000000000003"/>
    <n v="0.56658333333333333"/>
  </r>
  <r>
    <s v="Christof Sparber"/>
    <x v="62"/>
    <x v="0"/>
    <s v="Professor"/>
    <n v="564"/>
    <n v="2003"/>
    <n v="0.56799999999999995"/>
    <n v="7.4999999999999956E-2"/>
    <n v="0.47829166666666662"/>
    <n v="0.27004166666666668"/>
    <n v="1.7711772874556393"/>
    <n v="18"/>
    <n v="31.333333333333332"/>
    <n v="0.75"/>
    <n v="0.56658333333333333"/>
  </r>
  <r>
    <s v="Izzet Coskun"/>
    <x v="62"/>
    <x v="0"/>
    <s v="Professor"/>
    <n v="378"/>
    <n v="2004"/>
    <n v="0.442"/>
    <n v="5.4000000000000048E-2"/>
    <n v="0.47829166666666662"/>
    <n v="0.27004166666666668"/>
    <n v="1.7711772874556393"/>
    <n v="17"/>
    <n v="22.235294117647058"/>
    <n v="0.64300000000000002"/>
    <n v="0.56658333333333333"/>
  </r>
  <r>
    <s v="David Dumas"/>
    <x v="62"/>
    <x v="0"/>
    <s v="Professor"/>
    <n v="90"/>
    <n v="2004"/>
    <n v="0.125"/>
    <n v="5.4000000000000048E-2"/>
    <n v="0.47829166666666662"/>
    <n v="0.27004166666666668"/>
    <n v="1.7711772874556393"/>
    <n v="17"/>
    <n v="5.2941176470588234"/>
    <n v="0.21"/>
    <n v="0.56658333333333333"/>
  </r>
  <r>
    <s v="Yichao Wu"/>
    <x v="62"/>
    <x v="0"/>
    <s v="Professor"/>
    <n v="501"/>
    <n v="2006"/>
    <n v="0.52700000000000002"/>
    <n v="2.200000000000002E-2"/>
    <n v="0.47829166666666662"/>
    <n v="0.27004166666666668"/>
    <n v="1.7711772874556393"/>
    <n v="15"/>
    <n v="33.4"/>
    <n v="0.76600000000000001"/>
    <n v="0.56658333333333333"/>
  </r>
  <r>
    <s v="Surjit Khurana"/>
    <x v="63"/>
    <x v="0"/>
    <s v="Professor"/>
    <n v="139"/>
    <n v="1968"/>
    <n v="0.18099999999999999"/>
    <n v="0.95299999999999996"/>
    <n v="0.54925000000000002"/>
    <n v="0.59975000000000001"/>
    <n v="0.91579824927052944"/>
    <n v="53"/>
    <n v="2.6226415094339623"/>
    <n v="0.11700000000000001"/>
    <n v="0.53249999999999997"/>
  </r>
  <r>
    <s v="Paul Muhly"/>
    <x v="63"/>
    <x v="0"/>
    <s v="Professor"/>
    <n v="2066"/>
    <n v="1968"/>
    <n v="0.89500000000000002"/>
    <n v="0.95299999999999996"/>
    <n v="0.54925000000000002"/>
    <n v="0.59975000000000001"/>
    <n v="0.91579824927052944"/>
    <n v="53"/>
    <n v="38.981132075471699"/>
    <n v="0.80700000000000005"/>
    <n v="0.53249999999999997"/>
  </r>
  <r>
    <s v="Victor Camillo"/>
    <x v="63"/>
    <x v="0"/>
    <s v="Professor"/>
    <n v="884"/>
    <n v="1969"/>
    <n v="0.71099999999999997"/>
    <n v="0.94100000000000006"/>
    <n v="0.54925000000000002"/>
    <n v="0.59975000000000001"/>
    <n v="0.91579824927052944"/>
    <n v="52"/>
    <n v="17"/>
    <n v="0.54700000000000004"/>
    <n v="0.53249999999999997"/>
  </r>
  <r>
    <s v="Dan Anderson"/>
    <x v="63"/>
    <x v="0"/>
    <s v="Professor"/>
    <n v="2502"/>
    <n v="1974"/>
    <n v="0.91800000000000004"/>
    <n v="0.871"/>
    <n v="0.54925000000000002"/>
    <n v="0.59975000000000001"/>
    <n v="0.91579824927052944"/>
    <n v="47"/>
    <n v="53.234042553191486"/>
    <n v="0.879"/>
    <n v="0.53249999999999997"/>
  </r>
  <r>
    <s v="Palle Jorgensen"/>
    <x v="63"/>
    <x v="0"/>
    <s v="Professor"/>
    <n v="2847"/>
    <n v="1975"/>
    <n v="0.93400000000000005"/>
    <n v="0.85199999999999998"/>
    <n v="0.54925000000000002"/>
    <n v="0.59975000000000001"/>
    <n v="0.91579824927052944"/>
    <n v="46"/>
    <n v="61.891304347826086"/>
    <n v="0.90600000000000003"/>
    <n v="0.53249999999999997"/>
  </r>
  <r>
    <s v="Raul Curto"/>
    <x v="63"/>
    <x v="0"/>
    <s v="Professor"/>
    <n v="2158"/>
    <n v="1978"/>
    <n v="0.9"/>
    <n v="0.79"/>
    <n v="0.54925000000000002"/>
    <n v="0.59975000000000001"/>
    <n v="0.91579824927052944"/>
    <n v="43"/>
    <n v="50.186046511627907"/>
    <n v="0.871"/>
    <n v="0.53249999999999997"/>
  </r>
  <r>
    <s v="Gerhard Strohmer"/>
    <x v="63"/>
    <x v="0"/>
    <s v="Professor"/>
    <n v="180"/>
    <n v="1980"/>
    <n v="0.23200000000000001"/>
    <n v="0.75"/>
    <n v="0.54925000000000002"/>
    <n v="0.59975000000000001"/>
    <n v="0.91579824927052944"/>
    <n v="41"/>
    <n v="4.3902439024390247"/>
    <n v="0.17599999999999999"/>
    <n v="0.53249999999999997"/>
  </r>
  <r>
    <s v="Charles Frohman"/>
    <x v="63"/>
    <x v="0"/>
    <s v="Professor"/>
    <n v="337"/>
    <n v="1984"/>
    <n v="0.40899999999999997"/>
    <n v="0.63"/>
    <n v="0.54925000000000002"/>
    <n v="0.59975000000000001"/>
    <n v="0.91579824927052944"/>
    <n v="37"/>
    <n v="9.1081081081081088"/>
    <n v="0.34599999999999997"/>
    <n v="0.53249999999999997"/>
  </r>
  <r>
    <s v="Yangbo Ye"/>
    <x v="63"/>
    <x v="0"/>
    <s v="Professor"/>
    <n v="471"/>
    <n v="1986"/>
    <n v="0.50600000000000001"/>
    <n v="0.57099999999999995"/>
    <n v="0.54925000000000002"/>
    <n v="0.59975000000000001"/>
    <n v="0.91579824927052944"/>
    <n v="35"/>
    <n v="13.457142857142857"/>
    <n v="0.46500000000000002"/>
    <n v="0.53249999999999997"/>
  </r>
  <r>
    <s v="David Stewart"/>
    <x v="63"/>
    <x v="0"/>
    <s v="Professor"/>
    <n v="587"/>
    <n v="1987"/>
    <n v="0.58199999999999996"/>
    <n v="0.53699999999999992"/>
    <n v="0.54925000000000002"/>
    <n v="0.59975000000000001"/>
    <n v="0.91579824927052944"/>
    <n v="34"/>
    <n v="17.264705882352942"/>
    <n v="0.55300000000000005"/>
    <n v="0.53249999999999997"/>
  </r>
  <r>
    <s v="Lihe Wang"/>
    <x v="63"/>
    <x v="0"/>
    <s v="Professor"/>
    <n v="1766"/>
    <n v="1989"/>
    <n v="0.872"/>
    <n v="0.47299999999999998"/>
    <n v="0.54925000000000002"/>
    <n v="0.59975000000000001"/>
    <n v="0.91579824927052944"/>
    <n v="32"/>
    <n v="55.1875"/>
    <n v="0.88700000000000001"/>
    <n v="0.53249999999999997"/>
  </r>
  <r>
    <s v="Tong Li"/>
    <x v="63"/>
    <x v="1"/>
    <s v="Professor"/>
    <n v="612"/>
    <n v="1992"/>
    <n v="0.59599999999999997"/>
    <n v="0.38100000000000001"/>
    <n v="0.54925000000000002"/>
    <n v="0.59975000000000001"/>
    <n v="0.91579824927052944"/>
    <n v="29"/>
    <n v="21.103448275862068"/>
    <n v="0.623"/>
    <n v="0.53249999999999997"/>
  </r>
  <r>
    <s v="Laurent Jay"/>
    <x v="63"/>
    <x v="0"/>
    <s v="Professor"/>
    <n v="268"/>
    <n v="1993"/>
    <n v="0.33800000000000002"/>
    <n v="0.35399999999999998"/>
    <n v="0.54925000000000002"/>
    <n v="0.59975000000000001"/>
    <n v="0.91579824927052944"/>
    <n v="28"/>
    <n v="9.5714285714285712"/>
    <n v="0.35799999999999998"/>
    <n v="0.53249999999999997"/>
  </r>
  <r>
    <s v="Frauke Bleher"/>
    <x v="63"/>
    <x v="0"/>
    <s v="Professor"/>
    <n v="213"/>
    <n v="1995"/>
    <n v="0.27600000000000002"/>
    <n v="0.29800000000000004"/>
    <n v="0.54925000000000002"/>
    <n v="0.59975000000000001"/>
    <n v="0.91579824927052944"/>
    <n v="26"/>
    <n v="8.1923076923076916"/>
    <n v="0.316"/>
    <n v="0.53249999999999997"/>
  </r>
  <r>
    <s v="Bruce Ayati"/>
    <x v="63"/>
    <x v="0"/>
    <s v="Professor"/>
    <n v="120"/>
    <n v="1998"/>
    <n v="0.16"/>
    <n v="0.20799999999999996"/>
    <n v="0.54925000000000002"/>
    <n v="0.59975000000000001"/>
    <n v="0.91579824927052944"/>
    <n v="23"/>
    <n v="5.2173913043478262"/>
    <n v="0.20699999999999999"/>
    <n v="0.53249999999999997"/>
  </r>
  <r>
    <s v="Maggy Tomova"/>
    <x v="63"/>
    <x v="1"/>
    <s v="Professor"/>
    <n v="214"/>
    <n v="2005"/>
    <n v="0.27800000000000002"/>
    <n v="3.400000000000003E-2"/>
    <n v="0.54925000000000002"/>
    <n v="0.59975000000000001"/>
    <n v="0.91579824927052944"/>
    <n v="16"/>
    <n v="13.375"/>
    <n v="0.46200000000000002"/>
    <n v="0.53249999999999997"/>
  </r>
  <r>
    <s v="Jack Porter"/>
    <x v="64"/>
    <x v="0"/>
    <s v="Professor"/>
    <n v="526"/>
    <n v="1966"/>
    <n v="0.54500000000000004"/>
    <n v="0.96899999999999997"/>
    <n v="0.42263157894736847"/>
    <n v="0.45863157894736845"/>
    <n v="0.9215056231351848"/>
    <n v="55"/>
    <n v="9.5636363636363644"/>
    <n v="0.35699999999999998"/>
    <n v="0.43099999999999999"/>
  </r>
  <r>
    <s v="Tyrone Duncan"/>
    <x v="64"/>
    <x v="0"/>
    <s v="Professor"/>
    <n v="683"/>
    <n v="1968"/>
    <n v="0.63600000000000001"/>
    <n v="0.95299999999999996"/>
    <n v="0.42263157894736847"/>
    <n v="0.45863157894736845"/>
    <n v="0.9215056231351848"/>
    <n v="53"/>
    <n v="12.886792452830189"/>
    <n v="0.45200000000000001"/>
    <n v="0.43099999999999999"/>
  </r>
  <r>
    <s v="David Nualart"/>
    <x v="64"/>
    <x v="0"/>
    <s v="Professor"/>
    <n v="5322"/>
    <n v="1973"/>
    <n v="0.97899999999999998"/>
    <n v="0.88700000000000001"/>
    <n v="0.42263157894736847"/>
    <n v="0.45863157894736845"/>
    <n v="0.9215056231351848"/>
    <n v="48"/>
    <n v="110.875"/>
    <n v="0.97"/>
    <n v="0.43099999999999999"/>
  </r>
  <r>
    <s v="Jeffrey Lang"/>
    <x v="64"/>
    <x v="0"/>
    <s v="Professor"/>
    <n v="60"/>
    <n v="1981"/>
    <n v="0.09"/>
    <n v="0.72299999999999998"/>
    <n v="0.42263157894736847"/>
    <n v="0.45863157894736845"/>
    <n v="0.9215056231351848"/>
    <n v="40"/>
    <n v="1.5"/>
    <n v="7.1999999999999995E-2"/>
    <n v="0.43099999999999999"/>
  </r>
  <r>
    <s v="Daniel Katz"/>
    <x v="64"/>
    <x v="0"/>
    <s v="Professor"/>
    <n v="299"/>
    <n v="1982"/>
    <n v="0.372"/>
    <n v="0.69"/>
    <n v="0.42263157894736847"/>
    <n v="0.45863157894736845"/>
    <n v="0.9215056231351848"/>
    <n v="39"/>
    <n v="7.666666666666667"/>
    <n v="0.29599999999999999"/>
    <n v="0.43099999999999999"/>
  </r>
  <r>
    <s v="Satyagopal Mandal"/>
    <x v="64"/>
    <x v="0"/>
    <s v="Professor"/>
    <n v="220"/>
    <n v="1982"/>
    <n v="0.28799999999999998"/>
    <n v="0.69"/>
    <n v="0.42263157894736847"/>
    <n v="0.45863157894736845"/>
    <n v="0.9215056231351848"/>
    <n v="39"/>
    <n v="5.6410256410256414"/>
    <n v="0.224"/>
    <n v="0.43099999999999999"/>
  </r>
  <r>
    <s v="Albert Sheu"/>
    <x v="64"/>
    <x v="0"/>
    <s v="Professor"/>
    <n v="156"/>
    <n v="1985"/>
    <n v="0.19900000000000001"/>
    <n v="0.60199999999999998"/>
    <n v="0.42263157894736847"/>
    <n v="0.45863157894736845"/>
    <n v="0.9215056231351848"/>
    <n v="36"/>
    <n v="4.333333333333333"/>
    <n v="0.17499999999999999"/>
    <n v="0.43099999999999999"/>
  </r>
  <r>
    <s v="Bozenna Pasik-Duncan"/>
    <x v="64"/>
    <x v="1"/>
    <s v="Professor"/>
    <n v="544"/>
    <n v="1986"/>
    <n v="0.55800000000000005"/>
    <n v="0.57099999999999995"/>
    <n v="0.42263157894736847"/>
    <n v="0.45863157894736845"/>
    <n v="0.9215056231351848"/>
    <n v="35"/>
    <n v="15.542857142857143"/>
    <n v="0.51500000000000001"/>
    <n v="0.43099999999999999"/>
  </r>
  <r>
    <s v="Weizhang Huang"/>
    <x v="64"/>
    <x v="0"/>
    <s v="Professor"/>
    <n v="1542"/>
    <n v="1991"/>
    <n v="0.84299999999999997"/>
    <n v="0.41300000000000003"/>
    <n v="0.42263157894736847"/>
    <n v="0.45863157894736845"/>
    <n v="0.9215056231351848"/>
    <n v="30"/>
    <n v="51.4"/>
    <n v="0.875"/>
    <n v="0.43099999999999999"/>
  </r>
  <r>
    <s v="Erik Van Vleck"/>
    <x v="64"/>
    <x v="0"/>
    <s v="Professor"/>
    <n v="878"/>
    <n v="1991"/>
    <n v="0.70699999999999996"/>
    <n v="0.41300000000000003"/>
    <n v="0.42263157894736847"/>
    <n v="0.45863157894736845"/>
    <n v="0.9215056231351848"/>
    <n v="30"/>
    <n v="29.266666666666666"/>
    <n v="0.73"/>
    <n v="0.43099999999999999"/>
  </r>
  <r>
    <s v="Milena Stanislavova"/>
    <x v="64"/>
    <x v="1"/>
    <s v="Professor"/>
    <n v="177"/>
    <n v="1993"/>
    <n v="0.22700000000000001"/>
    <n v="0.35399999999999998"/>
    <n v="0.42263157894736847"/>
    <n v="0.45863157894736845"/>
    <n v="0.9215056231351848"/>
    <n v="28"/>
    <n v="6.3214285714285712"/>
    <n v="0.248"/>
    <n v="0.43099999999999999"/>
  </r>
  <r>
    <s v="Hongguo Xu"/>
    <x v="64"/>
    <x v="0"/>
    <s v="Professor"/>
    <n v="574"/>
    <n v="1994"/>
    <n v="0.57499999999999996"/>
    <n v="0.32599999999999996"/>
    <n v="0.42263157894736847"/>
    <n v="0.45863157894736845"/>
    <n v="0.9215056231351848"/>
    <n v="27"/>
    <n v="21.25925925925926"/>
    <n v="0.625"/>
    <n v="0.43099999999999999"/>
  </r>
  <r>
    <s v="Weishi Liu"/>
    <x v="64"/>
    <x v="0"/>
    <s v="Professor"/>
    <n v="484"/>
    <n v="1995"/>
    <n v="0.51700000000000002"/>
    <n v="0.29800000000000004"/>
    <n v="0.42263157894736847"/>
    <n v="0.45863157894736845"/>
    <n v="0.9215056231351848"/>
    <n v="26"/>
    <n v="18.615384615384617"/>
    <n v="0.57699999999999996"/>
    <n v="0.43099999999999999"/>
  </r>
  <r>
    <s v="Bangere Purnaprajna"/>
    <x v="64"/>
    <x v="0"/>
    <s v="Professor"/>
    <n v="183"/>
    <n v="1996"/>
    <n v="0.23599999999999999"/>
    <n v="0.27100000000000002"/>
    <n v="0.42263157894736847"/>
    <n v="0.45863157894736845"/>
    <n v="0.9215056231351848"/>
    <n v="25"/>
    <n v="7.32"/>
    <n v="0.28299999999999997"/>
    <n v="0.43099999999999999"/>
  </r>
  <r>
    <s v="Atanas Stefanov"/>
    <x v="64"/>
    <x v="0"/>
    <s v="Professor"/>
    <n v="598"/>
    <n v="1998"/>
    <n v="0.58699999999999997"/>
    <n v="0.20799999999999996"/>
    <n v="0.42263157894736847"/>
    <n v="0.45863157894736845"/>
    <n v="0.9215056231351848"/>
    <n v="23"/>
    <n v="26"/>
    <n v="0.69199999999999995"/>
    <n v="0.43099999999999999"/>
  </r>
  <r>
    <s v="Jin Feng"/>
    <x v="64"/>
    <x v="0"/>
    <s v="Professor"/>
    <n v="3"/>
    <n v="1999"/>
    <n v="8.9999999999999993E-3"/>
    <n v="0.17300000000000004"/>
    <n v="0.42263157894736847"/>
    <n v="0.45863157894736845"/>
    <n v="0.9215056231351848"/>
    <n v="22"/>
    <n v="0.13636363636363635"/>
    <n v="1.2E-2"/>
    <n v="0.43099999999999999"/>
  </r>
  <r>
    <s v="Jeremy Martin"/>
    <x v="64"/>
    <x v="0"/>
    <s v="Professor"/>
    <n v="191"/>
    <n v="2000"/>
    <n v="0.246"/>
    <n v="0.14400000000000002"/>
    <n v="0.42263157894736847"/>
    <n v="0.45863157894736845"/>
    <n v="0.9215056231351848"/>
    <n v="21"/>
    <n v="9.0952380952380949"/>
    <n v="0.34499999999999997"/>
    <n v="0.43099999999999999"/>
  </r>
  <r>
    <s v="Hailong Dao"/>
    <x v="64"/>
    <x v="0"/>
    <s v="Professor"/>
    <n v="270"/>
    <n v="2006"/>
    <n v="0.34"/>
    <n v="2.200000000000002E-2"/>
    <n v="0.42263157894736847"/>
    <n v="0.45863157894736845"/>
    <n v="0.9215056231351848"/>
    <n v="15"/>
    <n v="18"/>
    <n v="0.56799999999999995"/>
    <n v="0.43099999999999999"/>
  </r>
  <r>
    <s v="Terry Soo"/>
    <x v="64"/>
    <x v="0"/>
    <s v="Professor"/>
    <n v="51"/>
    <n v="2009"/>
    <n v="7.5999999999999998E-2"/>
    <n v="7.0000000000000062E-3"/>
    <n v="0.42263157894736847"/>
    <n v="0.45863157894736845"/>
    <n v="0.9215056231351848"/>
    <n v="12"/>
    <n v="4.25"/>
    <n v="0.17299999999999999"/>
    <n v="0.43099999999999999"/>
  </r>
  <r>
    <s v="James Brennan"/>
    <x v="65"/>
    <x v="0"/>
    <s v="Professor"/>
    <n v="115"/>
    <n v="1968"/>
    <n v="0.156"/>
    <n v="0.95299999999999996"/>
    <n v="0.52820000000000011"/>
    <n v="0.69366666666666654"/>
    <n v="0.7614608361364732"/>
    <n v="53"/>
    <n v="2.1698113207547172"/>
    <n v="9.8000000000000004E-2"/>
    <n v="0.48613333333333331"/>
  </r>
  <r>
    <s v="Lawrence Harris"/>
    <x v="65"/>
    <x v="0"/>
    <s v="Professor"/>
    <n v="5722"/>
    <n v="1969"/>
    <n v="0.98299999999999998"/>
    <n v="0.94100000000000006"/>
    <n v="0.52820000000000011"/>
    <n v="0.69366666666666654"/>
    <n v="0.7614608361364732"/>
    <n v="52"/>
    <n v="110.03846153846153"/>
    <n v="0.96899999999999997"/>
    <n v="0.48613333333333331"/>
  </r>
  <r>
    <s v="Richard Carey"/>
    <x v="65"/>
    <x v="0"/>
    <s v="Professor"/>
    <n v="180"/>
    <n v="1971"/>
    <n v="0.23200000000000001"/>
    <n v="0.91700000000000004"/>
    <n v="0.52820000000000011"/>
    <n v="0.69366666666666654"/>
    <n v="0.7614608361364732"/>
    <n v="50"/>
    <n v="3.6"/>
    <n v="0.14799999999999999"/>
    <n v="0.48613333333333331"/>
  </r>
  <r>
    <s v="Kenneth Kubota"/>
    <x v="65"/>
    <x v="0"/>
    <s v="Professor"/>
    <n v="109"/>
    <n v="1972"/>
    <n v="0.14899999999999999"/>
    <n v="0.90200000000000002"/>
    <n v="0.52820000000000011"/>
    <n v="0.69366666666666654"/>
    <n v="0.7614608361364732"/>
    <n v="49"/>
    <n v="2.2244897959183674"/>
    <n v="0.1"/>
    <n v="0.48613333333333331"/>
  </r>
  <r>
    <s v="Avinash Sathaye"/>
    <x v="65"/>
    <x v="0"/>
    <s v="Professor"/>
    <n v="287"/>
    <n v="1973"/>
    <n v="0.36"/>
    <n v="0.88700000000000001"/>
    <n v="0.52820000000000011"/>
    <n v="0.69366666666666654"/>
    <n v="0.7614608361364732"/>
    <n v="48"/>
    <n v="5.979166666666667"/>
    <n v="0.23699999999999999"/>
    <n v="0.48613333333333331"/>
  </r>
  <r>
    <s v="David Leep"/>
    <x v="65"/>
    <x v="0"/>
    <s v="Professor"/>
    <n v="240"/>
    <n v="1980"/>
    <n v="0.314"/>
    <n v="0.75"/>
    <n v="0.52820000000000011"/>
    <n v="0.69366666666666654"/>
    <n v="0.7614608361364732"/>
    <n v="41"/>
    <n v="5.8536585365853657"/>
    <n v="0.23400000000000001"/>
    <n v="0.48613333333333331"/>
  </r>
  <r>
    <s v="Peter Perry"/>
    <x v="65"/>
    <x v="0"/>
    <s v="Professor"/>
    <n v="911"/>
    <n v="1980"/>
    <n v="0.71599999999999997"/>
    <n v="0.75"/>
    <n v="0.52820000000000011"/>
    <n v="0.69366666666666654"/>
    <n v="0.7614608361364732"/>
    <n v="41"/>
    <n v="22.219512195121951"/>
    <n v="0.64300000000000002"/>
    <n v="0.48613333333333331"/>
  </r>
  <r>
    <s v="Margaret Bayer"/>
    <x v="65"/>
    <x v="1"/>
    <s v="Professor"/>
    <n v="692"/>
    <n v="1981"/>
    <n v="0.63900000000000001"/>
    <n v="0.72299999999999998"/>
    <n v="0.52820000000000011"/>
    <n v="0.69366666666666654"/>
    <n v="0.7614608361364732"/>
    <n v="40"/>
    <n v="17.3"/>
    <n v="0.55500000000000005"/>
    <n v="0.48613333333333331"/>
  </r>
  <r>
    <s v="Peter D. Hislop"/>
    <x v="65"/>
    <x v="0"/>
    <s v="Professor"/>
    <n v="1321"/>
    <n v="1982"/>
    <n v="0.81200000000000006"/>
    <n v="0.69"/>
    <n v="0.52820000000000011"/>
    <n v="0.69366666666666654"/>
    <n v="0.7614608361364732"/>
    <n v="39"/>
    <n v="33.871794871794869"/>
    <n v="0.77100000000000002"/>
    <n v="0.48613333333333331"/>
  </r>
  <r>
    <s v="Zhongwei Shen"/>
    <x v="65"/>
    <x v="0"/>
    <s v="Professor"/>
    <n v="1395"/>
    <n v="1985"/>
    <n v="0.82199999999999995"/>
    <n v="0.60199999999999998"/>
    <n v="0.52820000000000011"/>
    <n v="0.69366666666666654"/>
    <n v="0.7614608361364732"/>
    <n v="36"/>
    <n v="38.75"/>
    <n v="0.80500000000000005"/>
    <n v="0.48613333333333331"/>
  </r>
  <r>
    <s v="Russell Brown"/>
    <x v="65"/>
    <x v="0"/>
    <s v="Professor"/>
    <n v="699"/>
    <n v="1987"/>
    <n v="0.64400000000000002"/>
    <n v="0.53699999999999992"/>
    <n v="0.52820000000000011"/>
    <n v="0.69366666666666654"/>
    <n v="0.7614608361364732"/>
    <n v="34"/>
    <n v="20.558823529411764"/>
    <n v="0.61399999999999999"/>
    <n v="0.48613333333333331"/>
  </r>
  <r>
    <s v="Uwe Nagel"/>
    <x v="65"/>
    <x v="0"/>
    <s v="Professor"/>
    <n v="1088"/>
    <n v="1987"/>
    <n v="0.76400000000000001"/>
    <n v="0.53699999999999992"/>
    <n v="0.52820000000000011"/>
    <n v="0.69366666666666654"/>
    <n v="0.7614608361364732"/>
    <n v="34"/>
    <n v="32"/>
    <n v="0.755"/>
    <n v="0.48613333333333331"/>
  </r>
  <r>
    <s v="Heide Gluesing-Luerssen"/>
    <x v="65"/>
    <x v="1"/>
    <s v="Professor"/>
    <n v="263"/>
    <n v="1988"/>
    <n v="0.33400000000000002"/>
    <n v="0.50800000000000001"/>
    <n v="0.52820000000000011"/>
    <n v="0.69366666666666654"/>
    <n v="0.7614608361364732"/>
    <n v="33"/>
    <n v="7.9696969696969697"/>
    <n v="0.307"/>
    <n v="0.48613333333333331"/>
  </r>
  <r>
    <s v="Richard Ehrenborg"/>
    <x v="65"/>
    <x v="0"/>
    <s v="Professor"/>
    <n v="724"/>
    <n v="1993"/>
    <n v="0.65300000000000002"/>
    <n v="0.35399999999999998"/>
    <n v="0.52820000000000011"/>
    <n v="0.69366666666666654"/>
    <n v="0.7614608361364732"/>
    <n v="28"/>
    <n v="25.857142857142858"/>
    <n v="0.69"/>
    <n v="0.48613333333333331"/>
  </r>
  <r>
    <s v="Margaret Readdy"/>
    <x v="65"/>
    <x v="1"/>
    <s v="Professor"/>
    <n v="274"/>
    <n v="1993"/>
    <n v="0.34499999999999997"/>
    <n v="0.35399999999999998"/>
    <n v="0.52820000000000011"/>
    <n v="0.69366666666666654"/>
    <n v="0.7614608361364732"/>
    <n v="28"/>
    <n v="9.7857142857142865"/>
    <n v="0.36599999999999999"/>
    <n v="0.48613333333333331"/>
  </r>
  <r>
    <s v="Robert Powers"/>
    <x v="66"/>
    <x v="0"/>
    <s v="Professor"/>
    <n v="639"/>
    <n v="1967"/>
    <n v="0.61099999999999999"/>
    <n v="0.96099999999999997"/>
    <n v="0.2673636363636363"/>
    <n v="0.47963636363636364"/>
    <n v="0.5574298711144805"/>
    <n v="54"/>
    <n v="11.833333333333334"/>
    <n v="0.42399999999999999"/>
    <n v="0.24454545454545454"/>
  </r>
  <r>
    <s v="Lee Larson"/>
    <x v="66"/>
    <x v="0"/>
    <s v="Professor"/>
    <n v="81"/>
    <n v="1981"/>
    <n v="0.113"/>
    <n v="0.72299999999999998"/>
    <n v="0.2673636363636363"/>
    <n v="0.47963636363636364"/>
    <n v="0.5574298711144805"/>
    <n v="40"/>
    <n v="2.0249999999999999"/>
    <n v="9.1999999999999998E-2"/>
    <n v="0.24454545454545454"/>
  </r>
  <r>
    <s v="Steve Xu"/>
    <x v="66"/>
    <x v="0"/>
    <s v="Professor"/>
    <n v="395"/>
    <n v="1986"/>
    <n v="0.45800000000000002"/>
    <n v="0.57099999999999995"/>
    <n v="0.2673636363636363"/>
    <n v="0.47963636363636364"/>
    <n v="0.5574298711144805"/>
    <n v="35"/>
    <n v="11.285714285714286"/>
    <n v="0.40899999999999997"/>
    <n v="0.24454545454545454"/>
  </r>
  <r>
    <s v="Grzegorz Kubicki"/>
    <x v="66"/>
    <x v="0"/>
    <s v="Professor"/>
    <n v="99"/>
    <n v="1987"/>
    <n v="0.13400000000000001"/>
    <n v="0.53699999999999992"/>
    <n v="0.2673636363636363"/>
    <n v="0.47963636363636364"/>
    <n v="0.5574298711144805"/>
    <n v="34"/>
    <n v="2.9117647058823528"/>
    <n v="0.126"/>
    <n v="0.24454545454545454"/>
  </r>
  <r>
    <s v="Bingtuan Li"/>
    <x v="66"/>
    <x v="0"/>
    <s v="Professor"/>
    <n v="928"/>
    <n v="1988"/>
    <n v="0.72"/>
    <n v="0.50800000000000001"/>
    <n v="0.2673636363636363"/>
    <n v="0.47963636363636364"/>
    <n v="0.5574298711144805"/>
    <n v="33"/>
    <n v="28.121212121212121"/>
    <n v="0.71799999999999997"/>
    <n v="0.24454545454545454"/>
  </r>
  <r>
    <s v="Ewa Kubicka"/>
    <x v="66"/>
    <x v="1"/>
    <s v="Professor"/>
    <n v="85"/>
    <n v="1989"/>
    <n v="0.11899999999999999"/>
    <n v="0.47299999999999998"/>
    <n v="0.2673636363636363"/>
    <n v="0.47963636363636364"/>
    <n v="0.5574298711144805"/>
    <n v="32"/>
    <n v="2.65625"/>
    <n v="0.11899999999999999"/>
    <n v="0.24454545454545454"/>
  </r>
  <r>
    <s v="Andre Kezdy"/>
    <x v="66"/>
    <x v="0"/>
    <s v="Professor"/>
    <n v="160"/>
    <n v="1990"/>
    <n v="0.20499999999999999"/>
    <n v="0.43700000000000006"/>
    <n v="0.2673636363636363"/>
    <n v="0.47963636363636364"/>
    <n v="0.5574298711144805"/>
    <n v="31"/>
    <n v="5.161290322580645"/>
    <n v="0.20399999999999999"/>
    <n v="0.24454545454545454"/>
  </r>
  <r>
    <s v="Thomas Riedel"/>
    <x v="66"/>
    <x v="0"/>
    <s v="Professor"/>
    <n v="174"/>
    <n v="1990"/>
    <n v="0.22500000000000001"/>
    <n v="0.43700000000000006"/>
    <n v="0.2673636363636363"/>
    <n v="0.47963636363636364"/>
    <n v="0.5574298711144805"/>
    <n v="31"/>
    <n v="5.612903225806452"/>
    <n v="0.222"/>
    <n v="0.24454545454545454"/>
  </r>
  <r>
    <s v="Udayan Darji"/>
    <x v="66"/>
    <x v="0"/>
    <s v="Professor"/>
    <n v="219"/>
    <n v="1991"/>
    <n v="0.28599999999999998"/>
    <n v="0.41300000000000003"/>
    <n v="0.2673636363636363"/>
    <n v="0.47963636363636364"/>
    <n v="0.5574298711144805"/>
    <n v="30"/>
    <n v="7.3"/>
    <n v="0.28199999999999997"/>
    <n v="0.24454545454545454"/>
  </r>
  <r>
    <s v="Alica Miller"/>
    <x v="66"/>
    <x v="1"/>
    <s v="Professor"/>
    <n v="33"/>
    <n v="2001"/>
    <n v="5.7000000000000002E-2"/>
    <n v="0.11899999999999999"/>
    <n v="0.2673636363636363"/>
    <n v="0.47963636363636364"/>
    <n v="0.5574298711144805"/>
    <n v="20"/>
    <n v="1.65"/>
    <n v="7.6999999999999999E-2"/>
    <n v="0.24454545454545454"/>
  </r>
  <r>
    <s v="Ryan Gill"/>
    <x v="66"/>
    <x v="0"/>
    <s v="Professor"/>
    <n v="4"/>
    <n v="2002"/>
    <n v="1.2999999999999999E-2"/>
    <n v="9.6999999999999975E-2"/>
    <n v="0.2673636363636363"/>
    <n v="0.47963636363636364"/>
    <n v="0.5574298711144805"/>
    <n v="19"/>
    <n v="0.21052631578947367"/>
    <n v="1.7000000000000001E-2"/>
    <n v="0.24454545454545454"/>
  </r>
  <r>
    <s v="Mark Freidlin"/>
    <x v="67"/>
    <x v="0"/>
    <s v="Professor"/>
    <n v="2801"/>
    <n v="1961"/>
    <n v="0.93300000000000005"/>
    <n v="0.99199999999999999"/>
    <n v="0.55519148936170204"/>
    <n v="0.58740425531914897"/>
    <n v="0.94516082294986936"/>
    <n v="60"/>
    <n v="46.68333333333333"/>
    <n v="0.85299999999999998"/>
    <n v="0.55085106382978732"/>
  </r>
  <r>
    <s v="Abram Kagan"/>
    <x v="67"/>
    <x v="0"/>
    <s v="Professor"/>
    <n v="258"/>
    <n v="1962"/>
    <n v="0.33100000000000002"/>
    <n v="0.98899999999999999"/>
    <n v="0.55519148936170204"/>
    <n v="0.58740425531914897"/>
    <n v="0.94516082294986936"/>
    <n v="59"/>
    <n v="4.3728813559322033"/>
    <n v="0.17599999999999999"/>
    <n v="0.55085106382978732"/>
  </r>
  <r>
    <s v="John J Benedetto"/>
    <x v="67"/>
    <x v="0"/>
    <s v="Professor"/>
    <n v="1171"/>
    <n v="1964"/>
    <n v="0.78300000000000003"/>
    <n v="0.98099999999999998"/>
    <n v="0.55519148936170204"/>
    <n v="0.58740425531914897"/>
    <n v="0.94516082294986936"/>
    <n v="57"/>
    <n v="20.543859649122808"/>
    <n v="0.61299999999999999"/>
    <n v="0.55085106382978732"/>
  </r>
  <r>
    <s v="James Schafer"/>
    <x v="67"/>
    <x v="0"/>
    <s v="Professor"/>
    <n v="38"/>
    <n v="1965"/>
    <n v="6.2E-2"/>
    <n v="0.97599999999999998"/>
    <n v="0.55519148936170204"/>
    <n v="0.58740425531914897"/>
    <n v="0.94516082294986936"/>
    <n v="56"/>
    <n v="0.6785714285714286"/>
    <n v="3.9E-2"/>
    <n v="0.55085106382978732"/>
  </r>
  <r>
    <s v="Joel M. Cohen"/>
    <x v="67"/>
    <x v="0"/>
    <s v="Professor"/>
    <n v="303"/>
    <n v="1966"/>
    <n v="0.376"/>
    <n v="0.96899999999999997"/>
    <n v="0.55519148936170204"/>
    <n v="0.58740425531914897"/>
    <n v="0.94516082294986936"/>
    <n v="55"/>
    <n v="5.5090909090909088"/>
    <n v="0.218"/>
    <n v="0.55085106382978732"/>
  </r>
  <r>
    <s v="James Yorke"/>
    <x v="67"/>
    <x v="0"/>
    <s v="Professor"/>
    <n v="4384"/>
    <n v="1966"/>
    <n v="0.97"/>
    <n v="0.96899999999999997"/>
    <n v="0.55519148936170204"/>
    <n v="0.58740425531914897"/>
    <n v="0.94516082294986936"/>
    <n v="55"/>
    <n v="79.709090909090904"/>
    <n v="0.94"/>
    <n v="0.55085106382978732"/>
  </r>
  <r>
    <s v="Michael Jakobson"/>
    <x v="67"/>
    <x v="0"/>
    <s v="Professor"/>
    <n v="400"/>
    <n v="1968"/>
    <n v="0.46100000000000002"/>
    <n v="0.95299999999999996"/>
    <n v="0.55519148936170204"/>
    <n v="0.58740425531914897"/>
    <n v="0.94516082294986936"/>
    <n v="53"/>
    <n v="7.5471698113207548"/>
    <n v="0.29099999999999998"/>
    <n v="0.55085106382978732"/>
  </r>
  <r>
    <s v="Stephen Halperin"/>
    <x v="67"/>
    <x v="0"/>
    <s v="Professor"/>
    <n v="1881"/>
    <n v="1970"/>
    <n v="0.88400000000000001"/>
    <n v="0.92900000000000005"/>
    <n v="0.55519148936170204"/>
    <n v="0.58740425531914897"/>
    <n v="0.94516082294986936"/>
    <n v="51"/>
    <n v="36.882352941176471"/>
    <n v="0.79400000000000004"/>
    <n v="0.55085106382978732"/>
  </r>
  <r>
    <s v="Patrick Fitzpatrick"/>
    <x v="67"/>
    <x v="0"/>
    <s v="Professor"/>
    <n v="430"/>
    <n v="1971"/>
    <n v="0.48199999999999998"/>
    <n v="0.91700000000000004"/>
    <n v="0.55519148936170204"/>
    <n v="0.58740425531914897"/>
    <n v="0.94516082294986936"/>
    <n v="50"/>
    <n v="8.6"/>
    <n v="0.32800000000000001"/>
    <n v="0.55085106382978732"/>
  </r>
  <r>
    <s v="Denny Gulick"/>
    <x v="67"/>
    <x v="0"/>
    <s v="Professor"/>
    <n v="22"/>
    <n v="1972"/>
    <n v="0.04"/>
    <n v="0.90200000000000002"/>
    <n v="0.55519148936170204"/>
    <n v="0.58740425531914897"/>
    <n v="0.94516082294986936"/>
    <n v="49"/>
    <n v="0.44897959183673469"/>
    <n v="2.9000000000000001E-2"/>
    <n v="0.55085106382978732"/>
  </r>
  <r>
    <s v="Benjamin Kedem"/>
    <x v="67"/>
    <x v="0"/>
    <s v="Professor"/>
    <n v="154"/>
    <n v="1972"/>
    <n v="0.19500000000000001"/>
    <n v="0.90200000000000002"/>
    <n v="0.55519148936170204"/>
    <n v="0.58740425531914897"/>
    <n v="0.94516082294986936"/>
    <n v="49"/>
    <n v="3.1428571428571428"/>
    <n v="0.13400000000000001"/>
    <n v="0.55085106382978732"/>
  </r>
  <r>
    <s v="John Millson"/>
    <x v="67"/>
    <x v="0"/>
    <s v="Professor"/>
    <n v="1296"/>
    <n v="1973"/>
    <n v="0.80600000000000005"/>
    <n v="0.88700000000000001"/>
    <n v="0.55519148936170204"/>
    <n v="0.58740425531914897"/>
    <n v="0.94516082294986936"/>
    <n v="48"/>
    <n v="27"/>
    <n v="0.70299999999999996"/>
    <n v="0.55085106382978732"/>
  </r>
  <r>
    <s v="Lawrence Washington"/>
    <x v="67"/>
    <x v="0"/>
    <s v="Professor"/>
    <n v="2081"/>
    <n v="1974"/>
    <n v="0.89600000000000002"/>
    <n v="0.871"/>
    <n v="0.55519148936170204"/>
    <n v="0.58740425531914897"/>
    <n v="0.94516082294986936"/>
    <n v="47"/>
    <n v="44.276595744680854"/>
    <n v="0.84"/>
    <n v="0.55085106382978732"/>
  </r>
  <r>
    <s v="Jonathan M Rosenberg"/>
    <x v="67"/>
    <x v="0"/>
    <s v="Professor"/>
    <n v="1624"/>
    <n v="1975"/>
    <n v="0.85699999999999998"/>
    <n v="0.85199999999999998"/>
    <n v="0.55519148936170204"/>
    <n v="0.58740425531914897"/>
    <n v="0.94516082294986936"/>
    <n v="46"/>
    <n v="35.304347826086953"/>
    <n v="0.78"/>
    <n v="0.55085106382978732"/>
  </r>
  <r>
    <s v="Eitan Tadmor"/>
    <x v="67"/>
    <x v="0"/>
    <s v="Professor"/>
    <n v="5820"/>
    <n v="1975"/>
    <n v="0.98399999999999999"/>
    <n v="0.85199999999999998"/>
    <n v="0.55519148936170204"/>
    <n v="0.58740425531914897"/>
    <n v="0.94516082294986936"/>
    <n v="46"/>
    <n v="126.52173913043478"/>
    <n v="0.97899999999999998"/>
    <n v="0.55085106382978732"/>
  </r>
  <r>
    <s v="Scott A Wolpert"/>
    <x v="67"/>
    <x v="0"/>
    <s v="Professor"/>
    <n v="1217"/>
    <n v="1975"/>
    <n v="0.79200000000000004"/>
    <n v="0.85199999999999998"/>
    <n v="0.55519148936170204"/>
    <n v="0.58740425531914897"/>
    <n v="0.94516082294986936"/>
    <n v="46"/>
    <n v="26.456521739130434"/>
    <n v="0.69799999999999995"/>
    <n v="0.55085106382978732"/>
  </r>
  <r>
    <s v="Eric Slud"/>
    <x v="67"/>
    <x v="0"/>
    <s v="Professor"/>
    <n v="170"/>
    <n v="1976"/>
    <n v="0.218"/>
    <n v="0.83099999999999996"/>
    <n v="0.55519148936170204"/>
    <n v="0.58740425531914897"/>
    <n v="0.94516082294986936"/>
    <n v="45"/>
    <n v="3.7777777777777777"/>
    <n v="0.153"/>
    <n v="0.55085106382978732"/>
  </r>
  <r>
    <s v="David H Hamilton"/>
    <x v="67"/>
    <x v="0"/>
    <s v="Professor"/>
    <n v="86"/>
    <n v="1978"/>
    <n v="0.12"/>
    <n v="0.79"/>
    <n v="0.55519148936170204"/>
    <n v="0.58740425531914897"/>
    <n v="0.94516082294986936"/>
    <n v="43"/>
    <n v="2"/>
    <n v="9.0999999999999998E-2"/>
    <n v="0.55085106382978732"/>
  </r>
  <r>
    <s v="Charles Levermore"/>
    <x v="67"/>
    <x v="0"/>
    <s v="Professor"/>
    <n v="2773"/>
    <n v="1979"/>
    <n v="0.93100000000000005"/>
    <n v="0.76900000000000002"/>
    <n v="0.55519148936170204"/>
    <n v="0.58740425531914897"/>
    <n v="0.94516082294986936"/>
    <n v="42"/>
    <n v="66.023809523809518"/>
    <n v="0.91700000000000004"/>
    <n v="0.55085106382978732"/>
  </r>
  <r>
    <s v="William M Goldman"/>
    <x v="67"/>
    <x v="0"/>
    <s v="Professor"/>
    <n v="2597"/>
    <n v="1980"/>
    <n v="0.92400000000000004"/>
    <n v="0.75"/>
    <n v="0.55519148936170204"/>
    <n v="0.58740425531914897"/>
    <n v="0.94516082294986936"/>
    <n v="41"/>
    <n v="63.341463414634148"/>
    <n v="0.90900000000000003"/>
    <n v="0.55085106382978732"/>
  </r>
  <r>
    <s v="Jeffrey D Adams"/>
    <x v="67"/>
    <x v="0"/>
    <s v="Professor"/>
    <n v="439"/>
    <n v="1981"/>
    <n v="0.48699999999999999"/>
    <n v="0.72299999999999998"/>
    <n v="0.55519148936170204"/>
    <n v="0.58740425531914897"/>
    <n v="0.94516082294986936"/>
    <n v="40"/>
    <n v="10.975"/>
    <n v="0.39900000000000002"/>
    <n v="0.55085106382978732"/>
  </r>
  <r>
    <s v="Ricardo Nochetto"/>
    <x v="67"/>
    <x v="0"/>
    <s v="Professor"/>
    <n v="3322"/>
    <n v="1982"/>
    <n v="0.94899999999999995"/>
    <n v="0.69"/>
    <n v="0.55519148936170204"/>
    <n v="0.58740425531914897"/>
    <n v="0.94516082294986936"/>
    <n v="39"/>
    <n v="85.179487179487182"/>
    <n v="0.94799999999999995"/>
    <n v="0.55085106382978732"/>
  </r>
  <r>
    <s v="Howard Elman"/>
    <x v="67"/>
    <x v="0"/>
    <s v="Professor"/>
    <n v="2596"/>
    <n v="1983"/>
    <n v="0.92400000000000004"/>
    <n v="0.65700000000000003"/>
    <n v="0.55519148936170204"/>
    <n v="0.58740425531914897"/>
    <n v="0.94516082294986936"/>
    <n v="38"/>
    <n v="68.315789473684205"/>
    <n v="0.92100000000000004"/>
    <n v="0.55085106382978732"/>
  </r>
  <r>
    <s v="Manoussos Grillakis"/>
    <x v="67"/>
    <x v="0"/>
    <s v="Professor"/>
    <n v="1706"/>
    <n v="1983"/>
    <n v="0.86299999999999999"/>
    <n v="0.65700000000000003"/>
    <n v="0.55519148936170204"/>
    <n v="0.58740425531914897"/>
    <n v="0.94516082294986936"/>
    <n v="38"/>
    <n v="44.89473684210526"/>
    <n v="0.84399999999999997"/>
    <n v="0.55085106382978732"/>
  </r>
  <r>
    <s v="Michael Laskowski"/>
    <x v="67"/>
    <x v="0"/>
    <s v="Professor"/>
    <n v="196"/>
    <n v="1985"/>
    <n v="0.252"/>
    <n v="0.60199999999999998"/>
    <n v="0.55519148936170204"/>
    <n v="0.58740425531914897"/>
    <n v="0.94516082294986936"/>
    <n v="36"/>
    <n v="5.4444444444444446"/>
    <n v="0.215"/>
    <n v="0.55085106382978732"/>
  </r>
  <r>
    <s v="Partha Lahiri"/>
    <x v="67"/>
    <x v="0"/>
    <s v="Professor"/>
    <n v="228"/>
    <n v="1986"/>
    <n v="0.29799999999999999"/>
    <n v="0.57099999999999995"/>
    <n v="0.55519148936170204"/>
    <n v="0.58740425531914897"/>
    <n v="0.94516082294986936"/>
    <n v="35"/>
    <n v="6.5142857142857142"/>
    <n v="0.255"/>
    <n v="0.55085106382978732"/>
  </r>
  <r>
    <s v="Matei Machedon"/>
    <x v="67"/>
    <x v="0"/>
    <s v="Professor"/>
    <n v="1049"/>
    <n v="1986"/>
    <n v="0.754"/>
    <n v="0.57099999999999995"/>
    <n v="0.55519148936170204"/>
    <n v="0.58740425531914897"/>
    <n v="0.94516082294986936"/>
    <n v="35"/>
    <n v="29.971428571428572"/>
    <n v="0.73899999999999999"/>
    <n v="0.55085106382978732"/>
  </r>
  <r>
    <s v="Giovanni Forni"/>
    <x v="67"/>
    <x v="0"/>
    <s v="Professor"/>
    <n v="631"/>
    <n v="1990"/>
    <n v="0.60599999999999998"/>
    <n v="0.43700000000000006"/>
    <n v="0.55519148936170204"/>
    <n v="0.58740425531914897"/>
    <n v="0.94516082294986936"/>
    <n v="31"/>
    <n v="20.35483870967742"/>
    <n v="0.61"/>
    <n v="0.55085106382978732"/>
  </r>
  <r>
    <s v="Joan JianJian Ren"/>
    <x v="67"/>
    <x v="1"/>
    <s v="Professor"/>
    <n v="106"/>
    <n v="1990"/>
    <n v="0.14399999999999999"/>
    <n v="0.43700000000000006"/>
    <n v="0.55519148936170204"/>
    <n v="0.58740425531914897"/>
    <n v="0.94516082294986936"/>
    <n v="31"/>
    <n v="3.4193548387096775"/>
    <n v="0.14299999999999999"/>
    <n v="0.55085106382978732"/>
  </r>
  <r>
    <s v="Richard Alan Wentworth"/>
    <x v="67"/>
    <x v="0"/>
    <s v="Professor"/>
    <n v="419"/>
    <n v="1990"/>
    <n v="0.47699999999999998"/>
    <n v="0.43700000000000006"/>
    <n v="0.55519148936170204"/>
    <n v="0.58740425531914897"/>
    <n v="0.94516082294986936"/>
    <n v="31"/>
    <n v="13.516129032258064"/>
    <n v="0.46600000000000003"/>
    <n v="0.55085106382978732"/>
  </r>
  <r>
    <s v="Leonid Koralov"/>
    <x v="67"/>
    <x v="0"/>
    <s v="Professor"/>
    <n v="195"/>
    <n v="1991"/>
    <n v="0.251"/>
    <n v="0.41300000000000003"/>
    <n v="0.55519148936170204"/>
    <n v="0.58740425531914897"/>
    <n v="0.94516082294986936"/>
    <n v="30"/>
    <n v="6.5"/>
    <n v="0.254"/>
    <n v="0.55085106382978732"/>
  </r>
  <r>
    <s v="Radu Victor Balan"/>
    <x v="67"/>
    <x v="0"/>
    <s v="Professor"/>
    <n v="636"/>
    <n v="1994"/>
    <n v="0.60899999999999999"/>
    <n v="0.32599999999999996"/>
    <n v="0.55519148936170204"/>
    <n v="0.58740425531914897"/>
    <n v="0.94516082294986936"/>
    <n v="27"/>
    <n v="23.555555555555557"/>
    <n v="0.66300000000000003"/>
    <n v="0.55085106382978732"/>
  </r>
  <r>
    <s v="Sandra Cerrai"/>
    <x v="67"/>
    <x v="1"/>
    <s v="Professor"/>
    <n v="758"/>
    <n v="1994"/>
    <n v="0.66900000000000004"/>
    <n v="0.32599999999999996"/>
    <n v="0.55519148936170204"/>
    <n v="0.58740425531914897"/>
    <n v="0.94516082294986936"/>
    <n v="27"/>
    <n v="28.074074074074073"/>
    <n v="0.71699999999999997"/>
    <n v="0.55085106382978732"/>
  </r>
  <r>
    <s v="Dmitry Dolgopyat"/>
    <x v="67"/>
    <x v="0"/>
    <s v="Professor"/>
    <n v="1179"/>
    <n v="1994"/>
    <n v="0.78400000000000003"/>
    <n v="0.32599999999999996"/>
    <n v="0.55519148936170204"/>
    <n v="0.58740425531914897"/>
    <n v="0.94516082294986936"/>
    <n v="27"/>
    <n v="43.666666666666664"/>
    <n v="0.83599999999999997"/>
    <n v="0.55085106382978732"/>
  </r>
  <r>
    <s v="Vadim Kaloshin"/>
    <x v="67"/>
    <x v="0"/>
    <s v="Professor"/>
    <n v="584"/>
    <n v="1996"/>
    <n v="0.57999999999999996"/>
    <n v="0.27100000000000002"/>
    <n v="0.55519148936170204"/>
    <n v="0.58740425531914897"/>
    <n v="0.94516082294986936"/>
    <n v="25"/>
    <n v="23.36"/>
    <n v="0.66"/>
    <n v="0.55085106382978732"/>
  </r>
  <r>
    <s v="Niranjan Ramachandran"/>
    <x v="67"/>
    <x v="0"/>
    <s v="Professor"/>
    <n v="113"/>
    <n v="1996"/>
    <n v="0.153"/>
    <n v="0.27100000000000002"/>
    <n v="0.55519148936170204"/>
    <n v="0.58740425531914897"/>
    <n v="0.94516082294986936"/>
    <n v="25"/>
    <n v="4.5199999999999996"/>
    <n v="0.18"/>
    <n v="0.55085106382978732"/>
  </r>
  <r>
    <s v="Konstantina Trivisa"/>
    <x v="67"/>
    <x v="1"/>
    <s v="Professor"/>
    <n v="530"/>
    <n v="1996"/>
    <n v="0.54800000000000004"/>
    <n v="0.27100000000000002"/>
    <n v="0.55519148936170204"/>
    <n v="0.58740425531914897"/>
    <n v="0.94516082294986936"/>
    <n v="25"/>
    <n v="21.2"/>
    <n v="0.623"/>
    <n v="0.55085106382978732"/>
  </r>
  <r>
    <s v="Thomas Haines"/>
    <x v="67"/>
    <x v="0"/>
    <s v="Professor"/>
    <n v="369"/>
    <n v="1997"/>
    <n v="0.435"/>
    <n v="0.23699999999999999"/>
    <n v="0.55519148936170204"/>
    <n v="0.58740425531914897"/>
    <n v="0.94516082294986936"/>
    <n v="24"/>
    <n v="15.375"/>
    <n v="0.50800000000000001"/>
    <n v="0.55085106382978732"/>
  </r>
  <r>
    <s v="Doron Levy"/>
    <x v="67"/>
    <x v="0"/>
    <s v="Professor"/>
    <n v="1097"/>
    <n v="1997"/>
    <n v="0.76700000000000002"/>
    <n v="0.23699999999999999"/>
    <n v="0.55519148936170204"/>
    <n v="0.58740425531914897"/>
    <n v="0.94516082294986936"/>
    <n v="24"/>
    <n v="45.708333333333336"/>
    <n v="0.84899999999999998"/>
    <n v="0.55085106382978732"/>
  </r>
  <r>
    <s v="Harry Tamvakis"/>
    <x v="67"/>
    <x v="0"/>
    <s v="Professor"/>
    <n v="437"/>
    <n v="1997"/>
    <n v="0.48599999999999999"/>
    <n v="0.23699999999999999"/>
    <n v="0.55519148936170204"/>
    <n v="0.58740425531914897"/>
    <n v="0.94516082294986936"/>
    <n v="24"/>
    <n v="18.208333333333332"/>
    <n v="0.57099999999999995"/>
    <n v="0.55085106382978732"/>
  </r>
  <r>
    <s v="Patrick Brosnan"/>
    <x v="67"/>
    <x v="0"/>
    <s v="Professor"/>
    <n v="268"/>
    <n v="1998"/>
    <n v="0.33800000000000002"/>
    <n v="0.20799999999999996"/>
    <n v="0.55519148936170204"/>
    <n v="0.58740425531914897"/>
    <n v="0.94516082294986936"/>
    <n v="23"/>
    <n v="11.652173913043478"/>
    <n v="0.42"/>
    <n v="0.55085106382978732"/>
  </r>
  <r>
    <s v="Dionisios Margetis"/>
    <x v="67"/>
    <x v="0"/>
    <s v="Professor"/>
    <n v="201"/>
    <n v="1998"/>
    <n v="0.26100000000000001"/>
    <n v="0.20799999999999996"/>
    <n v="0.55519148936170204"/>
    <n v="0.58740425531914897"/>
    <n v="0.94516082294986936"/>
    <n v="23"/>
    <n v="8.7391304347826093"/>
    <n v="0.33300000000000002"/>
    <n v="0.55085106382978732"/>
  </r>
  <r>
    <s v="Wojciech Czaja"/>
    <x v="67"/>
    <x v="0"/>
    <s v="Professor"/>
    <n v="234"/>
    <n v="1999"/>
    <n v="0.30599999999999999"/>
    <n v="0.17300000000000004"/>
    <n v="0.55519148936170204"/>
    <n v="0.58740425531914897"/>
    <n v="0.94516082294986936"/>
    <n v="22"/>
    <n v="10.636363636363637"/>
    <n v="0.39"/>
    <n v="0.55085106382978732"/>
  </r>
  <r>
    <s v="Pierre-Emmanuel Jabin"/>
    <x v="67"/>
    <x v="0"/>
    <s v="Professor"/>
    <n v="845"/>
    <n v="2000"/>
    <n v="0.69599999999999995"/>
    <n v="0.14400000000000002"/>
    <n v="0.55519148936170204"/>
    <n v="0.58740425531914897"/>
    <n v="0.94516082294986936"/>
    <n v="21"/>
    <n v="40.238095238095241"/>
    <n v="0.81599999999999995"/>
    <n v="0.55085106382978732"/>
  </r>
  <r>
    <s v="Yanir Rubinstein"/>
    <x v="67"/>
    <x v="0"/>
    <s v="Professor"/>
    <n v="406"/>
    <n v="2000"/>
    <n v="0.46600000000000003"/>
    <n v="0.14400000000000002"/>
    <n v="0.55519148936170204"/>
    <n v="0.58740425531914897"/>
    <n v="0.94516082294986936"/>
    <n v="21"/>
    <n v="19.333333333333332"/>
    <n v="0.59399999999999997"/>
    <n v="0.55085106382978732"/>
  </r>
  <r>
    <s v="Kasso A Okoudjou"/>
    <x v="67"/>
    <x v="0"/>
    <s v="Professor"/>
    <n v="494"/>
    <n v="2002"/>
    <n v="0.52200000000000002"/>
    <n v="9.6999999999999975E-2"/>
    <n v="0.55519148936170204"/>
    <n v="0.58740425531914897"/>
    <n v="0.94516082294986936"/>
    <n v="19"/>
    <n v="26"/>
    <n v="0.69199999999999995"/>
    <n v="0.55085106382978732"/>
  </r>
  <r>
    <s v="Jacob Philip Bedrossian"/>
    <x v="67"/>
    <x v="0"/>
    <s v="Professor"/>
    <n v="357"/>
    <n v="2010"/>
    <n v="0.42399999999999999"/>
    <n v="4.0000000000000036E-3"/>
    <n v="0.55519148936170204"/>
    <n v="0.58740425531914897"/>
    <n v="0.94516082294986936"/>
    <n v="11"/>
    <n v="32.454545454545453"/>
    <n v="0.75900000000000001"/>
    <n v="0.55085106382978732"/>
  </r>
  <r>
    <s v="Phillip Griffiths"/>
    <x v="68"/>
    <x v="0"/>
    <s v="Professor"/>
    <n v="6992"/>
    <n v="1962"/>
    <n v="0.99"/>
    <n v="0.98899999999999999"/>
    <n v="0.61412500000000003"/>
    <n v="0.67125000000000001"/>
    <n v="0.91489757914338921"/>
    <n v="59"/>
    <n v="118.50847457627118"/>
    <n v="0.97399999999999998"/>
    <n v="0.59956249999999989"/>
  </r>
  <r>
    <s v="Alan Zame"/>
    <x v="68"/>
    <x v="0"/>
    <s v="Professor"/>
    <n v="62"/>
    <n v="1963"/>
    <n v="9.1999999999999998E-2"/>
    <n v="0.98499999999999999"/>
    <n v="0.61412500000000003"/>
    <n v="0.67125000000000001"/>
    <n v="0.91489757914338921"/>
    <n v="58"/>
    <n v="1.0689655172413792"/>
    <n v="5.6000000000000001E-2"/>
    <n v="0.59956249999999989"/>
  </r>
  <r>
    <s v="Marvin Mielke"/>
    <x v="68"/>
    <x v="0"/>
    <s v="Professor"/>
    <n v="26"/>
    <n v="1965"/>
    <n v="4.4999999999999998E-2"/>
    <n v="0.97599999999999998"/>
    <n v="0.61412500000000003"/>
    <n v="0.67125000000000001"/>
    <n v="0.91489757914338921"/>
    <n v="56"/>
    <n v="0.4642857142857143"/>
    <n v="2.9000000000000001E-2"/>
    <n v="0.59956249999999989"/>
  </r>
  <r>
    <s v="Richard P. Stanley"/>
    <x v="68"/>
    <x v="0"/>
    <s v="Professor"/>
    <n v="11193"/>
    <n v="1969"/>
    <n v="0.996"/>
    <n v="0.94100000000000006"/>
    <n v="0.61412500000000003"/>
    <n v="0.67125000000000001"/>
    <n v="0.91489757914338921"/>
    <n v="52"/>
    <n v="215.25"/>
    <n v="0.995"/>
    <n v="0.59956249999999989"/>
  </r>
  <r>
    <s v="Shulim Kaliman"/>
    <x v="68"/>
    <x v="0"/>
    <s v="Professor"/>
    <n v="579"/>
    <n v="1974"/>
    <n v="0.57699999999999996"/>
    <n v="0.871"/>
    <n v="0.61412500000000003"/>
    <n v="0.67125000000000001"/>
    <n v="0.91489757914338921"/>
    <n v="47"/>
    <n v="12.319148936170214"/>
    <n v="0.437"/>
    <n v="0.59956249999999989"/>
  </r>
  <r>
    <s v="Gregory J. Galloway"/>
    <x v="68"/>
    <x v="0"/>
    <s v="Professor"/>
    <n v="852"/>
    <n v="1976"/>
    <n v="0.69799999999999995"/>
    <n v="0.83099999999999996"/>
    <n v="0.61412500000000003"/>
    <n v="0.67125000000000001"/>
    <n v="0.91489757914338921"/>
    <n v="45"/>
    <n v="18.933333333333334"/>
    <n v="0.58499999999999996"/>
    <n v="0.59956249999999989"/>
  </r>
  <r>
    <s v="Lev Kapitanski"/>
    <x v="68"/>
    <x v="0"/>
    <s v="Professor"/>
    <n v="509"/>
    <n v="1978"/>
    <n v="0.53700000000000003"/>
    <n v="0.79"/>
    <n v="0.61412500000000003"/>
    <n v="0.67125000000000001"/>
    <n v="0.91489757914338921"/>
    <n v="43"/>
    <n v="11.837209302325581"/>
    <n v="0.42399999999999999"/>
    <n v="0.59956249999999989"/>
  </r>
  <r>
    <s v="Chris Cosner"/>
    <x v="68"/>
    <x v="0"/>
    <s v="Professor"/>
    <n v="2105"/>
    <n v="1979"/>
    <n v="0.89900000000000002"/>
    <n v="0.76900000000000002"/>
    <n v="0.61412500000000003"/>
    <n v="0.67125000000000001"/>
    <n v="0.91489757914338921"/>
    <n v="42"/>
    <n v="50.11904761904762"/>
    <n v="0.87"/>
    <n v="0.59956249999999989"/>
  </r>
  <r>
    <s v="Huseyin Kocak"/>
    <x v="68"/>
    <x v="0"/>
    <s v="Professor"/>
    <n v="376"/>
    <n v="1980"/>
    <n v="0.44"/>
    <n v="0.75"/>
    <n v="0.61412500000000003"/>
    <n v="0.67125000000000001"/>
    <n v="0.91489757914338921"/>
    <n v="41"/>
    <n v="9.1707317073170724"/>
    <n v="0.34699999999999998"/>
    <n v="0.59956249999999989"/>
  </r>
  <r>
    <s v="Robert Stephen Cantrell"/>
    <x v="68"/>
    <x v="0"/>
    <s v="Professor"/>
    <n v="1706"/>
    <n v="1981"/>
    <n v="0.86299999999999999"/>
    <n v="0.72299999999999998"/>
    <n v="0.61412500000000003"/>
    <n v="0.67125000000000001"/>
    <n v="0.91489757914338921"/>
    <n v="40"/>
    <n v="42.65"/>
    <n v="0.83"/>
    <n v="0.59956249999999989"/>
  </r>
  <r>
    <s v="Maxim Kontsevich"/>
    <x v="68"/>
    <x v="0"/>
    <s v="Professor"/>
    <n v="5041"/>
    <n v="1983"/>
    <n v="0.97499999999999998"/>
    <n v="0.65700000000000003"/>
    <n v="0.61412500000000003"/>
    <n v="0.67125000000000001"/>
    <n v="0.91489757914338921"/>
    <n v="38"/>
    <n v="132.65789473684211"/>
    <n v="0.98199999999999998"/>
    <n v="0.59956249999999989"/>
  </r>
  <r>
    <s v="Shigui Ruan"/>
    <x v="68"/>
    <x v="0"/>
    <s v="Professor"/>
    <n v="3923"/>
    <n v="1988"/>
    <n v="0.96199999999999997"/>
    <n v="0.50800000000000001"/>
    <n v="0.61412500000000003"/>
    <n v="0.67125000000000001"/>
    <n v="0.91489757914338921"/>
    <n v="33"/>
    <n v="118.87878787878788"/>
    <n v="0.97499999999999998"/>
    <n v="0.59956249999999989"/>
  </r>
  <r>
    <s v="Nikolai Saveliev"/>
    <x v="68"/>
    <x v="0"/>
    <s v="Professor"/>
    <n v="307"/>
    <n v="1989"/>
    <n v="0.38"/>
    <n v="0.47299999999999998"/>
    <n v="0.61412500000000003"/>
    <n v="0.67125000000000001"/>
    <n v="0.91489757914338921"/>
    <n v="32"/>
    <n v="9.59375"/>
    <n v="0.35899999999999999"/>
    <n v="0.59956249999999989"/>
  </r>
  <r>
    <s v="Ludmil Katzarkov"/>
    <x v="68"/>
    <x v="0"/>
    <s v="Professor"/>
    <n v="973"/>
    <n v="1994"/>
    <n v="0.73299999999999998"/>
    <n v="0.32599999999999996"/>
    <n v="0.61412500000000003"/>
    <n v="0.67125000000000001"/>
    <n v="0.91489757914338921"/>
    <n v="27"/>
    <n v="36.037037037037038"/>
    <n v="0.78600000000000003"/>
    <n v="0.59956249999999989"/>
  </r>
  <r>
    <s v="Pengzi Miao"/>
    <x v="68"/>
    <x v="0"/>
    <s v="Professor"/>
    <n v="282"/>
    <n v="2002"/>
    <n v="0.35599999999999998"/>
    <n v="9.6999999999999975E-2"/>
    <n v="0.61412500000000003"/>
    <n v="0.67125000000000001"/>
    <n v="0.91489757914338921"/>
    <n v="19"/>
    <n v="14.842105263157896"/>
    <n v="0.497"/>
    <n v="0.59956249999999989"/>
  </r>
  <r>
    <s v="Kenneth Baker"/>
    <x v="68"/>
    <x v="0"/>
    <s v="Professor"/>
    <n v="217"/>
    <n v="2004"/>
    <n v="0.28299999999999997"/>
    <n v="5.4000000000000048E-2"/>
    <n v="0.61412500000000003"/>
    <n v="0.67125000000000001"/>
    <n v="0.91489757914338921"/>
    <n v="17"/>
    <n v="12.764705882352942"/>
    <n v="0.44700000000000001"/>
    <n v="0.59956249999999989"/>
  </r>
  <r>
    <s v="Hyman Bass"/>
    <x v="69"/>
    <x v="0"/>
    <s v="Professor"/>
    <n v="3637"/>
    <n v="1958"/>
    <n v="0.95499999999999996"/>
    <n v="0.997"/>
    <n v="0.58929411764705875"/>
    <n v="0.48888235294117638"/>
    <n v="1.2053904463963423"/>
    <n v="63"/>
    <n v="57.730158730158728"/>
    <n v="0.89600000000000002"/>
    <n v="0.60356862745098039"/>
  </r>
  <r>
    <s v="Hugh Montgomery"/>
    <x v="69"/>
    <x v="0"/>
    <s v="Professor"/>
    <n v="2780"/>
    <n v="1965"/>
    <n v="0.93200000000000005"/>
    <n v="0.97599999999999998"/>
    <n v="0.58929411764705875"/>
    <n v="0.48888235294117638"/>
    <n v="1.2053904463963423"/>
    <n v="56"/>
    <n v="49.642857142857146"/>
    <n v="0.86699999999999999"/>
    <n v="0.60356862745098039"/>
  </r>
  <r>
    <s v="David Winter"/>
    <x v="69"/>
    <x v="0"/>
    <s v="Professor"/>
    <n v="130"/>
    <n v="1965"/>
    <n v="0.17"/>
    <n v="0.97599999999999998"/>
    <n v="0.58929411764705875"/>
    <n v="0.48888235294117638"/>
    <n v="1.2053904463963423"/>
    <n v="56"/>
    <n v="2.3214285714285716"/>
    <n v="0.106"/>
    <n v="0.60356862745098039"/>
  </r>
  <r>
    <s v="William Fulton"/>
    <x v="69"/>
    <x v="0"/>
    <s v="Professor"/>
    <n v="9184"/>
    <n v="1966"/>
    <n v="0.99299999999999999"/>
    <n v="0.96899999999999997"/>
    <n v="0.58929411764705875"/>
    <n v="0.48888235294117638"/>
    <n v="1.2053904463963423"/>
    <n v="55"/>
    <n v="166.98181818181817"/>
    <n v="0.99199999999999999"/>
    <n v="0.60356862745098039"/>
  </r>
  <r>
    <s v="Mel Hochster"/>
    <x v="69"/>
    <x v="0"/>
    <s v="Professor"/>
    <n v="2641"/>
    <n v="1967"/>
    <n v="0.92600000000000005"/>
    <n v="0.96099999999999997"/>
    <n v="0.58929411764705875"/>
    <n v="0.48888235294117638"/>
    <n v="1.2053904463963423"/>
    <n v="54"/>
    <n v="48.907407407407405"/>
    <n v="0.86399999999999999"/>
    <n v="0.60356862745098039"/>
  </r>
  <r>
    <s v="Andreas Blass"/>
    <x v="69"/>
    <x v="0"/>
    <s v="Professor"/>
    <n v="1400"/>
    <n v="1970"/>
    <n v="0.82199999999999995"/>
    <n v="0.92900000000000005"/>
    <n v="0.58929411764705875"/>
    <n v="0.48888235294117638"/>
    <n v="1.2053904463963423"/>
    <n v="51"/>
    <n v="27.450980392156861"/>
    <n v="0.71099999999999997"/>
    <n v="0.60356862745098039"/>
  </r>
  <r>
    <s v="Carl P Simon"/>
    <x v="69"/>
    <x v="0"/>
    <s v="Professor"/>
    <n v="288"/>
    <n v="1970"/>
    <n v="0.36299999999999999"/>
    <n v="0.92900000000000005"/>
    <n v="0.58929411764705875"/>
    <n v="0.48888235294117638"/>
    <n v="1.2053904463963423"/>
    <n v="51"/>
    <n v="5.6470588235294121"/>
    <n v="0.22500000000000001"/>
    <n v="0.60356862745098039"/>
  </r>
  <r>
    <s v="Robert Griess"/>
    <x v="69"/>
    <x v="0"/>
    <s v="Professor"/>
    <n v="947"/>
    <n v="1971"/>
    <n v="0.72499999999999998"/>
    <n v="0.91700000000000004"/>
    <n v="0.58929411764705875"/>
    <n v="0.48888235294117638"/>
    <n v="1.2053904463963423"/>
    <n v="50"/>
    <n v="18.940000000000001"/>
    <n v="0.58599999999999997"/>
    <n v="0.60356862745098039"/>
  </r>
  <r>
    <s v="Daniel Burns"/>
    <x v="69"/>
    <x v="0"/>
    <s v="Professor"/>
    <n v="727"/>
    <n v="1972"/>
    <n v="0.65400000000000003"/>
    <n v="0.90200000000000002"/>
    <n v="0.58929411764705875"/>
    <n v="0.48888235294117638"/>
    <n v="1.2053904463963423"/>
    <n v="49"/>
    <n v="14.836734693877551"/>
    <n v="0.497"/>
    <n v="0.60356862745098039"/>
  </r>
  <r>
    <s v="Jeffrey Lagarias"/>
    <x v="69"/>
    <x v="0"/>
    <s v="Professor"/>
    <n v="3786"/>
    <n v="1974"/>
    <n v="0.95899999999999996"/>
    <n v="0.871"/>
    <n v="0.58929411764705875"/>
    <n v="0.48888235294117638"/>
    <n v="1.2053904463963423"/>
    <n v="47"/>
    <n v="80.553191489361708"/>
    <n v="0.94099999999999995"/>
    <n v="0.60356862745098039"/>
  </r>
  <r>
    <s v="Joseph Conlon"/>
    <x v="69"/>
    <x v="0"/>
    <s v="Professor"/>
    <n v="224"/>
    <n v="1977"/>
    <n v="0.29499999999999998"/>
    <n v="0.81299999999999994"/>
    <n v="0.58929411764705875"/>
    <n v="0.48888235294117638"/>
    <n v="1.2053904463963423"/>
    <n v="44"/>
    <n v="5.0909090909090908"/>
    <n v="0.20300000000000001"/>
    <n v="0.60356862745098039"/>
  </r>
  <r>
    <s v="Sergey Fomin"/>
    <x v="69"/>
    <x v="0"/>
    <s v="Professor"/>
    <n v="3611"/>
    <n v="1978"/>
    <n v="0.95399999999999996"/>
    <n v="0.79"/>
    <n v="0.58929411764705875"/>
    <n v="0.48888235294117638"/>
    <n v="1.2053904463963423"/>
    <n v="43"/>
    <n v="83.976744186046517"/>
    <n v="0.94699999999999995"/>
    <n v="0.60356862745098039"/>
  </r>
  <r>
    <s v="David Barrett"/>
    <x v="69"/>
    <x v="0"/>
    <s v="Professor"/>
    <n v="270"/>
    <n v="1981"/>
    <n v="0.34"/>
    <n v="0.72299999999999998"/>
    <n v="0.58929411764705875"/>
    <n v="0.48888235294117638"/>
    <n v="1.2053904463963423"/>
    <n v="40"/>
    <n v="6.75"/>
    <n v="0.26500000000000001"/>
    <n v="0.60356862745098039"/>
  </r>
  <r>
    <s v="Ralf Spatzier"/>
    <x v="69"/>
    <x v="0"/>
    <s v="Professor"/>
    <n v="622"/>
    <n v="1981"/>
    <n v="0.60199999999999998"/>
    <n v="0.72299999999999998"/>
    <n v="0.58929411764705875"/>
    <n v="0.48888235294117638"/>
    <n v="1.2053904463963423"/>
    <n v="40"/>
    <n v="15.55"/>
    <n v="0.51500000000000001"/>
    <n v="0.60356862745098039"/>
  </r>
  <r>
    <s v="John Stembridge"/>
    <x v="69"/>
    <x v="0"/>
    <s v="Professor"/>
    <n v="1365"/>
    <n v="1981"/>
    <n v="0.81699999999999995"/>
    <n v="0.72299999999999998"/>
    <n v="0.58929411764705875"/>
    <n v="0.48888235294117638"/>
    <n v="1.2053904463963423"/>
    <n v="40"/>
    <n v="34.125"/>
    <n v="0.77200000000000002"/>
    <n v="0.60356862745098039"/>
  </r>
  <r>
    <s v="Alejandro Uribe"/>
    <x v="69"/>
    <x v="0"/>
    <s v="Professor"/>
    <n v="501"/>
    <n v="1983"/>
    <n v="0.52700000000000002"/>
    <n v="0.65700000000000003"/>
    <n v="0.58929411764705875"/>
    <n v="0.48888235294117638"/>
    <n v="1.2053904463963423"/>
    <n v="38"/>
    <n v="13.184210526315789"/>
    <n v="0.45900000000000002"/>
    <n v="0.60356862745098039"/>
  </r>
  <r>
    <s v="Virginia Young"/>
    <x v="69"/>
    <x v="1"/>
    <s v="Professor"/>
    <n v="654"/>
    <n v="1984"/>
    <n v="0.61899999999999999"/>
    <n v="0.63"/>
    <n v="0.58929411764705875"/>
    <n v="0.48888235294117638"/>
    <n v="1.2053904463963423"/>
    <n v="37"/>
    <n v="17.675675675675677"/>
    <n v="0.56200000000000006"/>
    <n v="0.60356862745098039"/>
  </r>
  <r>
    <s v="Charles Doring"/>
    <x v="69"/>
    <x v="0"/>
    <s v="Professor"/>
    <n v="1048"/>
    <n v="1984"/>
    <n v="0.753"/>
    <n v="0.63"/>
    <n v="0.58929411764705875"/>
    <n v="0.48888235294117638"/>
    <n v="1.2053904463963423"/>
    <n v="37"/>
    <n v="28.324324324324323"/>
    <n v="0.72099999999999997"/>
    <n v="0.60356862745098039"/>
  </r>
  <r>
    <s v="Igor Kriz"/>
    <x v="69"/>
    <x v="0"/>
    <s v="Professor"/>
    <n v="1110"/>
    <n v="1984"/>
    <n v="0.76900000000000002"/>
    <n v="0.63"/>
    <n v="0.58929411764705875"/>
    <n v="0.48888235294117638"/>
    <n v="1.2053904463963423"/>
    <n v="37"/>
    <n v="30"/>
    <n v="0.73899999999999999"/>
    <n v="0.60356862745098039"/>
  </r>
  <r>
    <s v="Robert Megginson"/>
    <x v="69"/>
    <x v="0"/>
    <s v="Professor"/>
    <n v="502"/>
    <n v="1984"/>
    <n v="0.53"/>
    <n v="0.63"/>
    <n v="0.58929411764705875"/>
    <n v="0.48888235294117638"/>
    <n v="1.2053904463963423"/>
    <n v="37"/>
    <n v="13.567567567567568"/>
    <n v="0.46700000000000003"/>
    <n v="0.60356862745098039"/>
  </r>
  <r>
    <s v="Sijue Wu"/>
    <x v="69"/>
    <x v="1"/>
    <s v="Professor"/>
    <n v="718"/>
    <n v="1985"/>
    <n v="0.65100000000000002"/>
    <n v="0.60199999999999998"/>
    <n v="0.58929411764705875"/>
    <n v="0.48888235294117638"/>
    <n v="1.2053904463963423"/>
    <n v="36"/>
    <n v="19.944444444444443"/>
    <n v="0.60399999999999998"/>
    <n v="0.60356862745098039"/>
  </r>
  <r>
    <s v="Anthony Bloch"/>
    <x v="69"/>
    <x v="0"/>
    <s v="Professor"/>
    <n v="1599"/>
    <n v="1985"/>
    <n v="0.85099999999999998"/>
    <n v="0.60199999999999998"/>
    <n v="0.58929411764705875"/>
    <n v="0.48888235294117638"/>
    <n v="1.2053904463963423"/>
    <n v="36"/>
    <n v="44.416666666666664"/>
    <n v="0.84099999999999997"/>
    <n v="0.60356862745098039"/>
  </r>
  <r>
    <s v="Victoria Booth"/>
    <x v="69"/>
    <x v="1"/>
    <s v="Professor"/>
    <n v="27"/>
    <n v="1986"/>
    <n v="4.7E-2"/>
    <n v="0.57099999999999995"/>
    <n v="0.58929411764705875"/>
    <n v="0.48888235294117638"/>
    <n v="1.2053904463963423"/>
    <n v="35"/>
    <n v="0.77142857142857146"/>
    <n v="4.3999999999999997E-2"/>
    <n v="0.60356862745098039"/>
  </r>
  <r>
    <s v="Alexander Barvinok"/>
    <x v="69"/>
    <x v="0"/>
    <s v="Professor"/>
    <n v="1183"/>
    <n v="1986"/>
    <n v="0.78600000000000003"/>
    <n v="0.57099999999999995"/>
    <n v="0.58929411764705875"/>
    <n v="0.48888235294117638"/>
    <n v="1.2053904463963423"/>
    <n v="35"/>
    <n v="33.799999999999997"/>
    <n v="0.77"/>
    <n v="0.60356862745098039"/>
  </r>
  <r>
    <s v="Richard Canary"/>
    <x v="69"/>
    <x v="0"/>
    <s v="Professor"/>
    <n v="1009"/>
    <n v="1987"/>
    <n v="0.74299999999999999"/>
    <n v="0.53699999999999992"/>
    <n v="0.58929411764705875"/>
    <n v="0.48888235294117638"/>
    <n v="1.2053904463963423"/>
    <n v="34"/>
    <n v="29.676470588235293"/>
    <n v="0.73599999999999999"/>
    <n v="0.60356862745098039"/>
  </r>
  <r>
    <s v="Mark Rudelson"/>
    <x v="69"/>
    <x v="0"/>
    <s v="Professor"/>
    <n v="1102"/>
    <n v="1989"/>
    <n v="0.76900000000000002"/>
    <n v="0.47299999999999998"/>
    <n v="0.58929411764705875"/>
    <n v="0.48888235294117638"/>
    <n v="1.2053904463963423"/>
    <n v="32"/>
    <n v="34.4375"/>
    <n v="0.77500000000000002"/>
    <n v="0.60356862745098039"/>
  </r>
  <r>
    <s v="Smadar Karni"/>
    <x v="69"/>
    <x v="1"/>
    <s v="Professor"/>
    <n v="584"/>
    <n v="1991"/>
    <n v="0.57999999999999996"/>
    <n v="0.41300000000000003"/>
    <n v="0.58929411764705875"/>
    <n v="0.48888235294117638"/>
    <n v="1.2053904463963423"/>
    <n v="30"/>
    <n v="19.466666666666665"/>
    <n v="0.59599999999999997"/>
    <n v="0.60356862745098039"/>
  </r>
  <r>
    <s v="Peter Miller"/>
    <x v="69"/>
    <x v="0"/>
    <s v="Professor"/>
    <n v="785"/>
    <n v="1991"/>
    <n v="0.68"/>
    <n v="0.41300000000000003"/>
    <n v="0.58929411764705875"/>
    <n v="0.48888235294117638"/>
    <n v="1.2053904463963423"/>
    <n v="30"/>
    <n v="26.166666666666668"/>
    <n v="0.69399999999999995"/>
    <n v="0.60356862745098039"/>
  </r>
  <r>
    <s v="Lizhen Ji"/>
    <x v="69"/>
    <x v="0"/>
    <s v="Professor"/>
    <n v="596"/>
    <n v="1992"/>
    <n v="0.58599999999999997"/>
    <n v="0.38100000000000001"/>
    <n v="0.58929411764705875"/>
    <n v="0.48888235294117638"/>
    <n v="1.2053904463963423"/>
    <n v="29"/>
    <n v="20.551724137931036"/>
    <n v="0.61299999999999999"/>
    <n v="0.60356862745098039"/>
  </r>
  <r>
    <s v="Karen Smith "/>
    <x v="69"/>
    <x v="1"/>
    <s v="Professor"/>
    <n v="1225"/>
    <n v="1993"/>
    <n v="0.79300000000000004"/>
    <n v="0.35399999999999998"/>
    <n v="0.58929411764705875"/>
    <n v="0.48888235294117638"/>
    <n v="1.2053904463963423"/>
    <n v="28"/>
    <n v="43.75"/>
    <n v="0.83699999999999997"/>
    <n v="0.60356862745098039"/>
  </r>
  <r>
    <s v="Hendrikus Derksen"/>
    <x v="69"/>
    <x v="0"/>
    <s v="Professor"/>
    <n v="1170"/>
    <n v="1993"/>
    <n v="0.78200000000000003"/>
    <n v="0.35399999999999998"/>
    <n v="0.58929411764705875"/>
    <n v="0.48888235294117638"/>
    <n v="1.2053904463963423"/>
    <n v="28"/>
    <n v="41.785714285714285"/>
    <n v="0.82499999999999996"/>
    <n v="0.60356862745098039"/>
  </r>
  <r>
    <s v="Martin Strauss"/>
    <x v="69"/>
    <x v="0"/>
    <s v="Professor"/>
    <n v="303"/>
    <n v="1994"/>
    <n v="0.376"/>
    <n v="0.32599999999999996"/>
    <n v="0.58929411764705875"/>
    <n v="0.48888235294117638"/>
    <n v="1.2053904463963423"/>
    <n v="27"/>
    <n v="11.222222222222221"/>
    <n v="0.40699999999999997"/>
    <n v="0.60356862745098039"/>
  </r>
  <r>
    <s v="Stephen DeBacker"/>
    <x v="69"/>
    <x v="0"/>
    <s v="Professor"/>
    <n v="274"/>
    <n v="1995"/>
    <n v="0.34499999999999997"/>
    <n v="0.29800000000000004"/>
    <n v="0.58929411764705875"/>
    <n v="0.48888235294117638"/>
    <n v="1.2053904463963423"/>
    <n v="26"/>
    <n v="10.538461538461538"/>
    <n v="0.38600000000000001"/>
    <n v="0.60356862745098039"/>
  </r>
  <r>
    <s v="Liliana Borcea"/>
    <x v="69"/>
    <x v="1"/>
    <s v="Professor"/>
    <n v="883"/>
    <n v="1996"/>
    <n v="0.70899999999999996"/>
    <n v="0.27100000000000002"/>
    <n v="0.58929411764705875"/>
    <n v="0.48888235294117638"/>
    <n v="1.2053904463963423"/>
    <n v="25"/>
    <n v="35.32"/>
    <n v="0.78100000000000003"/>
    <n v="0.60356862745098039"/>
  </r>
  <r>
    <s v="Michael Zieve"/>
    <x v="69"/>
    <x v="0"/>
    <s v="Professor"/>
    <n v="363"/>
    <n v="1996"/>
    <n v="0.43099999999999999"/>
    <n v="0.27100000000000002"/>
    <n v="0.58929411764705875"/>
    <n v="0.48888235294117638"/>
    <n v="1.2053904463963423"/>
    <n v="25"/>
    <n v="14.52"/>
    <n v="0.49"/>
    <n v="0.60356862745098039"/>
  </r>
  <r>
    <s v="Anna Gilbert "/>
    <x v="69"/>
    <x v="1"/>
    <s v="Professor"/>
    <n v="354"/>
    <n v="1997"/>
    <n v="0.42199999999999999"/>
    <n v="0.23699999999999999"/>
    <n v="0.58929411764705875"/>
    <n v="0.48888235294117638"/>
    <n v="1.2053904463963423"/>
    <n v="24"/>
    <n v="14.75"/>
    <n v="0.49399999999999999"/>
    <n v="0.60356862745098039"/>
  </r>
  <r>
    <s v="Trachette Jackson"/>
    <x v="69"/>
    <x v="1"/>
    <s v="Professor"/>
    <n v="161"/>
    <n v="1997"/>
    <n v="0.20599999999999999"/>
    <n v="0.23699999999999999"/>
    <n v="0.58929411764705875"/>
    <n v="0.48888235294117638"/>
    <n v="1.2053904463963423"/>
    <n v="24"/>
    <n v="6.708333333333333"/>
    <n v="0.26300000000000001"/>
    <n v="0.60356862745098039"/>
  </r>
  <r>
    <s v="Mattias Jonsson"/>
    <x v="69"/>
    <x v="0"/>
    <s v="Professor"/>
    <n v="904"/>
    <n v="1997"/>
    <n v="0.71499999999999997"/>
    <n v="0.23699999999999999"/>
    <n v="0.58929411764705875"/>
    <n v="0.48888235294117638"/>
    <n v="1.2053904463963423"/>
    <n v="24"/>
    <n v="37.666666666666664"/>
    <n v="0.79900000000000004"/>
    <n v="0.60356862745098039"/>
  </r>
  <r>
    <s v="Mircea Mustata"/>
    <x v="69"/>
    <x v="0"/>
    <s v="Professor"/>
    <n v="1494"/>
    <n v="1998"/>
    <n v="0.83799999999999997"/>
    <n v="0.20799999999999996"/>
    <n v="0.58929411764705875"/>
    <n v="0.48888235294117638"/>
    <n v="1.2053904463963423"/>
    <n v="23"/>
    <n v="64.956521739130437"/>
    <n v="0.91400000000000003"/>
    <n v="0.60356862745098039"/>
  </r>
  <r>
    <s v="Divakar Viswanath"/>
    <x v="69"/>
    <x v="0"/>
    <s v="Professor"/>
    <n v="170"/>
    <n v="1998"/>
    <n v="0.218"/>
    <n v="0.20799999999999996"/>
    <n v="0.58929411764705875"/>
    <n v="0.48888235294117638"/>
    <n v="1.2053904463963423"/>
    <n v="23"/>
    <n v="7.3913043478260869"/>
    <n v="0.28599999999999998"/>
    <n v="0.60356862745098039"/>
  </r>
  <r>
    <s v="Jinho Baik"/>
    <x v="69"/>
    <x v="0"/>
    <s v="Professor"/>
    <n v="1570"/>
    <n v="1999"/>
    <n v="0.84799999999999998"/>
    <n v="0.17300000000000004"/>
    <n v="0.58929411764705875"/>
    <n v="0.48888235294117638"/>
    <n v="1.2053904463963423"/>
    <n v="22"/>
    <n v="71.36363636363636"/>
    <n v="0.92500000000000004"/>
    <n v="0.60356862745098039"/>
  </r>
  <r>
    <s v="Selim Esedoglu"/>
    <x v="69"/>
    <x v="0"/>
    <s v="Professor"/>
    <n v="986"/>
    <n v="2000"/>
    <n v="0.73699999999999999"/>
    <n v="0.14400000000000002"/>
    <n v="0.58929411764705875"/>
    <n v="0.48888235294117638"/>
    <n v="1.2053904463963423"/>
    <n v="21"/>
    <n v="46.952380952380949"/>
    <n v="0.85499999999999998"/>
    <n v="0.60356862745098039"/>
  </r>
  <r>
    <s v="David Speyer"/>
    <x v="69"/>
    <x v="0"/>
    <s v="Professor"/>
    <n v="961"/>
    <n v="2000"/>
    <n v="0.72799999999999998"/>
    <n v="0.14400000000000002"/>
    <n v="0.58929411764705875"/>
    <n v="0.48888235294117638"/>
    <n v="1.2053904463963423"/>
    <n v="21"/>
    <n v="45.761904761904759"/>
    <n v="0.84899999999999998"/>
    <n v="0.60356862745098039"/>
  </r>
  <r>
    <s v="Thomas Lam"/>
    <x v="69"/>
    <x v="0"/>
    <s v="Professor"/>
    <n v="743"/>
    <n v="2001"/>
    <n v="0.66300000000000003"/>
    <n v="0.11899999999999999"/>
    <n v="0.58929411764705875"/>
    <n v="0.48888235294117638"/>
    <n v="1.2053904463963423"/>
    <n v="20"/>
    <n v="37.15"/>
    <n v="0.79500000000000004"/>
    <n v="0.60356862745098039"/>
  </r>
  <r>
    <s v="John Schotland"/>
    <x v="69"/>
    <x v="0"/>
    <s v="Professor"/>
    <n v="247"/>
    <n v="2001"/>
    <n v="0.32100000000000001"/>
    <n v="0.11899999999999999"/>
    <n v="0.58929411764705875"/>
    <n v="0.48888235294117638"/>
    <n v="1.2053904463963423"/>
    <n v="20"/>
    <n v="12.35"/>
    <n v="0.438"/>
    <n v="0.60356862745098039"/>
  </r>
  <r>
    <s v="Daniel Forger "/>
    <x v="69"/>
    <x v="0"/>
    <s v="Professor"/>
    <n v="29"/>
    <n v="2002"/>
    <n v="0.05"/>
    <n v="9.6999999999999975E-2"/>
    <n v="0.58929411764705875"/>
    <n v="0.48888235294117638"/>
    <n v="1.2053904463963423"/>
    <n v="19"/>
    <n v="1.5263157894736843"/>
    <n v="7.1999999999999995E-2"/>
    <n v="0.60356862745098039"/>
  </r>
  <r>
    <s v="Kartik Prasanna"/>
    <x v="69"/>
    <x v="0"/>
    <s v="Professor"/>
    <n v="113"/>
    <n v="2003"/>
    <n v="0.153"/>
    <n v="7.4999999999999956E-2"/>
    <n v="0.58929411764705875"/>
    <n v="0.48888235294117638"/>
    <n v="1.2053904463963423"/>
    <n v="18"/>
    <n v="6.2777777777777777"/>
    <n v="0.247"/>
    <n v="0.60356862745098039"/>
  </r>
  <r>
    <s v="Silas Alben"/>
    <x v="69"/>
    <x v="0"/>
    <s v="Professor"/>
    <n v="19"/>
    <n v="2004"/>
    <n v="3.4000000000000002E-2"/>
    <n v="5.4000000000000048E-2"/>
    <n v="0.58929411764705875"/>
    <n v="0.48888235294117638"/>
    <n v="1.2053904463963423"/>
    <n v="17"/>
    <n v="1.1176470588235294"/>
    <n v="5.8000000000000003E-2"/>
    <n v="0.60356862745098039"/>
  </r>
  <r>
    <s v="Erhan Bayraktar"/>
    <x v="69"/>
    <x v="0"/>
    <s v="Professor"/>
    <n v="790"/>
    <n v="2004"/>
    <n v="0.68100000000000005"/>
    <n v="5.4000000000000048E-2"/>
    <n v="0.58929411764705875"/>
    <n v="0.48888235294117638"/>
    <n v="1.2053904463963423"/>
    <n v="17"/>
    <n v="46.470588235294116"/>
    <n v="0.85199999999999998"/>
    <n v="0.60356862745098039"/>
  </r>
  <r>
    <s v="Andrew Snowden"/>
    <x v="69"/>
    <x v="0"/>
    <s v="Professor"/>
    <n v="286"/>
    <n v="2008"/>
    <n v="0.35799999999999998"/>
    <n v="1.0000000000000009E-2"/>
    <n v="0.58929411764705875"/>
    <n v="0.48888235294117638"/>
    <n v="1.2053904463963423"/>
    <n v="13"/>
    <n v="22"/>
    <n v="0.64100000000000001"/>
    <n v="0.60356862745098039"/>
  </r>
  <r>
    <s v="Bhargav Bhatt"/>
    <x v="69"/>
    <x v="0"/>
    <s v="Professor"/>
    <n v="193"/>
    <n v="2010"/>
    <n v="0.248"/>
    <n v="4.0000000000000036E-3"/>
    <n v="0.58929411764705875"/>
    <n v="0.48888235294117638"/>
    <n v="1.2053904463963423"/>
    <n v="11"/>
    <n v="17.545454545454547"/>
    <n v="0.56000000000000005"/>
    <n v="0.60356862745098039"/>
  </r>
  <r>
    <s v="Nicolai Krylov"/>
    <x v="70"/>
    <x v="0"/>
    <s v="Professor"/>
    <n v="5292"/>
    <n v="1964"/>
    <n v="0.97899999999999998"/>
    <n v="0.98099999999999998"/>
    <n v="0.63843181818181838"/>
    <n v="0.59054545454545437"/>
    <n v="1.0810883620689662"/>
    <n v="57"/>
    <n v="92.84210526315789"/>
    <n v="0.95799999999999996"/>
    <n v="0.62693181818181831"/>
  </r>
  <r>
    <s v="Karel Prikry"/>
    <x v="70"/>
    <x v="0"/>
    <s v="Professor"/>
    <n v="418"/>
    <n v="1965"/>
    <n v="0.47599999999999998"/>
    <n v="0.97599999999999998"/>
    <n v="0.63843181818181838"/>
    <n v="0.59054545454545437"/>
    <n v="1.0810883620689662"/>
    <n v="56"/>
    <n v="7.4642857142857144"/>
    <n v="0.28899999999999998"/>
    <n v="0.62693181818181831"/>
  </r>
  <r>
    <s v="Dennis Hejhal"/>
    <x v="70"/>
    <x v="0"/>
    <s v="Professor"/>
    <n v="1003"/>
    <n v="1967"/>
    <n v="0.74099999999999999"/>
    <n v="0.96099999999999997"/>
    <n v="0.63843181818181838"/>
    <n v="0.59054545454545437"/>
    <n v="1.0810883620689662"/>
    <n v="54"/>
    <n v="18.574074074074073"/>
    <n v="0.57699999999999996"/>
    <n v="0.62693181818181831"/>
  </r>
  <r>
    <s v="Tian-Jun Li"/>
    <x v="70"/>
    <x v="0"/>
    <s v="Professor"/>
    <n v="677"/>
    <n v="1968"/>
    <n v="0.63300000000000001"/>
    <n v="0.95299999999999996"/>
    <n v="0.63843181818181838"/>
    <n v="0.59054545454545437"/>
    <n v="1.0810883620689662"/>
    <n v="53"/>
    <n v="12.773584905660377"/>
    <n v="0.44700000000000001"/>
    <n v="0.62693181818181831"/>
  </r>
  <r>
    <s v="Richard McGeehee"/>
    <x v="70"/>
    <x v="0"/>
    <s v="Professor"/>
    <n v="474"/>
    <n v="1969"/>
    <n v="0.50900000000000001"/>
    <n v="0.94100000000000006"/>
    <n v="0.63843181818181838"/>
    <n v="0.59054545454545437"/>
    <n v="1.0810883620689662"/>
    <n v="52"/>
    <n v="9.115384615384615"/>
    <n v="0.34699999999999998"/>
    <n v="0.62693181818181831"/>
  </r>
  <r>
    <s v="William Messing"/>
    <x v="70"/>
    <x v="0"/>
    <s v="Professor"/>
    <n v="803"/>
    <n v="1971"/>
    <n v="0.68500000000000005"/>
    <n v="0.91700000000000004"/>
    <n v="0.63843181818181838"/>
    <n v="0.59054545454545437"/>
    <n v="1.0810883620689662"/>
    <n v="50"/>
    <n v="16.059999999999999"/>
    <n v="0.52700000000000002"/>
    <n v="0.62693181818181831"/>
  </r>
  <r>
    <s v="Andrew Odlyzko"/>
    <x v="70"/>
    <x v="0"/>
    <s v="Professor"/>
    <n v="2409"/>
    <n v="1973"/>
    <n v="0.91400000000000003"/>
    <n v="0.88700000000000001"/>
    <n v="0.63843181818181838"/>
    <n v="0.59054545454545437"/>
    <n v="1.0810883620689662"/>
    <n v="48"/>
    <n v="50.1875"/>
    <n v="0.871"/>
    <n v="0.62693181818181831"/>
  </r>
  <r>
    <s v="Hans Othmer"/>
    <x v="70"/>
    <x v="0"/>
    <s v="Professor"/>
    <n v="1534"/>
    <n v="1973"/>
    <n v="0.84199999999999997"/>
    <n v="0.88700000000000001"/>
    <n v="0.63843181818181838"/>
    <n v="0.59054545454545437"/>
    <n v="1.0810883620689662"/>
    <n v="48"/>
    <n v="31.958333333333332"/>
    <n v="0.755"/>
    <n v="0.62693181818181831"/>
  </r>
  <r>
    <s v="Steven Sperber"/>
    <x v="70"/>
    <x v="0"/>
    <s v="Professor"/>
    <n v="369"/>
    <n v="1975"/>
    <n v="0.435"/>
    <n v="0.85199999999999998"/>
    <n v="0.63843181818181838"/>
    <n v="0.59054545454545437"/>
    <n v="1.0810883620689662"/>
    <n v="46"/>
    <n v="8.0217391304347831"/>
    <n v="0.309"/>
    <n v="0.62693181818181831"/>
  </r>
  <r>
    <s v="Peter Olver"/>
    <x v="70"/>
    <x v="0"/>
    <s v="Professor"/>
    <n v="5475"/>
    <n v="1976"/>
    <n v="0.98099999999999998"/>
    <n v="0.83099999999999996"/>
    <n v="0.63843181818181838"/>
    <n v="0.59054545454545437"/>
    <n v="1.0810883620689662"/>
    <n v="45"/>
    <n v="121.66666666666667"/>
    <n v="0.97699999999999998"/>
    <n v="0.62693181818181831"/>
  </r>
  <r>
    <s v="Mikhail Safonov"/>
    <x v="70"/>
    <x v="0"/>
    <s v="Professor"/>
    <n v="749"/>
    <n v="1976"/>
    <n v="0.66600000000000004"/>
    <n v="0.83099999999999996"/>
    <n v="0.63843181818181838"/>
    <n v="0.59054545454545437"/>
    <n v="1.0810883620689662"/>
    <n v="45"/>
    <n v="16.644444444444446"/>
    <n v="0.54100000000000004"/>
    <n v="0.62693181818181831"/>
  </r>
  <r>
    <s v="Maury Bramson"/>
    <x v="70"/>
    <x v="0"/>
    <s v="Professor"/>
    <n v="1363"/>
    <n v="1977"/>
    <n v="0.81599999999999995"/>
    <n v="0.81299999999999994"/>
    <n v="0.63843181818181838"/>
    <n v="0.59054545454545437"/>
    <n v="1.0810883620689662"/>
    <n v="44"/>
    <n v="30.977272727272727"/>
    <n v="0.746"/>
    <n v="0.62693181818181831"/>
  </r>
  <r>
    <s v="Paul Garrett"/>
    <x v="70"/>
    <x v="0"/>
    <s v="Professor"/>
    <n v="336"/>
    <n v="1977"/>
    <n v="0.40699999999999997"/>
    <n v="0.81299999999999994"/>
    <n v="0.63843181818181838"/>
    <n v="0.59054545454545437"/>
    <n v="1.0810883620689662"/>
    <n v="44"/>
    <n v="7.6363636363636367"/>
    <n v="0.29399999999999998"/>
    <n v="0.62693181818181831"/>
  </r>
  <r>
    <s v="Mitchell Luskin"/>
    <x v="70"/>
    <x v="0"/>
    <s v="Professor"/>
    <n v="1248"/>
    <n v="1977"/>
    <n v="0.79900000000000004"/>
    <n v="0.81299999999999994"/>
    <n v="0.63843181818181838"/>
    <n v="0.59054545454545437"/>
    <n v="1.0810883620689662"/>
    <n v="44"/>
    <n v="28.363636363636363"/>
    <n v="0.72199999999999998"/>
    <n v="0.62693181818181831"/>
  </r>
  <r>
    <s v="Dennis Stanton"/>
    <x v="70"/>
    <x v="0"/>
    <s v="Professor"/>
    <n v="1449"/>
    <n v="1977"/>
    <n v="0.83199999999999996"/>
    <n v="0.81299999999999994"/>
    <n v="0.63843181818181838"/>
    <n v="0.59054545454545437"/>
    <n v="1.0810883620689662"/>
    <n v="44"/>
    <n v="32.93181818181818"/>
    <n v="0.76200000000000001"/>
    <n v="0.62693181818181831"/>
  </r>
  <r>
    <s v="Douglas Arnold"/>
    <x v="70"/>
    <x v="0"/>
    <s v="Professor"/>
    <n v="5642"/>
    <n v="1979"/>
    <n v="0.98199999999999998"/>
    <n v="0.76900000000000002"/>
    <n v="0.63843181818181838"/>
    <n v="0.59054545454545437"/>
    <n v="1.0810883620689662"/>
    <n v="42"/>
    <n v="134.33333333333334"/>
    <n v="0.98399999999999999"/>
    <n v="0.62693181818181831"/>
  </r>
  <r>
    <s v="Bernardo Cockburn"/>
    <x v="70"/>
    <x v="0"/>
    <s v="Professor"/>
    <n v="12188"/>
    <n v="1979"/>
    <n v="0.997"/>
    <n v="0.76900000000000002"/>
    <n v="0.63843181818181838"/>
    <n v="0.59054545454545437"/>
    <n v="1.0810883620689662"/>
    <n v="42"/>
    <n v="290.1904761904762"/>
    <n v="0.998"/>
    <n v="0.62693181818181831"/>
  </r>
  <r>
    <s v="Wei-Ming Ni"/>
    <x v="70"/>
    <x v="0"/>
    <s v="Professor"/>
    <n v="8267"/>
    <n v="1979"/>
    <n v="0.99199999999999999"/>
    <n v="0.76900000000000002"/>
    <n v="0.63843181818181838"/>
    <n v="0.59054545454545437"/>
    <n v="1.0810883620689662"/>
    <n v="42"/>
    <n v="196.83333333333334"/>
    <n v="0.99399999999999999"/>
    <n v="0.62693181818181831"/>
  </r>
  <r>
    <s v="Greg Anderson"/>
    <x v="70"/>
    <x v="0"/>
    <s v="Professor"/>
    <n v="1253"/>
    <n v="1980"/>
    <n v="0.8"/>
    <n v="0.75"/>
    <n v="0.63843181818181838"/>
    <n v="0.59054545454545437"/>
    <n v="1.0810883620689662"/>
    <n v="41"/>
    <n v="30.560975609756099"/>
    <n v="0.74299999999999999"/>
    <n v="0.62693181818181831"/>
  </r>
  <r>
    <s v="Richard Moeckel"/>
    <x v="70"/>
    <x v="0"/>
    <s v="Professor"/>
    <n v="550"/>
    <n v="1980"/>
    <n v="0.56200000000000006"/>
    <n v="0.75"/>
    <n v="0.63843181818181838"/>
    <n v="0.59054545454545437"/>
    <n v="1.0810883620689662"/>
    <n v="41"/>
    <n v="13.414634146341463"/>
    <n v="0.46300000000000002"/>
    <n v="0.62693181818181831"/>
  </r>
  <r>
    <s v="Fadil Santosa"/>
    <x v="70"/>
    <x v="0"/>
    <s v="Professor"/>
    <n v="990"/>
    <n v="1980"/>
    <n v="0.73899999999999999"/>
    <n v="0.75"/>
    <n v="0.63843181818181838"/>
    <n v="0.59054545454545437"/>
    <n v="1.0810883620689662"/>
    <n v="41"/>
    <n v="24.146341463414632"/>
    <n v="0.67"/>
    <n v="0.62693181818181831"/>
  </r>
  <r>
    <s v="Peter Webb"/>
    <x v="70"/>
    <x v="0"/>
    <s v="Professor"/>
    <n v="461"/>
    <n v="1981"/>
    <n v="0.499"/>
    <n v="0.72299999999999998"/>
    <n v="0.63843181818181838"/>
    <n v="0.59054545454545437"/>
    <n v="1.0810883620689662"/>
    <n v="40"/>
    <n v="11.525"/>
    <n v="0.41699999999999998"/>
    <n v="0.62693181818181831"/>
  </r>
  <r>
    <s v="Sergey Bobkov"/>
    <x v="70"/>
    <x v="0"/>
    <s v="Professor"/>
    <n v="1887"/>
    <n v="1982"/>
    <n v="0.88400000000000001"/>
    <n v="0.69"/>
    <n v="0.63843181818181838"/>
    <n v="0.59054545454545437"/>
    <n v="1.0810883620689662"/>
    <n v="39"/>
    <n v="48.384615384615387"/>
    <n v="0.86099999999999999"/>
    <n v="0.62693181818181831"/>
  </r>
  <r>
    <s v="Gennady Lyubeznik"/>
    <x v="70"/>
    <x v="0"/>
    <s v="Professor"/>
    <n v="936"/>
    <n v="1982"/>
    <n v="0.72299999999999998"/>
    <n v="0.69"/>
    <n v="0.63843181818181838"/>
    <n v="0.59054545454545437"/>
    <n v="1.0810883620689662"/>
    <n v="39"/>
    <n v="24"/>
    <n v="0.66800000000000004"/>
    <n v="0.62693181818181831"/>
  </r>
  <r>
    <s v="Vladimir Sverak"/>
    <x v="70"/>
    <x v="0"/>
    <s v="Professor"/>
    <n v="2412"/>
    <n v="1982"/>
    <n v="0.91400000000000003"/>
    <n v="0.69"/>
    <n v="0.63843181818181838"/>
    <n v="0.59054545454545437"/>
    <n v="1.0810883620689662"/>
    <n v="39"/>
    <n v="61.846153846153847"/>
    <n v="0.90600000000000003"/>
    <n v="0.62693181818181831"/>
  </r>
  <r>
    <s v="Maria-Carme Calderer"/>
    <x v="70"/>
    <x v="1"/>
    <s v="Professor"/>
    <n v="159"/>
    <n v="1983"/>
    <n v="0.20300000000000001"/>
    <n v="0.65700000000000003"/>
    <n v="0.63843181818181838"/>
    <n v="0.59054545454545437"/>
    <n v="1.0810883620689662"/>
    <n v="38"/>
    <n v="4.1842105263157894"/>
    <n v="0.17100000000000001"/>
    <n v="0.62693181818181831"/>
  </r>
  <r>
    <s v="Alexander Voronov"/>
    <x v="70"/>
    <x v="0"/>
    <s v="Professor"/>
    <n v="601"/>
    <n v="1984"/>
    <n v="0.58799999999999997"/>
    <n v="0.63"/>
    <n v="0.63843181818181838"/>
    <n v="0.59054545454545437"/>
    <n v="1.0810883620689662"/>
    <n v="37"/>
    <n v="16.243243243243242"/>
    <n v="0.53100000000000003"/>
    <n v="0.62693181818181831"/>
  </r>
  <r>
    <s v="Peter Polacik"/>
    <x v="70"/>
    <x v="0"/>
    <s v="Professor"/>
    <n v="1609"/>
    <n v="1987"/>
    <n v="0.85399999999999998"/>
    <n v="0.53699999999999992"/>
    <n v="0.63843181818181838"/>
    <n v="0.59054545454545437"/>
    <n v="1.0810883620689662"/>
    <n v="34"/>
    <n v="47.323529411764703"/>
    <n v="0.85599999999999998"/>
    <n v="0.62693181818181831"/>
  </r>
  <r>
    <s v="Scot Adams"/>
    <x v="70"/>
    <x v="0"/>
    <s v="Professor"/>
    <n v="493"/>
    <n v="1988"/>
    <n v="0.52100000000000002"/>
    <n v="0.50800000000000001"/>
    <n v="0.63843181818181838"/>
    <n v="0.59054545454545437"/>
    <n v="1.0810883620689662"/>
    <n v="33"/>
    <n v="14.939393939393939"/>
    <n v="0.5"/>
    <n v="0.62693181818181831"/>
  </r>
  <r>
    <s v="Dihua Jiang"/>
    <x v="70"/>
    <x v="0"/>
    <s v="Professor"/>
    <n v="636"/>
    <n v="1989"/>
    <n v="0.60899999999999999"/>
    <n v="0.47299999999999998"/>
    <n v="0.63843181818181838"/>
    <n v="0.59054545454545437"/>
    <n v="1.0810883620689662"/>
    <n v="32"/>
    <n v="19.875"/>
    <n v="0.60199999999999998"/>
    <n v="0.62693181818181831"/>
  </r>
  <r>
    <s v="Victor Reiner"/>
    <x v="70"/>
    <x v="0"/>
    <s v="Professor"/>
    <n v="1837"/>
    <n v="1989"/>
    <n v="0.879"/>
    <n v="0.47299999999999998"/>
    <n v="0.63843181818181838"/>
    <n v="0.59054545454545437"/>
    <n v="1.0810883620689662"/>
    <n v="32"/>
    <n v="57.40625"/>
    <n v="0.89300000000000002"/>
    <n v="0.62693181818181831"/>
  </r>
  <r>
    <s v="Jiaping Wang"/>
    <x v="70"/>
    <x v="0"/>
    <s v="Professor"/>
    <n v="721"/>
    <n v="1989"/>
    <n v="0.65200000000000002"/>
    <n v="0.47299999999999998"/>
    <n v="0.63843181818181838"/>
    <n v="0.59054545454545437"/>
    <n v="1.0810883620689662"/>
    <n v="32"/>
    <n v="22.53125"/>
    <n v="0.64900000000000002"/>
    <n v="0.62693181818181831"/>
  </r>
  <r>
    <s v="Arnd Scheel"/>
    <x v="70"/>
    <x v="0"/>
    <s v="Professor"/>
    <n v="1402"/>
    <n v="1992"/>
    <n v="0.82299999999999995"/>
    <n v="0.38100000000000001"/>
    <n v="0.63843181818181838"/>
    <n v="0.59054545454545437"/>
    <n v="1.0810883620689662"/>
    <n v="29"/>
    <n v="48.344827586206897"/>
    <n v="0.86099999999999999"/>
    <n v="0.62693181818181831"/>
  </r>
  <r>
    <s v="Ionut Ciocan-Fontanine"/>
    <x v="70"/>
    <x v="0"/>
    <s v="Professor"/>
    <n v="515"/>
    <n v="1995"/>
    <n v="0.54100000000000004"/>
    <n v="0.29800000000000004"/>
    <n v="0.63843181818181838"/>
    <n v="0.59054545454545437"/>
    <n v="1.0810883620689662"/>
    <n v="26"/>
    <n v="19.807692307692307"/>
    <n v="0.60099999999999998"/>
    <n v="0.62693181818181831"/>
  </r>
  <r>
    <s v="Markus Keel"/>
    <x v="70"/>
    <x v="0"/>
    <s v="Professor"/>
    <n v="2571"/>
    <n v="1995"/>
    <n v="0.92200000000000004"/>
    <n v="0.29800000000000004"/>
    <n v="0.63843181818181838"/>
    <n v="0.59054545454545437"/>
    <n v="1.0810883620689662"/>
    <n v="26"/>
    <n v="98.884615384615387"/>
    <n v="0.96299999999999997"/>
    <n v="0.62693181818181831"/>
  </r>
  <r>
    <s v="Gilad Lerman"/>
    <x v="70"/>
    <x v="0"/>
    <s v="Professor"/>
    <n v="185"/>
    <n v="1998"/>
    <n v="0.23799999999999999"/>
    <n v="0.20799999999999996"/>
    <n v="0.63843181818181838"/>
    <n v="0.59054545454545437"/>
    <n v="1.0810883620689662"/>
    <n v="23"/>
    <n v="8.0434782608695645"/>
    <n v="0.31"/>
    <n v="0.62693181818181831"/>
  </r>
  <r>
    <s v="Daniel Spirn"/>
    <x v="70"/>
    <x v="0"/>
    <s v="Professor"/>
    <n v="243"/>
    <n v="2001"/>
    <n v="0.318"/>
    <n v="0.11899999999999999"/>
    <n v="0.63843181818181838"/>
    <n v="0.59054545454545437"/>
    <n v="1.0810883620689662"/>
    <n v="20"/>
    <n v="12.15"/>
    <n v="0.43099999999999999"/>
    <n v="0.62693181818181831"/>
  </r>
  <r>
    <s v="Benjamin Brubaker"/>
    <x v="70"/>
    <x v="0"/>
    <s v="Professor"/>
    <n v="261"/>
    <n v="2003"/>
    <n v="0.33400000000000002"/>
    <n v="7.4999999999999956E-2"/>
    <n v="0.63843181818181838"/>
    <n v="0.59054545454545437"/>
    <n v="1.0810883620689662"/>
    <n v="18"/>
    <n v="14.5"/>
    <n v="0.48899999999999999"/>
    <n v="0.62693181818181831"/>
  </r>
  <r>
    <s v="Tyler Lawson"/>
    <x v="70"/>
    <x v="0"/>
    <s v="Professor"/>
    <n v="114"/>
    <n v="2003"/>
    <n v="0.155"/>
    <n v="7.4999999999999956E-2"/>
    <n v="0.63843181818181838"/>
    <n v="0.59054545454545437"/>
    <n v="1.0810883620689662"/>
    <n v="18"/>
    <n v="6.333333333333333"/>
    <n v="0.248"/>
    <n v="0.62693181818181831"/>
  </r>
  <r>
    <s v="Svitlana Mayboroda"/>
    <x v="70"/>
    <x v="1"/>
    <s v="Professor"/>
    <n v="568"/>
    <n v="2004"/>
    <n v="0.56999999999999995"/>
    <n v="5.4000000000000048E-2"/>
    <n v="0.63843181818181838"/>
    <n v="0.59054545454545437"/>
    <n v="1.0810883620689662"/>
    <n v="17"/>
    <n v="33.411764705882355"/>
    <n v="0.76600000000000001"/>
    <n v="0.62693181818181831"/>
  </r>
  <r>
    <s v="Pavlo Pylyavskyy"/>
    <x v="70"/>
    <x v="0"/>
    <s v="Professor"/>
    <n v="295"/>
    <n v="2004"/>
    <n v="0.36799999999999999"/>
    <n v="5.4000000000000048E-2"/>
    <n v="0.63843181818181838"/>
    <n v="0.59054545454545437"/>
    <n v="1.0810883620689662"/>
    <n v="17"/>
    <n v="17.352941176470587"/>
    <n v="0.55600000000000005"/>
    <n v="0.62693181818181831"/>
  </r>
  <r>
    <s v="Yoichiro Mori"/>
    <x v="70"/>
    <x v="0"/>
    <s v="Professor"/>
    <n v="219"/>
    <n v="2006"/>
    <n v="0.28599999999999998"/>
    <n v="2.200000000000002E-2"/>
    <n v="0.63843181818181838"/>
    <n v="0.59054545454545437"/>
    <n v="1.0810883620689662"/>
    <n v="15"/>
    <n v="14.6"/>
    <n v="0.49199999999999999"/>
    <n v="0.62693181818181831"/>
  </r>
  <r>
    <s v="Jasmine Foo"/>
    <x v="70"/>
    <x v="1"/>
    <s v="Professor"/>
    <n v="157"/>
    <n v="2007"/>
    <n v="0.20200000000000001"/>
    <n v="1.5000000000000013E-2"/>
    <n v="0.63843181818181838"/>
    <n v="0.59054545454545437"/>
    <n v="1.0810883620689662"/>
    <n v="14"/>
    <n v="11.214285714285714"/>
    <n v="0.40600000000000003"/>
    <n v="0.62693181818181831"/>
  </r>
  <r>
    <s v="Anar Akhmedov"/>
    <x v="70"/>
    <x v="0"/>
    <s v="Professor"/>
    <n v="171"/>
    <n v="2007"/>
    <n v="0.221"/>
    <n v="1.5000000000000013E-2"/>
    <n v="0.63843181818181838"/>
    <n v="0.59054545454545437"/>
    <n v="1.0810883620689662"/>
    <n v="14"/>
    <n v="12.214285714285714"/>
    <n v="0.434"/>
    <n v="0.62693181818181831"/>
  </r>
  <r>
    <s v="Qingying Bu"/>
    <x v="71"/>
    <x v="0"/>
    <s v="Professor"/>
    <n v="263"/>
    <n v="1991"/>
    <n v="0.33400000000000002"/>
    <n v="0.41300000000000003"/>
    <n v="0.23449999999999996"/>
    <n v="0.49199999999999999"/>
    <n v="0.47662601626016254"/>
    <n v="30"/>
    <n v="8.7666666666666675"/>
    <n v="0.33500000000000002"/>
    <n v="0.222"/>
  </r>
  <r>
    <s v="Xin Dang"/>
    <x v="71"/>
    <x v="1"/>
    <s v="Professor"/>
    <n v="3"/>
    <n v="1984"/>
    <n v="8.9999999999999993E-3"/>
    <n v="0.63"/>
    <n v="0.23449999999999996"/>
    <n v="0.49199999999999999"/>
    <n v="0.47662601626016254"/>
    <n v="37"/>
    <n v="8.1081081081081086E-2"/>
    <n v="8.9999999999999993E-3"/>
    <n v="0.222"/>
  </r>
  <r>
    <s v="Gerard Buskes"/>
    <x v="71"/>
    <x v="0"/>
    <s v="Professor"/>
    <n v="368"/>
    <n v="1985"/>
    <n v="0.434"/>
    <n v="0.60199999999999998"/>
    <n v="0.23449999999999996"/>
    <n v="0.49199999999999999"/>
    <n v="0.47662601626016254"/>
    <n v="36"/>
    <n v="10.222222222222221"/>
    <n v="0.376"/>
    <n v="0.222"/>
  </r>
  <r>
    <s v="Talmage James Reid"/>
    <x v="71"/>
    <x v="0"/>
    <s v="Professor"/>
    <n v="71"/>
    <n v="1988"/>
    <n v="0.10299999999999999"/>
    <n v="0.50800000000000001"/>
    <n v="0.23449999999999996"/>
    <n v="0.49199999999999999"/>
    <n v="0.47662601626016254"/>
    <n v="33"/>
    <n v="2.1515151515151514"/>
    <n v="9.7000000000000003E-2"/>
    <n v="0.222"/>
  </r>
  <r>
    <s v="Bing Wei"/>
    <x v="71"/>
    <x v="0"/>
    <s v="Professor"/>
    <n v="305"/>
    <n v="1989"/>
    <n v="0.379"/>
    <n v="0.47299999999999998"/>
    <n v="0.23449999999999996"/>
    <n v="0.49199999999999999"/>
    <n v="0.47662601626016254"/>
    <n v="32"/>
    <n v="9.53125"/>
    <n v="0.35599999999999998"/>
    <n v="0.222"/>
  </r>
  <r>
    <s v="Haidong Wu "/>
    <x v="71"/>
    <x v="0"/>
    <s v="Professor"/>
    <n v="108"/>
    <n v="1994"/>
    <n v="0.14799999999999999"/>
    <n v="0.32599999999999996"/>
    <n v="0.23449999999999996"/>
    <n v="0.49199999999999999"/>
    <n v="0.47662601626016254"/>
    <n v="27"/>
    <n v="4"/>
    <n v="0.159"/>
    <n v="0.222"/>
  </r>
  <r>
    <s v="Pete Casazza"/>
    <x v="72"/>
    <x v="0"/>
    <s v="Professor"/>
    <n v="2738"/>
    <n v="1972"/>
    <n v="0.93"/>
    <n v="0.90200000000000002"/>
    <n v="0.45220833333333338"/>
    <n v="0.49249999999999994"/>
    <n v="0.91818950930626075"/>
    <n v="49"/>
    <n v="55.877551020408163"/>
    <n v="0.89"/>
    <n v="0.44545833333333335"/>
  </r>
  <r>
    <s v="Igor Verbitsky"/>
    <x v="72"/>
    <x v="0"/>
    <s v="Professor"/>
    <n v="865"/>
    <n v="1975"/>
    <n v="0.70199999999999996"/>
    <n v="0.85199999999999998"/>
    <n v="0.45220833333333338"/>
    <n v="0.49249999999999994"/>
    <n v="0.91818950930626075"/>
    <n v="46"/>
    <n v="18.804347826086957"/>
    <n v="0.58199999999999996"/>
    <n v="0.44545833333333335"/>
  </r>
  <r>
    <s v="Alexander Koldobsky"/>
    <x v="72"/>
    <x v="0"/>
    <s v="Professor"/>
    <n v="1210"/>
    <n v="1979"/>
    <n v="0.79100000000000004"/>
    <n v="0.76900000000000002"/>
    <n v="0.45220833333333338"/>
    <n v="0.49249999999999994"/>
    <n v="0.91818950930626075"/>
    <n v="42"/>
    <n v="28.80952380952381"/>
    <n v="0.72599999999999998"/>
    <n v="0.44545833333333335"/>
  </r>
  <r>
    <s v="Adam Helfer"/>
    <x v="72"/>
    <x v="0"/>
    <s v="Professor"/>
    <n v="55"/>
    <n v="1983"/>
    <n v="8.2000000000000003E-2"/>
    <n v="0.65700000000000003"/>
    <n v="0.45220833333333338"/>
    <n v="0.49249999999999994"/>
    <n v="0.91818950930626075"/>
    <n v="38"/>
    <n v="1.4473684210526316"/>
    <n v="7.0999999999999994E-2"/>
    <n v="0.44545833333333335"/>
  </r>
  <r>
    <s v="Dale Cutkosky"/>
    <x v="72"/>
    <x v="0"/>
    <s v="Professor"/>
    <n v="913"/>
    <n v="1985"/>
    <n v="0.71599999999999997"/>
    <n v="0.60199999999999998"/>
    <n v="0.45220833333333338"/>
    <n v="0.49249999999999994"/>
    <n v="0.91818950930626075"/>
    <n v="36"/>
    <n v="25.361111111111111"/>
    <n v="0.68600000000000005"/>
    <n v="0.44545833333333335"/>
  </r>
  <r>
    <s v="Konstantin Makarov"/>
    <x v="72"/>
    <x v="0"/>
    <s v="Professor"/>
    <n v="572"/>
    <n v="1985"/>
    <n v="0.57299999999999995"/>
    <n v="0.60199999999999998"/>
    <n v="0.45220833333333338"/>
    <n v="0.49249999999999994"/>
    <n v="0.91818950930626075"/>
    <n v="36"/>
    <n v="15.888888888888889"/>
    <n v="0.52200000000000002"/>
    <n v="0.44545833333333335"/>
  </r>
  <r>
    <s v="Nakhle Asmar"/>
    <x v="72"/>
    <x v="0"/>
    <s v="Professor"/>
    <n v="84"/>
    <n v="1986"/>
    <n v="0.11700000000000001"/>
    <n v="0.57099999999999995"/>
    <n v="0.45220833333333338"/>
    <n v="0.49249999999999994"/>
    <n v="0.91818950930626075"/>
    <n v="35"/>
    <n v="2.4"/>
    <n v="0.111"/>
    <n v="0.44545833333333335"/>
  </r>
  <r>
    <s v="Hema Srinivasan"/>
    <x v="72"/>
    <x v="1"/>
    <s v="Professor"/>
    <n v="247"/>
    <n v="1986"/>
    <n v="0.32100000000000001"/>
    <n v="0.57099999999999995"/>
    <n v="0.45220833333333338"/>
    <n v="0.49249999999999994"/>
    <n v="0.91818950930626075"/>
    <n v="35"/>
    <n v="7.0571428571428569"/>
    <n v="0.27600000000000002"/>
    <n v="0.44545833333333335"/>
  </r>
  <r>
    <s v="Michael Pang"/>
    <x v="72"/>
    <x v="0"/>
    <s v="Professor"/>
    <n v="203"/>
    <n v="1987"/>
    <n v="0.26300000000000001"/>
    <n v="0.53699999999999992"/>
    <n v="0.45220833333333338"/>
    <n v="0.49249999999999994"/>
    <n v="0.91818950930626075"/>
    <n v="34"/>
    <n v="5.9705882352941178"/>
    <n v="0.23699999999999999"/>
    <n v="0.44545833333333335"/>
  </r>
  <r>
    <s v="Steve Hofmann"/>
    <x v="72"/>
    <x v="0"/>
    <s v="Professor"/>
    <n v="1997"/>
    <n v="1988"/>
    <n v="0.89300000000000002"/>
    <n v="0.50800000000000001"/>
    <n v="0.45220833333333338"/>
    <n v="0.49249999999999994"/>
    <n v="0.91818950930626075"/>
    <n v="33"/>
    <n v="60.515151515151516"/>
    <n v="0.90400000000000003"/>
    <n v="0.44545833333333335"/>
  </r>
  <r>
    <s v="Allanus Tsoi"/>
    <x v="72"/>
    <x v="0"/>
    <s v="Professor"/>
    <n v="117"/>
    <n v="1988"/>
    <n v="0.158"/>
    <n v="0.50800000000000001"/>
    <n v="0.45220833333333338"/>
    <n v="0.49249999999999994"/>
    <n v="0.91818950930626075"/>
    <n v="33"/>
    <n v="3.5454545454545454"/>
    <n v="0.14699999999999999"/>
    <n v="0.44545833333333335"/>
  </r>
  <r>
    <s v="Loukas Grafakos"/>
    <x v="72"/>
    <x v="0"/>
    <s v="Professor"/>
    <n v="3800"/>
    <n v="1989"/>
    <n v="0.95899999999999996"/>
    <n v="0.47299999999999998"/>
    <n v="0.45220833333333338"/>
    <n v="0.49249999999999994"/>
    <n v="0.91818950930626075"/>
    <n v="32"/>
    <n v="118.75"/>
    <n v="0.97499999999999998"/>
    <n v="0.44545833333333335"/>
  </r>
  <r>
    <s v="Charles Li"/>
    <x v="72"/>
    <x v="0"/>
    <s v="Professor"/>
    <n v="380"/>
    <n v="1989"/>
    <n v="0.44400000000000001"/>
    <n v="0.47299999999999998"/>
    <n v="0.45220833333333338"/>
    <n v="0.49249999999999994"/>
    <n v="0.91818950930626075"/>
    <n v="32"/>
    <n v="11.875"/>
    <n v="0.42499999999999999"/>
    <n v="0.44545833333333335"/>
  </r>
  <r>
    <s v="Stephen Montgomery-Smith"/>
    <x v="72"/>
    <x v="0"/>
    <s v="Professor"/>
    <n v="805"/>
    <n v="1989"/>
    <n v="0.68700000000000006"/>
    <n v="0.47299999999999998"/>
    <n v="0.45220833333333338"/>
    <n v="0.49249999999999994"/>
    <n v="0.91818950930626075"/>
    <n v="32"/>
    <n v="25.15625"/>
    <n v="0.68400000000000005"/>
    <n v="0.44545833333333335"/>
  </r>
  <r>
    <s v="Ian Aberbach"/>
    <x v="72"/>
    <x v="0"/>
    <s v="Professor"/>
    <n v="324"/>
    <n v="1990"/>
    <n v="0.39400000000000002"/>
    <n v="0.43700000000000006"/>
    <n v="0.45220833333333338"/>
    <n v="0.49249999999999994"/>
    <n v="0.91818950930626075"/>
    <n v="31"/>
    <n v="10.451612903225806"/>
    <n v="0.38300000000000001"/>
    <n v="0.44545833333333335"/>
  </r>
  <r>
    <s v="Stamatis Dostoglou"/>
    <x v="72"/>
    <x v="0"/>
    <s v="Professor"/>
    <n v="128"/>
    <n v="1990"/>
    <n v="0.16900000000000001"/>
    <n v="0.43700000000000006"/>
    <n v="0.45220833333333338"/>
    <n v="0.49249999999999994"/>
    <n v="0.91818950930626075"/>
    <n v="31"/>
    <n v="4.129032258064516"/>
    <n v="0.16800000000000001"/>
    <n v="0.44545833333333335"/>
  </r>
  <r>
    <s v="Zhenbo Qin"/>
    <x v="72"/>
    <x v="0"/>
    <s v="Professor"/>
    <n v="398"/>
    <n v="1990"/>
    <n v="0.46"/>
    <n v="0.43700000000000006"/>
    <n v="0.45220833333333338"/>
    <n v="0.49249999999999994"/>
    <n v="0.91818950930626075"/>
    <n v="31"/>
    <n v="12.838709677419354"/>
    <n v="0.44900000000000001"/>
    <n v="0.44545833333333335"/>
  </r>
  <r>
    <s v="Dan Edidin"/>
    <x v="72"/>
    <x v="0"/>
    <s v="Professor"/>
    <n v="740"/>
    <n v="1991"/>
    <n v="0.66200000000000003"/>
    <n v="0.41300000000000003"/>
    <n v="0.45220833333333338"/>
    <n v="0.49249999999999994"/>
    <n v="0.91818950930626075"/>
    <n v="30"/>
    <n v="24.666666666666668"/>
    <n v="0.67500000000000004"/>
    <n v="0.44545833333333335"/>
  </r>
  <r>
    <s v="Shuguang Wang"/>
    <x v="72"/>
    <x v="0"/>
    <s v="Professor"/>
    <n v="56"/>
    <n v="1991"/>
    <n v="8.3000000000000004E-2"/>
    <n v="0.41300000000000003"/>
    <n v="0.45220833333333338"/>
    <n v="0.49249999999999994"/>
    <n v="0.91818950930626075"/>
    <n v="30"/>
    <n v="1.8666666666666667"/>
    <n v="8.6999999999999994E-2"/>
    <n v="0.44545833333333335"/>
  </r>
  <r>
    <s v="Tanya Christianen"/>
    <x v="72"/>
    <x v="1"/>
    <s v="Professor"/>
    <n v="220"/>
    <n v="1993"/>
    <n v="0.28799999999999998"/>
    <n v="0.35399999999999998"/>
    <n v="0.45220833333333338"/>
    <n v="0.49249999999999994"/>
    <n v="0.91818950930626075"/>
    <n v="28"/>
    <n v="7.8571428571428568"/>
    <n v="0.30399999999999999"/>
    <n v="0.44545833333333335"/>
  </r>
  <r>
    <s v="Carlo Morpurgo"/>
    <x v="72"/>
    <x v="0"/>
    <s v="Professor"/>
    <n v="186"/>
    <n v="1993"/>
    <n v="0.24"/>
    <n v="0.35399999999999998"/>
    <n v="0.45220833333333338"/>
    <n v="0.49249999999999994"/>
    <n v="0.91818950930626075"/>
    <n v="28"/>
    <n v="6.6428571428571432"/>
    <n v="0.26"/>
    <n v="0.44545833333333335"/>
  </r>
  <r>
    <s v="William Banks"/>
    <x v="72"/>
    <x v="0"/>
    <s v="Professor"/>
    <n v="620"/>
    <n v="1994"/>
    <n v="0.60099999999999998"/>
    <n v="0.32599999999999996"/>
    <n v="0.45220833333333338"/>
    <n v="0.49249999999999994"/>
    <n v="0.91818950930626075"/>
    <n v="27"/>
    <n v="22.962962962962962"/>
    <n v="0.65400000000000003"/>
    <n v="0.44545833333333335"/>
  </r>
  <r>
    <s v="Giovanna Guidoboni"/>
    <x v="72"/>
    <x v="1"/>
    <s v="Professor"/>
    <n v="218"/>
    <n v="2002"/>
    <n v="0.28499999999999998"/>
    <n v="9.6999999999999975E-2"/>
    <n v="0.45220833333333338"/>
    <n v="0.49249999999999994"/>
    <n v="0.91818950930626075"/>
    <n v="19"/>
    <n v="11.473684210526315"/>
    <n v="0.41399999999999998"/>
    <n v="0.44545833333333335"/>
  </r>
  <r>
    <s v="Qi Zhang"/>
    <x v="72"/>
    <x v="0"/>
    <s v="Professor"/>
    <n v="20"/>
    <n v="2004"/>
    <n v="3.5000000000000003E-2"/>
    <n v="5.4000000000000048E-2"/>
    <n v="0.45220833333333338"/>
    <n v="0.49249999999999994"/>
    <n v="0.91818950930626075"/>
    <n v="17"/>
    <n v="1.1764705882352942"/>
    <n v="6.0999999999999999E-2"/>
    <n v="0.44545833333333335"/>
  </r>
  <r>
    <s v="Luchezar Avramov"/>
    <x v="73"/>
    <x v="0"/>
    <s v="Professor"/>
    <n v="2054"/>
    <n v="1971"/>
    <n v="0.89400000000000002"/>
    <n v="0.91700000000000004"/>
    <n v="0.39500000000000002"/>
    <n v="0.43606250000000002"/>
    <n v="0.90583345277339833"/>
    <n v="50"/>
    <n v="41.08"/>
    <n v="0.82"/>
    <n v="0.39918750000000003"/>
  </r>
  <r>
    <s v="Brian Harbourne"/>
    <x v="73"/>
    <x v="0"/>
    <s v="Professor"/>
    <n v="1114"/>
    <n v="1982"/>
    <n v="0.77"/>
    <n v="0.69"/>
    <n v="0.39500000000000002"/>
    <n v="0.43606250000000002"/>
    <n v="0.90583345277339833"/>
    <n v="39"/>
    <n v="28.564102564102566"/>
    <n v="0.72299999999999998"/>
    <n v="0.39918750000000003"/>
  </r>
  <r>
    <s v="Richard Rebarber"/>
    <x v="73"/>
    <x v="0"/>
    <s v="Professor"/>
    <n v="381"/>
    <n v="1984"/>
    <n v="0.44500000000000001"/>
    <n v="0.63"/>
    <n v="0.39500000000000002"/>
    <n v="0.43606250000000002"/>
    <n v="0.90583345277339833"/>
    <n v="37"/>
    <n v="10.297297297297296"/>
    <n v="0.379"/>
    <n v="0.39918750000000003"/>
  </r>
  <r>
    <s v="Mohammad Rammaha"/>
    <x v="73"/>
    <x v="0"/>
    <s v="Professor"/>
    <n v="700"/>
    <n v="1985"/>
    <n v="0.64400000000000002"/>
    <n v="0.60199999999999998"/>
    <n v="0.39500000000000002"/>
    <n v="0.43606250000000002"/>
    <n v="0.90583345277339833"/>
    <n v="36"/>
    <n v="19.444444444444443"/>
    <n v="0.59499999999999997"/>
    <n v="0.39918750000000003"/>
  </r>
  <r>
    <s v="David Pitts"/>
    <x v="73"/>
    <x v="0"/>
    <s v="Professor"/>
    <n v="540"/>
    <n v="1986"/>
    <n v="0.55500000000000005"/>
    <n v="0.57099999999999995"/>
    <n v="0.39500000000000002"/>
    <n v="0.43606250000000002"/>
    <n v="0.90583345277339833"/>
    <n v="35"/>
    <n v="15.428571428571429"/>
    <n v="0.51100000000000001"/>
    <n v="0.39918750000000003"/>
  </r>
  <r>
    <s v="Bo Deng"/>
    <x v="73"/>
    <x v="0"/>
    <s v="Professor"/>
    <n v="359"/>
    <n v="1987"/>
    <n v="0.42699999999999999"/>
    <n v="0.53699999999999992"/>
    <n v="0.39500000000000002"/>
    <n v="0.43606250000000002"/>
    <n v="0.90583345277339833"/>
    <n v="34"/>
    <n v="10.558823529411764"/>
    <n v="0.38600000000000001"/>
    <n v="0.39918750000000003"/>
  </r>
  <r>
    <s v="Thomas Marley"/>
    <x v="73"/>
    <x v="0"/>
    <s v="Professor"/>
    <n v="472"/>
    <n v="1989"/>
    <n v="0.50800000000000001"/>
    <n v="0.47299999999999998"/>
    <n v="0.39500000000000002"/>
    <n v="0.43606250000000002"/>
    <n v="0.90583345277339833"/>
    <n v="32"/>
    <n v="14.75"/>
    <n v="0.49399999999999999"/>
    <n v="0.39918750000000003"/>
  </r>
  <r>
    <s v="Jamie Radcliffe"/>
    <x v="73"/>
    <x v="0"/>
    <s v="Professor"/>
    <n v="157"/>
    <n v="1989"/>
    <n v="0.20200000000000001"/>
    <n v="0.47299999999999998"/>
    <n v="0.39500000000000002"/>
    <n v="0.43606250000000002"/>
    <n v="0.90583345277339833"/>
    <n v="32"/>
    <n v="4.90625"/>
    <n v="0.19700000000000001"/>
    <n v="0.39918750000000003"/>
  </r>
  <r>
    <s v="Mark Brittenham"/>
    <x v="73"/>
    <x v="0"/>
    <s v="Professor"/>
    <n v="210"/>
    <n v="1990"/>
    <n v="0.27300000000000002"/>
    <n v="0.43700000000000006"/>
    <n v="0.39500000000000002"/>
    <n v="0.43606250000000002"/>
    <n v="0.90583345277339833"/>
    <n v="31"/>
    <n v="6.774193548387097"/>
    <n v="0.26600000000000001"/>
    <n v="0.39918750000000003"/>
  </r>
  <r>
    <s v="Glenn Ledder"/>
    <x v="73"/>
    <x v="0"/>
    <s v="Professor"/>
    <n v="12"/>
    <n v="1990"/>
    <n v="2.5000000000000001E-2"/>
    <n v="0.43700000000000006"/>
    <n v="0.39500000000000002"/>
    <n v="0.43606250000000002"/>
    <n v="0.90583345277339833"/>
    <n v="31"/>
    <n v="0.38709677419354838"/>
    <n v="2.5999999999999999E-2"/>
    <n v="0.39918750000000003"/>
  </r>
  <r>
    <s v="Susan Hermiller"/>
    <x v="73"/>
    <x v="1"/>
    <s v="Professor"/>
    <n v="163"/>
    <n v="1992"/>
    <n v="0.20899999999999999"/>
    <n v="0.38100000000000001"/>
    <n v="0.39500000000000002"/>
    <n v="0.43606250000000002"/>
    <n v="0.90583345277339833"/>
    <n v="29"/>
    <n v="5.6206896551724137"/>
    <n v="0.223"/>
    <n v="0.39918750000000003"/>
  </r>
  <r>
    <s v="Allan Donsig"/>
    <x v="73"/>
    <x v="0"/>
    <s v="Professor"/>
    <n v="146"/>
    <n v="1993"/>
    <n v="0.187"/>
    <n v="0.35399999999999998"/>
    <n v="0.39500000000000002"/>
    <n v="0.43606250000000002"/>
    <n v="0.90583345277339833"/>
    <n v="28"/>
    <n v="5.2142857142857144"/>
    <n v="0.20599999999999999"/>
    <n v="0.39918750000000003"/>
  </r>
  <r>
    <s v="George Avalos"/>
    <x v="73"/>
    <x v="0"/>
    <s v="Professor"/>
    <n v="779"/>
    <n v="1995"/>
    <n v="0.67600000000000005"/>
    <n v="0.29800000000000004"/>
    <n v="0.39500000000000002"/>
    <n v="0.43606250000000002"/>
    <n v="0.90583345277339833"/>
    <n v="26"/>
    <n v="29.96153846153846"/>
    <n v="0.73799999999999999"/>
    <n v="0.39918750000000003"/>
  </r>
  <r>
    <s v="Mikil Foss"/>
    <x v="73"/>
    <x v="0"/>
    <s v="Professor"/>
    <n v="209"/>
    <n v="2001"/>
    <n v="0.27100000000000002"/>
    <n v="0.11899999999999999"/>
    <n v="0.39500000000000002"/>
    <n v="0.43606250000000002"/>
    <n v="0.90583345277339833"/>
    <n v="20"/>
    <n v="10.45"/>
    <n v="0.38200000000000001"/>
    <n v="0.39918750000000003"/>
  </r>
  <r>
    <s v="Petronela Radu"/>
    <x v="73"/>
    <x v="1"/>
    <s v="Professor"/>
    <n v="146"/>
    <n v="2004"/>
    <n v="0.187"/>
    <n v="5.4000000000000048E-2"/>
    <n v="0.39500000000000002"/>
    <n v="0.43606250000000002"/>
    <n v="0.90583345277339833"/>
    <n v="17"/>
    <n v="8.5882352941176467"/>
    <n v="0.32800000000000001"/>
    <n v="0.39918750000000003"/>
  </r>
  <r>
    <s v="Brigitte Temhumberg"/>
    <x v="73"/>
    <x v="1"/>
    <s v="Professor"/>
    <n v="27"/>
    <n v="2010"/>
    <n v="4.7E-2"/>
    <n v="4.0000000000000036E-3"/>
    <n v="0.39500000000000002"/>
    <n v="0.43606250000000002"/>
    <n v="0.90583345277339833"/>
    <n v="11"/>
    <n v="2.4545454545454546"/>
    <n v="0.113"/>
    <n v="0.39918750000000003"/>
  </r>
  <r>
    <s v="Sadanand Verma"/>
    <x v="74"/>
    <x v="0"/>
    <s v="Professor"/>
    <n v="2"/>
    <n v="1959"/>
    <n v="5.0000000000000001E-3"/>
    <n v="0.995"/>
    <n v="0.27124999999999994"/>
    <n v="0.54931250000000009"/>
    <n v="0.49379906701558746"/>
    <n v="62"/>
    <n v="3.2258064516129031E-2"/>
    <n v="2E-3"/>
    <n v="0.27050000000000002"/>
  </r>
  <r>
    <s v="Peter Shiue"/>
    <x v="74"/>
    <x v="0"/>
    <s v="Professor"/>
    <n v="377"/>
    <n v="1970"/>
    <n v="0.441"/>
    <n v="0.92900000000000005"/>
    <n v="0.27124999999999994"/>
    <n v="0.54931250000000009"/>
    <n v="0.49379906701558746"/>
    <n v="51"/>
    <n v="7.3921568627450984"/>
    <n v="0.28599999999999998"/>
    <n v="0.27050000000000002"/>
  </r>
  <r>
    <s v="David Costa"/>
    <x v="74"/>
    <x v="0"/>
    <s v="Professor"/>
    <n v="1154"/>
    <n v="1973"/>
    <n v="0.77700000000000002"/>
    <n v="0.88700000000000001"/>
    <n v="0.27124999999999994"/>
    <n v="0.54931250000000009"/>
    <n v="0.49379906701558746"/>
    <n v="48"/>
    <n v="24.041666666666668"/>
    <n v="0.66900000000000004"/>
    <n v="0.27050000000000002"/>
  </r>
  <r>
    <s v="Satish Bhatnagar"/>
    <x v="74"/>
    <x v="0"/>
    <s v="Professor"/>
    <n v="2"/>
    <n v="1974"/>
    <n v="5.0000000000000001E-3"/>
    <n v="0.871"/>
    <n v="0.27124999999999994"/>
    <n v="0.54931250000000009"/>
    <n v="0.49379906701558746"/>
    <n v="47"/>
    <n v="4.2553191489361701E-2"/>
    <n v="4.0000000000000001E-3"/>
    <n v="0.27050000000000002"/>
  </r>
  <r>
    <s v="Ebrahim Salehi"/>
    <x v="74"/>
    <x v="0"/>
    <s v="Professor"/>
    <n v="145"/>
    <n v="1985"/>
    <n v="0.186"/>
    <n v="0.60199999999999998"/>
    <n v="0.27124999999999994"/>
    <n v="0.54931250000000009"/>
    <n v="0.49379906701558746"/>
    <n v="36"/>
    <n v="4.0277777777777777"/>
    <n v="0.16200000000000001"/>
    <n v="0.27050000000000002"/>
  </r>
  <r>
    <s v="Zhijian Wu"/>
    <x v="74"/>
    <x v="0"/>
    <s v="Professor"/>
    <n v="418"/>
    <n v="1985"/>
    <n v="0.47599999999999998"/>
    <n v="0.60199999999999998"/>
    <n v="0.27124999999999994"/>
    <n v="0.54931250000000009"/>
    <n v="0.49379906701558746"/>
    <n v="36"/>
    <n v="11.611111111111111"/>
    <n v="0.41899999999999998"/>
    <n v="0.27050000000000002"/>
  </r>
  <r>
    <s v="Zhong hai Ding"/>
    <x v="74"/>
    <x v="0"/>
    <s v="Professor"/>
    <n v="183"/>
    <n v="1988"/>
    <n v="0.23599999999999999"/>
    <n v="0.50800000000000001"/>
    <n v="0.27124999999999994"/>
    <n v="0.54931250000000009"/>
    <n v="0.49379906701558746"/>
    <n v="33"/>
    <n v="5.5454545454545459"/>
    <n v="0.219"/>
    <n v="0.27050000000000002"/>
  </r>
  <r>
    <s v="Chih Hsiang Ho"/>
    <x v="74"/>
    <x v="0"/>
    <s v="Professor"/>
    <n v="21"/>
    <n v="1988"/>
    <n v="3.6999999999999998E-2"/>
    <n v="0.50800000000000001"/>
    <n v="0.27124999999999994"/>
    <n v="0.54931250000000009"/>
    <n v="0.49379906701558746"/>
    <n v="33"/>
    <n v="0.63636363636363635"/>
    <n v="3.5999999999999997E-2"/>
    <n v="0.27050000000000002"/>
  </r>
  <r>
    <s v="Dieudonne Phanord"/>
    <x v="74"/>
    <x v="0"/>
    <s v="Professor"/>
    <n v="3"/>
    <n v="1988"/>
    <n v="8.9999999999999993E-3"/>
    <n v="0.50800000000000001"/>
    <n v="0.27124999999999994"/>
    <n v="0.54931250000000009"/>
    <n v="0.49379906701558746"/>
    <n v="33"/>
    <n v="9.0909090909090912E-2"/>
    <n v="8.9999999999999993E-3"/>
    <n v="0.27050000000000002"/>
  </r>
  <r>
    <s v="Malwane Ananda"/>
    <x v="74"/>
    <x v="0"/>
    <s v="Professor"/>
    <n v="19"/>
    <n v="1989"/>
    <n v="3.4000000000000002E-2"/>
    <n v="0.47299999999999998"/>
    <n v="0.27124999999999994"/>
    <n v="0.54931250000000009"/>
    <n v="0.49379906701558746"/>
    <n v="32"/>
    <n v="0.59375"/>
    <n v="3.4000000000000002E-2"/>
    <n v="0.27050000000000002"/>
  </r>
  <r>
    <s v="Gennady Bachman"/>
    <x v="74"/>
    <x v="0"/>
    <s v="Professor"/>
    <n v="107"/>
    <n v="1991"/>
    <n v="0.14599999999999999"/>
    <n v="0.41300000000000003"/>
    <n v="0.27124999999999994"/>
    <n v="0.54931250000000009"/>
    <n v="0.49379906701558746"/>
    <n v="30"/>
    <n v="3.5666666666666669"/>
    <n v="0.14699999999999999"/>
    <n v="0.27050000000000002"/>
  </r>
  <r>
    <s v="Arthur Baragar"/>
    <x v="74"/>
    <x v="0"/>
    <s v="Professor"/>
    <n v="121"/>
    <n v="1991"/>
    <n v="0.161"/>
    <n v="0.41300000000000003"/>
    <n v="0.27124999999999994"/>
    <n v="0.54931250000000009"/>
    <n v="0.49379906701558746"/>
    <n v="30"/>
    <n v="4.0333333333333332"/>
    <n v="0.16200000000000001"/>
    <n v="0.27050000000000002"/>
  </r>
  <r>
    <s v="Jichun Li"/>
    <x v="74"/>
    <x v="0"/>
    <s v="Professor"/>
    <n v="1067"/>
    <n v="1991"/>
    <n v="0.75900000000000001"/>
    <n v="0.41300000000000003"/>
    <n v="0.27124999999999994"/>
    <n v="0.54931250000000009"/>
    <n v="0.49379906701558746"/>
    <n v="30"/>
    <n v="35.56666666666667"/>
    <n v="0.78300000000000003"/>
    <n v="0.27050000000000002"/>
  </r>
  <r>
    <s v="Pengtao Sun"/>
    <x v="74"/>
    <x v="0"/>
    <s v="Professor"/>
    <n v="167"/>
    <n v="1994"/>
    <n v="0.215"/>
    <n v="0.32599999999999996"/>
    <n v="0.27124999999999994"/>
    <n v="0.54931250000000009"/>
    <n v="0.49379906701558746"/>
    <n v="27"/>
    <n v="6.1851851851851851"/>
    <n v="0.24399999999999999"/>
    <n v="0.27050000000000002"/>
  </r>
  <r>
    <s v="Hossein Tehrani"/>
    <x v="74"/>
    <x v="0"/>
    <s v="Professor"/>
    <n v="403"/>
    <n v="1994"/>
    <n v="0.46300000000000002"/>
    <n v="0.32599999999999996"/>
    <n v="0.27124999999999994"/>
    <n v="0.54931250000000009"/>
    <n v="0.49379906701558746"/>
    <n v="27"/>
    <n v="14.925925925925926"/>
    <n v="0.499"/>
    <n v="0.27050000000000002"/>
  </r>
  <r>
    <s v="Monika Neda"/>
    <x v="74"/>
    <x v="1"/>
    <s v="Professor"/>
    <n v="318"/>
    <n v="2007"/>
    <n v="0.39"/>
    <n v="1.5000000000000013E-2"/>
    <n v="0.27124999999999994"/>
    <n v="0.54931250000000009"/>
    <n v="0.49379906701558746"/>
    <n v="14"/>
    <n v="22.714285714285715"/>
    <n v="0.65300000000000002"/>
    <n v="0.27050000000000002"/>
  </r>
  <r>
    <s v="Mark Pinsky"/>
    <x v="75"/>
    <x v="0"/>
    <s v="Professor"/>
    <n v="692"/>
    <n v="1962"/>
    <n v="0.63900000000000001"/>
    <n v="0.98899999999999999"/>
    <n v="0.3333076923076923"/>
    <n v="0.45015384615384618"/>
    <n v="0.74043062200956933"/>
    <n v="59"/>
    <n v="11.728813559322035"/>
    <n v="0.42199999999999999"/>
    <n v="0.32546153846153852"/>
  </r>
  <r>
    <s v="Bruce Blackadar"/>
    <x v="75"/>
    <x v="0"/>
    <s v="Professor"/>
    <n v="2253"/>
    <n v="1975"/>
    <n v="0.90600000000000003"/>
    <n v="0.85199999999999998"/>
    <n v="0.3333076923076923"/>
    <n v="0.45015384615384618"/>
    <n v="0.74043062200956933"/>
    <n v="46"/>
    <n v="48.978260869565219"/>
    <n v="0.86399999999999999"/>
    <n v="0.32546153846153852"/>
  </r>
  <r>
    <s v="Alex Kumjian"/>
    <x v="75"/>
    <x v="0"/>
    <s v="Professor"/>
    <n v="1417"/>
    <n v="1980"/>
    <n v="0.82599999999999996"/>
    <n v="0.75"/>
    <n v="0.3333076923076923"/>
    <n v="0.45015384615384618"/>
    <n v="0.74043062200956933"/>
    <n v="41"/>
    <n v="34.560975609756099"/>
    <n v="0.77500000000000002"/>
    <n v="0.32546153846153852"/>
  </r>
  <r>
    <s v="Tin-Yau Tam"/>
    <x v="75"/>
    <x v="0"/>
    <s v="Professor"/>
    <n v="324"/>
    <n v="1984"/>
    <n v="0.39400000000000002"/>
    <n v="0.63"/>
    <n v="0.3333076923076923"/>
    <n v="0.45015384615384618"/>
    <n v="0.74043062200956933"/>
    <n v="37"/>
    <n v="8.7567567567567561"/>
    <n v="0.33400000000000002"/>
    <n v="0.32546153846153852"/>
  </r>
  <r>
    <s v="Thomas Quint"/>
    <x v="75"/>
    <x v="0"/>
    <s v="Professor"/>
    <n v="78"/>
    <n v="1991"/>
    <n v="0.111"/>
    <n v="0.41300000000000003"/>
    <n v="0.3333076923076923"/>
    <n v="0.45015384615384618"/>
    <n v="0.74043062200956933"/>
    <n v="30"/>
    <n v="2.6"/>
    <n v="0.11600000000000001"/>
    <n v="0.32546153846153852"/>
  </r>
  <r>
    <s v="Tomasz Kozubowski"/>
    <x v="75"/>
    <x v="0"/>
    <s v="Professor"/>
    <n v="325"/>
    <n v="1992"/>
    <n v="0.39600000000000002"/>
    <n v="0.38100000000000001"/>
    <n v="0.3333076923076923"/>
    <n v="0.45015384615384618"/>
    <n v="0.74043062200956933"/>
    <n v="29"/>
    <n v="11.206896551724139"/>
    <n v="0.40500000000000003"/>
    <n v="0.32546153846153852"/>
  </r>
  <r>
    <s v="Anna Panorska"/>
    <x v="75"/>
    <x v="1"/>
    <s v="Professor"/>
    <n v="77"/>
    <n v="1992"/>
    <n v="0.11"/>
    <n v="0.38100000000000001"/>
    <n v="0.3333076923076923"/>
    <n v="0.45015384615384618"/>
    <n v="0.74043062200956933"/>
    <n v="29"/>
    <n v="2.6551724137931036"/>
    <n v="0.11799999999999999"/>
    <n v="0.32546153846153852"/>
  </r>
  <r>
    <s v="Christopher Herald"/>
    <x v="75"/>
    <x v="0"/>
    <s v="Professor"/>
    <n v="145"/>
    <n v="1994"/>
    <n v="0.186"/>
    <n v="0.32599999999999996"/>
    <n v="0.3333076923076923"/>
    <n v="0.45015384615384618"/>
    <n v="0.74043062200956933"/>
    <n v="27"/>
    <n v="5.3703703703703702"/>
    <n v="0.21199999999999999"/>
    <n v="0.32546153846153852"/>
  </r>
  <r>
    <s v="Raul Rojas"/>
    <x v="75"/>
    <x v="0"/>
    <s v="Professor"/>
    <n v="7"/>
    <n v="1994"/>
    <n v="1.9E-2"/>
    <n v="0.32599999999999996"/>
    <n v="0.3333076923076923"/>
    <n v="0.45015384615384618"/>
    <n v="0.74043062200956933"/>
    <n v="27"/>
    <n v="0.25925925925925924"/>
    <n v="1.9E-2"/>
    <n v="0.32546153846153852"/>
  </r>
  <r>
    <s v="Aleksey Telyakovskiy"/>
    <x v="75"/>
    <x v="0"/>
    <s v="Professor"/>
    <n v="28"/>
    <n v="1994"/>
    <n v="4.9000000000000002E-2"/>
    <n v="0.32599999999999996"/>
    <n v="0.3333076923076923"/>
    <n v="0.45015384615384618"/>
    <n v="0.74043062200956933"/>
    <n v="27"/>
    <n v="1.037037037037037"/>
    <n v="5.5E-2"/>
    <n v="0.32546153846153852"/>
  </r>
  <r>
    <s v="Pavel Solin"/>
    <x v="75"/>
    <x v="0"/>
    <s v="Professor"/>
    <n v="464"/>
    <n v="1998"/>
    <n v="0.501"/>
    <n v="0.20799999999999996"/>
    <n v="0.3333076923076923"/>
    <n v="0.45015384615384618"/>
    <n v="0.74043062200956933"/>
    <n v="23"/>
    <n v="20.173913043478262"/>
    <n v="0.60799999999999998"/>
    <n v="0.32546153846153852"/>
  </r>
  <r>
    <s v="Ilya Zaliapin"/>
    <x v="75"/>
    <x v="0"/>
    <s v="Professor"/>
    <n v="14"/>
    <n v="1999"/>
    <n v="2.5999999999999999E-2"/>
    <n v="0.17300000000000004"/>
    <n v="0.3333076923076923"/>
    <n v="0.45015384615384618"/>
    <n v="0.74043062200956933"/>
    <n v="22"/>
    <n v="0.63636363636363635"/>
    <n v="3.5999999999999997E-2"/>
    <n v="0.32546153846153852"/>
  </r>
  <r>
    <s v="Stanislav Jabuka"/>
    <x v="75"/>
    <x v="0"/>
    <s v="Professor"/>
    <n v="129"/>
    <n v="2002"/>
    <n v="0.17"/>
    <n v="9.6999999999999975E-2"/>
    <n v="0.3333076923076923"/>
    <n v="0.45015384615384618"/>
    <n v="0.74043062200956933"/>
    <n v="19"/>
    <n v="6.7894736842105265"/>
    <n v="0.26700000000000002"/>
    <n v="0.32546153846153852"/>
  </r>
  <r>
    <s v="Donald Hadwin"/>
    <x v="76"/>
    <x v="0"/>
    <s v="Professor"/>
    <n v="865"/>
    <n v="1975"/>
    <n v="0.70199999999999996"/>
    <n v="0.85199999999999998"/>
    <n v="0.30449999999999994"/>
    <n v="0.44889999999999991"/>
    <n v="0.67832479394074408"/>
    <n v="46"/>
    <n v="18.804347826086957"/>
    <n v="0.58199999999999996"/>
    <n v="0.29769999999999996"/>
  </r>
  <r>
    <s v="Marianna Shubov"/>
    <x v="76"/>
    <x v="1"/>
    <s v="Professor"/>
    <n v="378"/>
    <n v="1979"/>
    <n v="0.442"/>
    <n v="0.76900000000000002"/>
    <n v="0.30449999999999994"/>
    <n v="0.44889999999999991"/>
    <n v="0.67832479394074408"/>
    <n v="42"/>
    <n v="9"/>
    <n v="0.34300000000000003"/>
    <n v="0.29769999999999996"/>
  </r>
  <r>
    <s v="Liming Ge"/>
    <x v="76"/>
    <x v="0"/>
    <s v="Professor"/>
    <n v="333"/>
    <n v="1987"/>
    <n v="0.40400000000000003"/>
    <n v="0.53699999999999992"/>
    <n v="0.30449999999999994"/>
    <n v="0.44889999999999991"/>
    <n v="0.67832479394074408"/>
    <n v="34"/>
    <n v="9.7941176470588243"/>
    <n v="0.36699999999999999"/>
    <n v="0.29769999999999996"/>
  </r>
  <r>
    <s v="Ernst Linder"/>
    <x v="76"/>
    <x v="0"/>
    <s v="Professor"/>
    <n v="2"/>
    <n v="1987"/>
    <n v="5.0000000000000001E-3"/>
    <n v="0.53699999999999992"/>
    <n v="0.30449999999999994"/>
    <n v="0.44889999999999991"/>
    <n v="0.67832479394074408"/>
    <n v="34"/>
    <n v="5.8823529411764705E-2"/>
    <n v="5.0000000000000001E-3"/>
    <n v="0.29769999999999996"/>
  </r>
  <r>
    <s v="Rita Hibschweiler"/>
    <x v="76"/>
    <x v="1"/>
    <s v="Professor"/>
    <n v="132"/>
    <n v="1988"/>
    <n v="0.17299999999999999"/>
    <n v="0.50800000000000001"/>
    <n v="0.30449999999999994"/>
    <n v="0.44889999999999991"/>
    <n v="0.67832479394074408"/>
    <n v="33"/>
    <n v="4"/>
    <n v="0.159"/>
    <n v="0.29769999999999996"/>
  </r>
  <r>
    <s v="Kevin Short"/>
    <x v="76"/>
    <x v="0"/>
    <s v="Professor"/>
    <n v="2"/>
    <n v="1989"/>
    <n v="5.0000000000000001E-3"/>
    <n v="0.47299999999999998"/>
    <n v="0.30449999999999994"/>
    <n v="0.44889999999999991"/>
    <n v="0.67832479394074408"/>
    <n v="32"/>
    <n v="6.25E-2"/>
    <n v="6.0000000000000001E-3"/>
    <n v="0.29769999999999996"/>
  </r>
  <r>
    <s v="Dmitri Nikshych"/>
    <x v="76"/>
    <x v="0"/>
    <s v="Professor"/>
    <n v="1602"/>
    <n v="1996"/>
    <n v="0.85299999999999998"/>
    <n v="0.27100000000000002"/>
    <n v="0.30449999999999994"/>
    <n v="0.44889999999999991"/>
    <n v="0.67832479394074408"/>
    <n v="25"/>
    <n v="64.08"/>
    <n v="0.91100000000000003"/>
    <n v="0.29769999999999996"/>
  </r>
  <r>
    <s v="Junhao Shen"/>
    <x v="76"/>
    <x v="0"/>
    <s v="Professor"/>
    <n v="177"/>
    <n v="1997"/>
    <n v="0.22700000000000001"/>
    <n v="0.23699999999999999"/>
    <n v="0.30449999999999994"/>
    <n v="0.44889999999999991"/>
    <n v="0.67832479394074408"/>
    <n v="24"/>
    <n v="7.375"/>
    <n v="0.28399999999999997"/>
    <n v="0.29769999999999996"/>
  </r>
  <r>
    <s v="Maria Basterra"/>
    <x v="76"/>
    <x v="1"/>
    <s v="Professor"/>
    <n v="122"/>
    <n v="1998"/>
    <n v="0.16200000000000001"/>
    <n v="0.20799999999999996"/>
    <n v="0.30449999999999994"/>
    <n v="0.44889999999999991"/>
    <n v="0.67832479394074408"/>
    <n v="23"/>
    <n v="5.3043478260869561"/>
    <n v="0.21099999999999999"/>
    <n v="0.29769999999999996"/>
  </r>
  <r>
    <s v="Linyuan Li"/>
    <x v="76"/>
    <x v="0"/>
    <s v="Professor"/>
    <n v="45"/>
    <n v="2002"/>
    <n v="7.1999999999999995E-2"/>
    <n v="9.6999999999999975E-2"/>
    <n v="0.30449999999999994"/>
    <n v="0.44889999999999991"/>
    <n v="0.67832479394074408"/>
    <n v="19"/>
    <n v="2.3684210526315788"/>
    <n v="0.109"/>
    <n v="0.29769999999999996"/>
  </r>
  <r>
    <s v="Jens Lorenz"/>
    <x v="77"/>
    <x v="1"/>
    <s v="Professor"/>
    <n v="663"/>
    <n v="1974"/>
    <n v="0.623"/>
    <n v="0.871"/>
    <n v="0.32358333333333328"/>
    <n v="0.46024999999999999"/>
    <n v="0.7030599311968132"/>
    <n v="47"/>
    <n v="14.106382978723405"/>
    <n v="0.47799999999999998"/>
    <n v="0.31916666666666665"/>
  </r>
  <r>
    <s v="Alexandru Buium"/>
    <x v="77"/>
    <x v="0"/>
    <s v="Professor"/>
    <n v="519"/>
    <n v="1978"/>
    <n v="0.54200000000000004"/>
    <n v="0.79"/>
    <n v="0.32358333333333328"/>
    <n v="0.46024999999999999"/>
    <n v="0.7030599311968132"/>
    <n v="43"/>
    <n v="12.069767441860465"/>
    <n v="0.42899999999999999"/>
    <n v="0.31916666666666665"/>
  </r>
  <r>
    <s v="Ronald Christensen"/>
    <x v="77"/>
    <x v="0"/>
    <s v="Professor"/>
    <n v="156"/>
    <n v="1979"/>
    <n v="0.19900000000000001"/>
    <n v="0.76900000000000002"/>
    <n v="0.32358333333333328"/>
    <n v="0.46024999999999999"/>
    <n v="0.7030599311968132"/>
    <n v="42"/>
    <n v="3.7142857142857144"/>
    <n v="0.151"/>
    <n v="0.31916666666666665"/>
  </r>
  <r>
    <s v="Deborah Sulsky"/>
    <x v="77"/>
    <x v="1"/>
    <s v="Professor"/>
    <n v="227"/>
    <n v="1982"/>
    <n v="0.29699999999999999"/>
    <n v="0.69"/>
    <n v="0.32358333333333328"/>
    <n v="0.46024999999999999"/>
    <n v="0.7030599311968132"/>
    <n v="39"/>
    <n v="5.8205128205128203"/>
    <n v="0.23300000000000001"/>
    <n v="0.31916666666666665"/>
  </r>
  <r>
    <s v="Terry Loring"/>
    <x v="77"/>
    <x v="0"/>
    <s v="Professor"/>
    <n v="864"/>
    <n v="1986"/>
    <n v="0.70199999999999996"/>
    <n v="0.57099999999999995"/>
    <n v="0.32358333333333328"/>
    <n v="0.46024999999999999"/>
    <n v="0.7030599311968132"/>
    <n v="35"/>
    <n v="24.685714285714287"/>
    <n v="0.67500000000000004"/>
    <n v="0.31916666666666665"/>
  </r>
  <r>
    <s v="Maria Cristina Pereyra"/>
    <x v="77"/>
    <x v="1"/>
    <s v="Professor"/>
    <n v="157"/>
    <n v="1987"/>
    <n v="0.20200000000000001"/>
    <n v="0.53699999999999992"/>
    <n v="0.32358333333333328"/>
    <n v="0.46024999999999999"/>
    <n v="0.7030599311968132"/>
    <n v="34"/>
    <n v="4.617647058823529"/>
    <n v="0.185"/>
    <n v="0.31916666666666665"/>
  </r>
  <r>
    <s v="Monika Nitsche"/>
    <x v="77"/>
    <x v="1"/>
    <s v="Professor"/>
    <n v="55"/>
    <n v="1992"/>
    <n v="8.2000000000000003E-2"/>
    <n v="0.38100000000000001"/>
    <n v="0.32358333333333328"/>
    <n v="0.46024999999999999"/>
    <n v="0.7030599311968132"/>
    <n v="29"/>
    <n v="1.896551724137931"/>
    <n v="8.8999999999999996E-2"/>
    <n v="0.31916666666666665"/>
  </r>
  <r>
    <s v="Michael Nakamaye"/>
    <x v="77"/>
    <x v="0"/>
    <s v="Professor"/>
    <n v="469"/>
    <n v="1994"/>
    <n v="0.505"/>
    <n v="0.32599999999999996"/>
    <n v="0.32358333333333328"/>
    <n v="0.46024999999999999"/>
    <n v="0.7030599311968132"/>
    <n v="27"/>
    <n v="17.37037037037037"/>
    <n v="0.55700000000000005"/>
    <n v="0.31916666666666665"/>
  </r>
  <r>
    <s v="Pavel Lushnikov"/>
    <x v="77"/>
    <x v="0"/>
    <s v="Professor"/>
    <n v="26"/>
    <n v="1998"/>
    <n v="4.4999999999999998E-2"/>
    <n v="0.20799999999999996"/>
    <n v="0.32358333333333328"/>
    <n v="0.46024999999999999"/>
    <n v="0.7030599311968132"/>
    <n v="23"/>
    <n v="1.1304347826086956"/>
    <n v="5.8000000000000003E-2"/>
    <n v="0.31916666666666665"/>
  </r>
  <r>
    <s v="Gabriel Huerta"/>
    <x v="77"/>
    <x v="0"/>
    <s v="Professor"/>
    <n v="25"/>
    <n v="1999"/>
    <n v="4.3999999999999997E-2"/>
    <n v="0.17300000000000004"/>
    <n v="0.32358333333333328"/>
    <n v="0.46024999999999999"/>
    <n v="0.7030599311968132"/>
    <n v="22"/>
    <n v="1.1363636363636365"/>
    <n v="5.8999999999999997E-2"/>
    <n v="0.31916666666666665"/>
  </r>
  <r>
    <s v="Dimiter Vassilev"/>
    <x v="77"/>
    <x v="0"/>
    <s v="Professor"/>
    <n v="372"/>
    <n v="1999"/>
    <n v="0.436"/>
    <n v="0.17300000000000004"/>
    <n v="0.32358333333333328"/>
    <n v="0.46024999999999999"/>
    <n v="0.7030599311968132"/>
    <n v="22"/>
    <n v="16.90909090909091"/>
    <n v="0.54500000000000004"/>
    <n v="0.31916666666666665"/>
  </r>
  <r>
    <s v="Matthew Blair"/>
    <x v="77"/>
    <x v="0"/>
    <s v="Professor"/>
    <n v="161"/>
    <n v="2005"/>
    <n v="0.20599999999999999"/>
    <n v="3.400000000000003E-2"/>
    <n v="0.32358333333333328"/>
    <n v="0.46024999999999999"/>
    <n v="0.7030599311968132"/>
    <n v="16"/>
    <n v="10.0625"/>
    <n v="0.371"/>
    <n v="0.31916666666666665"/>
  </r>
  <r>
    <s v="Charles Conley"/>
    <x v="78"/>
    <x v="0"/>
    <s v="Professor"/>
    <n v="1593"/>
    <n v="1962"/>
    <n v="0.85099999999999998"/>
    <n v="0.98899999999999999"/>
    <n v="0.44612499999999999"/>
    <n v="0.51174999999999993"/>
    <n v="0.87176355642403525"/>
    <n v="59"/>
    <n v="27"/>
    <n v="0.70299999999999996"/>
    <n v="0.44462500000000005"/>
  </r>
  <r>
    <s v="Stephen Jackson"/>
    <x v="78"/>
    <x v="0"/>
    <s v="Professor"/>
    <n v="356"/>
    <n v="1983"/>
    <n v="0.42399999999999999"/>
    <n v="0.65700000000000003"/>
    <n v="0.44612499999999999"/>
    <n v="0.51174999999999993"/>
    <n v="0.87176355642403525"/>
    <n v="38"/>
    <n v="9.3684210526315788"/>
    <n v="0.35199999999999998"/>
    <n v="0.44462500000000005"/>
  </r>
  <r>
    <s v="Kai-Sheng Song"/>
    <x v="78"/>
    <x v="0"/>
    <s v="Professor"/>
    <n v="86"/>
    <n v="1985"/>
    <n v="0.12"/>
    <n v="0.60199999999999998"/>
    <n v="0.44612499999999999"/>
    <n v="0.51174999999999993"/>
    <n v="0.87176355642403525"/>
    <n v="36"/>
    <n v="2.3888888888888888"/>
    <n v="0.111"/>
    <n v="0.44462500000000005"/>
  </r>
  <r>
    <s v="Mariusz Urbánski"/>
    <x v="78"/>
    <x v="0"/>
    <s v="Professor"/>
    <n v="2686"/>
    <n v="1985"/>
    <n v="0.92800000000000005"/>
    <n v="0.60199999999999998"/>
    <n v="0.44612499999999999"/>
    <n v="0.51174999999999993"/>
    <n v="0.87176355642403525"/>
    <n v="36"/>
    <n v="74.611111111111114"/>
    <n v="0.93300000000000005"/>
    <n v="0.44462500000000005"/>
  </r>
  <r>
    <s v="Michael Monticino"/>
    <x v="78"/>
    <x v="0"/>
    <s v="Professor"/>
    <n v="41"/>
    <n v="1987"/>
    <n v="6.6000000000000003E-2"/>
    <n v="0.53699999999999992"/>
    <n v="0.44612499999999999"/>
    <n v="0.51174999999999993"/>
    <n v="0.87176355642403525"/>
    <n v="34"/>
    <n v="1.2058823529411764"/>
    <n v="6.2E-2"/>
    <n v="0.44462500000000005"/>
  </r>
  <r>
    <s v="Su Gao"/>
    <x v="78"/>
    <x v="0"/>
    <s v="Professor"/>
    <n v="450"/>
    <n v="1994"/>
    <n v="0.49399999999999999"/>
    <n v="0.32599999999999996"/>
    <n v="0.44612499999999999"/>
    <n v="0.51174999999999993"/>
    <n v="0.87176355642403525"/>
    <n v="27"/>
    <n v="16.666666666666668"/>
    <n v="0.54200000000000004"/>
    <n v="0.44462500000000005"/>
  </r>
  <r>
    <s v="Ralf Schmidt"/>
    <x v="78"/>
    <x v="0"/>
    <s v="Professor"/>
    <n v="490"/>
    <n v="1998"/>
    <n v="0.51900000000000002"/>
    <n v="0.20799999999999996"/>
    <n v="0.44612499999999999"/>
    <n v="0.51174999999999993"/>
    <n v="0.87176355642403525"/>
    <n v="23"/>
    <n v="21.304347826086957"/>
    <n v="0.625"/>
    <n v="0.44462500000000005"/>
  </r>
  <r>
    <s v="Olav Richter"/>
    <x v="78"/>
    <x v="0"/>
    <s v="Professor"/>
    <n v="126"/>
    <n v="1999"/>
    <n v="0.16700000000000001"/>
    <n v="0.17300000000000004"/>
    <n v="0.44612499999999999"/>
    <n v="0.51174999999999993"/>
    <n v="0.87176355642403525"/>
    <n v="22"/>
    <n v="5.7272727272727275"/>
    <n v="0.22900000000000001"/>
    <n v="0.44462500000000005"/>
  </r>
  <r>
    <s v="Liviu Nicolaescu"/>
    <x v="79"/>
    <x v="0"/>
    <s v="Professor"/>
    <n v="498"/>
    <n v="1986"/>
    <n v="0.52500000000000002"/>
    <n v="0.57099999999999995"/>
    <n v="0.49185185185185182"/>
    <n v="0.50188888888888883"/>
    <n v="0.9800014759058373"/>
    <n v="35"/>
    <n v="14.228571428571428"/>
    <n v="0.48199999999999998"/>
    <n v="0.47925925925925922"/>
  </r>
  <r>
    <s v="Laurence Taylor"/>
    <x v="79"/>
    <x v="0"/>
    <s v="Professor"/>
    <n v="543"/>
    <n v="1967"/>
    <n v="0.55800000000000005"/>
    <n v="0.96099999999999997"/>
    <n v="0.49185185185185182"/>
    <n v="0.50188888888888883"/>
    <n v="0.9800014759058373"/>
    <n v="54"/>
    <n v="10.055555555555555"/>
    <n v="0.37"/>
    <n v="0.47925925925925922"/>
  </r>
  <r>
    <s v="Julia Knight"/>
    <x v="79"/>
    <x v="1"/>
    <s v="Professor"/>
    <n v="1021"/>
    <n v="1972"/>
    <n v="0.747"/>
    <n v="0.90200000000000002"/>
    <n v="0.49185185185185182"/>
    <n v="0.50188888888888883"/>
    <n v="0.9800014759058373"/>
    <n v="49"/>
    <n v="20.836734693877553"/>
    <n v="0.61799999999999999"/>
    <n v="0.47925925925925922"/>
  </r>
  <r>
    <s v="Anand Pillay"/>
    <x v="79"/>
    <x v="0"/>
    <s v="Professor"/>
    <n v="2695"/>
    <n v="1977"/>
    <n v="0.92800000000000005"/>
    <n v="0.81299999999999994"/>
    <n v="0.49185185185185182"/>
    <n v="0.50188888888888883"/>
    <n v="0.9800014759058373"/>
    <n v="44"/>
    <n v="61.25"/>
    <n v="0.90500000000000003"/>
    <n v="0.47925925925925922"/>
  </r>
  <r>
    <s v="Dennis Snow"/>
    <x v="79"/>
    <x v="0"/>
    <s v="Professor"/>
    <n v="181"/>
    <n v="1979"/>
    <n v="0.23400000000000001"/>
    <n v="0.76900000000000002"/>
    <n v="0.49185185185185182"/>
    <n v="0.50188888888888883"/>
    <n v="0.9800014759058373"/>
    <n v="42"/>
    <n v="4.3095238095238093"/>
    <n v="0.17399999999999999"/>
    <n v="0.47925925925925922"/>
  </r>
  <r>
    <s v="Stephan Stolz"/>
    <x v="79"/>
    <x v="0"/>
    <s v="Professor"/>
    <n v="603"/>
    <n v="1980"/>
    <n v="0.59"/>
    <n v="0.75"/>
    <n v="0.49185185185185182"/>
    <n v="0.50188888888888883"/>
    <n v="0.9800014759058373"/>
    <n v="41"/>
    <n v="14.707317073170731"/>
    <n v="0.49299999999999999"/>
    <n v="0.47925925925925922"/>
  </r>
  <r>
    <s v="Mei-Chi Shaw"/>
    <x v="79"/>
    <x v="1"/>
    <s v="Professor"/>
    <n v="686"/>
    <n v="1981"/>
    <n v="0.63800000000000001"/>
    <n v="0.72299999999999998"/>
    <n v="0.49185185185185182"/>
    <n v="0.50188888888888883"/>
    <n v="0.9800014759058373"/>
    <n v="40"/>
    <n v="17.149999999999999"/>
    <n v="0.55100000000000005"/>
    <n v="0.47925925925925922"/>
  </r>
  <r>
    <s v="Leonid Faybusovich"/>
    <x v="79"/>
    <x v="0"/>
    <s v="Professor"/>
    <n v="554"/>
    <n v="1982"/>
    <n v="0.56399999999999995"/>
    <n v="0.69"/>
    <n v="0.49185185185185182"/>
    <n v="0.50188888888888883"/>
    <n v="0.9800014759058373"/>
    <n v="39"/>
    <n v="14.205128205128204"/>
    <n v="0.48"/>
    <n v="0.47925925925925922"/>
  </r>
  <r>
    <s v="Juan Migliore"/>
    <x v="79"/>
    <x v="0"/>
    <s v="Professor"/>
    <n v="1286"/>
    <n v="1983"/>
    <n v="0.80400000000000005"/>
    <n v="0.65700000000000003"/>
    <n v="0.49185185185185182"/>
    <n v="0.50188888888888883"/>
    <n v="0.9800014759058373"/>
    <n v="38"/>
    <n v="33.842105263157897"/>
    <n v="0.77100000000000002"/>
    <n v="0.47925925925925922"/>
  </r>
  <r>
    <s v="Michael Gekhtman"/>
    <x v="79"/>
    <x v="0"/>
    <s v="Professor"/>
    <n v="672"/>
    <n v="1984"/>
    <n v="0.63"/>
    <n v="0.63"/>
    <n v="0.49185185185185182"/>
    <n v="0.50188888888888883"/>
    <n v="0.9800014759058373"/>
    <n v="37"/>
    <n v="18.162162162162161"/>
    <n v="0.56999999999999995"/>
    <n v="0.47925925925925922"/>
  </r>
  <r>
    <s v="Alex Himonas"/>
    <x v="79"/>
    <x v="0"/>
    <s v="Professor"/>
    <n v="1340"/>
    <n v="1985"/>
    <n v="0.81399999999999995"/>
    <n v="0.60199999999999998"/>
    <n v="0.49185185185185182"/>
    <n v="0.50188888888888883"/>
    <n v="0.9800014759058373"/>
    <n v="36"/>
    <n v="37.222222222222221"/>
    <n v="0.79600000000000004"/>
    <n v="0.47925925925925922"/>
  </r>
  <r>
    <s v="Sergei Starchenko"/>
    <x v="79"/>
    <x v="0"/>
    <s v="Professor"/>
    <n v="406"/>
    <n v="1985"/>
    <n v="0.46600000000000003"/>
    <n v="0.60199999999999998"/>
    <n v="0.49185185185185182"/>
    <n v="0.50188888888888883"/>
    <n v="0.9800014759058373"/>
    <n v="36"/>
    <n v="11.277777777777779"/>
    <n v="0.40699999999999997"/>
    <n v="0.47925925925925922"/>
  </r>
  <r>
    <s v="Samuel Evens"/>
    <x v="79"/>
    <x v="0"/>
    <s v="Professor"/>
    <n v="326"/>
    <n v="1987"/>
    <n v="0.39800000000000002"/>
    <n v="0.53699999999999992"/>
    <n v="0.49185185185185182"/>
    <n v="0.50188888888888883"/>
    <n v="0.9800014759058373"/>
    <n v="34"/>
    <n v="9.5882352941176467"/>
    <n v="0.35799999999999998"/>
    <n v="0.47925925925925922"/>
  </r>
  <r>
    <s v="Matthew Dyer"/>
    <x v="79"/>
    <x v="0"/>
    <s v="Professor"/>
    <n v="377"/>
    <n v="1988"/>
    <n v="0.441"/>
    <n v="0.50800000000000001"/>
    <n v="0.49185185185185182"/>
    <n v="0.50188888888888883"/>
    <n v="0.9800014759058373"/>
    <n v="33"/>
    <n v="11.424242424242424"/>
    <n v="0.41199999999999998"/>
    <n v="0.47925925925925922"/>
  </r>
  <r>
    <s v="Peter Cholak"/>
    <x v="79"/>
    <x v="0"/>
    <s v="Professor"/>
    <n v="376"/>
    <n v="1990"/>
    <n v="0.44"/>
    <n v="0.43700000000000006"/>
    <n v="0.49185185185185182"/>
    <n v="0.50188888888888883"/>
    <n v="0.9800014759058373"/>
    <n v="31"/>
    <n v="12.129032258064516"/>
    <n v="0.43"/>
    <n v="0.47925925925925922"/>
  </r>
  <r>
    <s v="Matthew Gursky"/>
    <x v="79"/>
    <x v="0"/>
    <s v="Professor"/>
    <n v="1077"/>
    <n v="1991"/>
    <n v="0.76200000000000001"/>
    <n v="0.41300000000000003"/>
    <n v="0.49185185185185182"/>
    <n v="0.50188888888888883"/>
    <n v="0.9800014759058373"/>
    <n v="30"/>
    <n v="35.9"/>
    <n v="0.78500000000000003"/>
    <n v="0.47925925925925922"/>
  </r>
  <r>
    <s v="Annette Pilkington"/>
    <x v="79"/>
    <x v="1"/>
    <s v="Professor"/>
    <n v="13"/>
    <n v="1991"/>
    <n v="2.5000000000000001E-2"/>
    <n v="0.41300000000000003"/>
    <n v="0.49185185185185182"/>
    <n v="0.50188888888888883"/>
    <n v="0.9800014759058373"/>
    <n v="30"/>
    <n v="0.43333333333333335"/>
    <n v="2.8000000000000001E-2"/>
    <n v="0.47925925925925922"/>
  </r>
  <r>
    <s v="Jeffrey Diller"/>
    <x v="79"/>
    <x v="0"/>
    <s v="Professor"/>
    <n v="372"/>
    <n v="1992"/>
    <n v="0.436"/>
    <n v="0.38100000000000001"/>
    <n v="0.49185185185185182"/>
    <n v="0.50188888888888883"/>
    <n v="0.9800014759058373"/>
    <n v="29"/>
    <n v="12.827586206896552"/>
    <n v="0.44900000000000001"/>
    <n v="0.47925925925925922"/>
  </r>
  <r>
    <s v="Gerard Misiolek"/>
    <x v="79"/>
    <x v="0"/>
    <s v="Professor"/>
    <n v="1446"/>
    <n v="1992"/>
    <n v="0.83099999999999996"/>
    <n v="0.38100000000000001"/>
    <n v="0.49185185185185182"/>
    <n v="0.50188888888888883"/>
    <n v="0.9800014759058373"/>
    <n v="29"/>
    <n v="49.862068965517238"/>
    <n v="0.87"/>
    <n v="0.47925925925925922"/>
  </r>
  <r>
    <s v="Brian Hall"/>
    <x v="79"/>
    <x v="0"/>
    <s v="Professor"/>
    <n v="764"/>
    <n v="1993"/>
    <n v="0.67"/>
    <n v="0.35399999999999998"/>
    <n v="0.49185185185185182"/>
    <n v="0.50188888888888883"/>
    <n v="0.9800014759058373"/>
    <n v="28"/>
    <n v="27.285714285714285"/>
    <n v="0.70799999999999996"/>
    <n v="0.47925925925925922"/>
  </r>
  <r>
    <s v="Arthur Lim"/>
    <x v="79"/>
    <x v="0"/>
    <s v="Professor"/>
    <n v="0"/>
    <n v="1993"/>
    <n v="0"/>
    <n v="0.35399999999999998"/>
    <n v="0.49185185185185182"/>
    <n v="0.50188888888888883"/>
    <n v="0.9800014759058373"/>
    <n v="28"/>
    <n v="0"/>
    <n v="0"/>
    <n v="0.47925925925925922"/>
  </r>
  <r>
    <s v="Claudia Polini"/>
    <x v="79"/>
    <x v="1"/>
    <s v="Professor"/>
    <n v="375"/>
    <n v="1993"/>
    <n v="0.439"/>
    <n v="0.35399999999999998"/>
    <n v="0.49185185185185182"/>
    <n v="0.50188888888888883"/>
    <n v="0.9800014759058373"/>
    <n v="28"/>
    <n v="13.392857142857142"/>
    <n v="0.46300000000000002"/>
    <n v="0.47925925925925922"/>
  </r>
  <r>
    <s v="Richard Hind"/>
    <x v="79"/>
    <x v="0"/>
    <s v="Professor"/>
    <n v="182"/>
    <n v="1997"/>
    <n v="0.23499999999999999"/>
    <n v="0.23699999999999999"/>
    <n v="0.49185185185185182"/>
    <n v="0.50188888888888883"/>
    <n v="0.9800014759058373"/>
    <n v="24"/>
    <n v="7.583333333333333"/>
    <n v="0.29199999999999998"/>
    <n v="0.47925925925925922"/>
  </r>
  <r>
    <s v="Qing Han"/>
    <x v="79"/>
    <x v="0"/>
    <s v="Professor"/>
    <n v="42"/>
    <n v="1998"/>
    <n v="6.8000000000000005E-2"/>
    <n v="0.20799999999999996"/>
    <n v="0.49185185185185182"/>
    <n v="0.50188888888888883"/>
    <n v="0.9800014759058373"/>
    <n v="23"/>
    <n v="1.826086956521739"/>
    <n v="8.5000000000000006E-2"/>
    <n v="0.47925925925925922"/>
  </r>
  <r>
    <s v="Roxana Smarandache"/>
    <x v="79"/>
    <x v="1"/>
    <s v="Professor"/>
    <n v="235"/>
    <n v="1999"/>
    <n v="0.308"/>
    <n v="0.17300000000000004"/>
    <n v="0.49185185185185182"/>
    <n v="0.50188888888888883"/>
    <n v="0.9800014759058373"/>
    <n v="22"/>
    <n v="10.681818181818182"/>
    <n v="0.39100000000000001"/>
    <n v="0.47925925925925922"/>
  </r>
  <r>
    <s v="Mark Behrens"/>
    <x v="79"/>
    <x v="0"/>
    <s v="Professor"/>
    <n v="144"/>
    <n v="2002"/>
    <n v="0.185"/>
    <n v="9.6999999999999975E-2"/>
    <n v="0.49185185185185182"/>
    <n v="0.50188888888888883"/>
    <n v="0.9800014759058373"/>
    <n v="19"/>
    <n v="7.5789473684210522"/>
    <n v="0.29199999999999998"/>
    <n v="0.47925925925925922"/>
  </r>
  <r>
    <s v="Gabor Szekelyhidi"/>
    <x v="79"/>
    <x v="0"/>
    <s v="Professor"/>
    <n v="522"/>
    <n v="2005"/>
    <n v="0.54400000000000004"/>
    <n v="3.400000000000003E-2"/>
    <n v="0.49185185185185182"/>
    <n v="0.50188888888888883"/>
    <n v="0.9800014759058373"/>
    <n v="16"/>
    <n v="32.625"/>
    <n v="0.76"/>
    <n v="0.47925925925925922"/>
  </r>
  <r>
    <s v="Kaan Akin"/>
    <x v="80"/>
    <x v="0"/>
    <s v="Professor"/>
    <n v="233"/>
    <n v="1980"/>
    <n v="0.30499999999999999"/>
    <n v="0.75"/>
    <n v="0.28484999999999994"/>
    <n v="0.37770000000000004"/>
    <n v="0.75416997617156445"/>
    <n v="41"/>
    <n v="5.6829268292682924"/>
    <n v="0.22700000000000001"/>
    <n v="0.30204999999999999"/>
  </r>
  <r>
    <s v="Boris Apanasov"/>
    <x v="80"/>
    <x v="0"/>
    <s v="Professor"/>
    <n v="230"/>
    <n v="1974"/>
    <n v="0.30099999999999999"/>
    <n v="0.871"/>
    <n v="0.28484999999999994"/>
    <n v="0.37770000000000004"/>
    <n v="0.75416997617156445"/>
    <n v="47"/>
    <n v="4.8936170212765955"/>
    <n v="0.19500000000000001"/>
    <n v="0.30204999999999999"/>
  </r>
  <r>
    <s v="Shihshu Walter Wei"/>
    <x v="80"/>
    <x v="0"/>
    <s v="Professor"/>
    <n v="233"/>
    <n v="1980"/>
    <n v="0.30499999999999999"/>
    <n v="0.75"/>
    <n v="0.28484999999999994"/>
    <n v="0.37770000000000004"/>
    <n v="0.75416997617156445"/>
    <n v="41"/>
    <n v="5.6829268292682924"/>
    <n v="0.22700000000000001"/>
    <n v="0.30204999999999999"/>
  </r>
  <r>
    <s v="Andy Miller"/>
    <x v="80"/>
    <x v="0"/>
    <s v="Professor"/>
    <n v="208"/>
    <n v="1981"/>
    <n v="0.26900000000000002"/>
    <n v="0.72299999999999998"/>
    <n v="0.28484999999999994"/>
    <n v="0.37770000000000004"/>
    <n v="0.75416997617156445"/>
    <n v="40"/>
    <n v="5.2"/>
    <n v="0.20599999999999999"/>
    <n v="0.30204999999999999"/>
  </r>
  <r>
    <s v="Tomasz Przebinda"/>
    <x v="80"/>
    <x v="0"/>
    <s v="Professor"/>
    <n v="199"/>
    <n v="1983"/>
    <n v="0.25700000000000001"/>
    <n v="0.65700000000000003"/>
    <n v="0.28484999999999994"/>
    <n v="0.37770000000000004"/>
    <n v="0.75416997617156445"/>
    <n v="38"/>
    <n v="5.2368421052631575"/>
    <n v="0.20699999999999999"/>
    <n v="0.30204999999999999"/>
  </r>
  <r>
    <s v="John Albert "/>
    <x v="80"/>
    <x v="0"/>
    <s v="Professor"/>
    <n v="435"/>
    <n v="1984"/>
    <n v="0.48399999999999999"/>
    <n v="0.63"/>
    <n v="0.28484999999999994"/>
    <n v="0.37770000000000004"/>
    <n v="0.75416997617156445"/>
    <n v="37"/>
    <n v="11.756756756756756"/>
    <n v="0.42199999999999999"/>
    <n v="0.30204999999999999"/>
  </r>
  <r>
    <s v="Murad Ozaydin"/>
    <x v="80"/>
    <x v="0"/>
    <s v="Professor"/>
    <n v="131"/>
    <n v="1984"/>
    <n v="0.17199999999999999"/>
    <n v="0.63"/>
    <n v="0.28484999999999994"/>
    <n v="0.37770000000000004"/>
    <n v="0.75416997617156445"/>
    <n v="37"/>
    <n v="3.5405405405405403"/>
    <n v="0.14599999999999999"/>
    <n v="0.30204999999999999"/>
  </r>
  <r>
    <s v="Meijun Zhu"/>
    <x v="80"/>
    <x v="1"/>
    <s v="Professor"/>
    <n v="675"/>
    <n v="1992"/>
    <n v="0.63100000000000001"/>
    <n v="0.38100000000000001"/>
    <n v="0.28484999999999994"/>
    <n v="0.37770000000000004"/>
    <n v="0.75416997617156445"/>
    <n v="29"/>
    <n v="23.275862068965516"/>
    <n v="0.65800000000000003"/>
    <n v="0.30204999999999999"/>
  </r>
  <r>
    <s v="Noel Brady"/>
    <x v="80"/>
    <x v="0"/>
    <s v="Professor"/>
    <n v="532"/>
    <n v="1995"/>
    <n v="0.55100000000000005"/>
    <n v="0.29800000000000004"/>
    <n v="0.28484999999999994"/>
    <n v="0.37770000000000004"/>
    <n v="0.75416997617156445"/>
    <n v="26"/>
    <n v="20.46153846153846"/>
    <n v="0.61099999999999999"/>
    <n v="0.30204999999999999"/>
  </r>
  <r>
    <s v="Christian Remling"/>
    <x v="80"/>
    <x v="0"/>
    <s v="Professor"/>
    <n v="558"/>
    <n v="1996"/>
    <n v="0.56499999999999995"/>
    <n v="0.27100000000000002"/>
    <n v="0.28484999999999994"/>
    <n v="0.37770000000000004"/>
    <n v="0.75416997617156445"/>
    <n v="25"/>
    <n v="22.32"/>
    <n v="0.64600000000000002"/>
    <n v="0.30204999999999999"/>
  </r>
  <r>
    <s v="Alan Roche"/>
    <x v="80"/>
    <x v="0"/>
    <s v="Professor"/>
    <n v="135"/>
    <n v="1996"/>
    <n v="0.17599999999999999"/>
    <n v="0.27100000000000002"/>
    <n v="0.28484999999999994"/>
    <n v="0.37770000000000004"/>
    <n v="0.75416997617156445"/>
    <n v="25"/>
    <n v="5.4"/>
    <n v="0.21299999999999999"/>
    <n v="0.30204999999999999"/>
  </r>
  <r>
    <s v="Krishnan Shankar"/>
    <x v="80"/>
    <x v="0"/>
    <s v="Professor"/>
    <n v="23"/>
    <n v="1997"/>
    <n v="4.2000000000000003E-2"/>
    <n v="0.23699999999999999"/>
    <n v="0.28484999999999994"/>
    <n v="0.37770000000000004"/>
    <n v="0.75416997617156445"/>
    <n v="24"/>
    <n v="0.95833333333333337"/>
    <n v="5.0999999999999997E-2"/>
    <n v="0.30204999999999999"/>
  </r>
  <r>
    <s v="Lucy Lifschitz"/>
    <x v="80"/>
    <x v="1"/>
    <s v="Professor"/>
    <n v="21"/>
    <n v="1998"/>
    <n v="3.6999999999999998E-2"/>
    <n v="0.20799999999999996"/>
    <n v="0.28484999999999994"/>
    <n v="0.37770000000000004"/>
    <n v="0.75416997617156445"/>
    <n v="23"/>
    <n v="0.91304347826086951"/>
    <n v="0.05"/>
    <n v="0.30204999999999999"/>
  </r>
  <r>
    <s v="Ralf Schmidt"/>
    <x v="80"/>
    <x v="0"/>
    <s v="Professor"/>
    <n v="490"/>
    <n v="1998"/>
    <n v="0.51900000000000002"/>
    <n v="0.20799999999999996"/>
    <n v="0.28484999999999994"/>
    <n v="0.37770000000000004"/>
    <n v="0.75416997617156445"/>
    <n v="23"/>
    <n v="21.304347826086957"/>
    <n v="0.625"/>
    <n v="0.30204999999999999"/>
  </r>
  <r>
    <s v="Max Forester"/>
    <x v="80"/>
    <x v="0"/>
    <s v="Professor"/>
    <n v="168"/>
    <n v="1999"/>
    <n v="0.217"/>
    <n v="0.17300000000000004"/>
    <n v="0.28484999999999994"/>
    <n v="0.37770000000000004"/>
    <n v="0.75416997617156445"/>
    <n v="22"/>
    <n v="7.6363636363636367"/>
    <n v="0.29399999999999998"/>
    <n v="0.30204999999999999"/>
  </r>
  <r>
    <s v="Nikola Petrov"/>
    <x v="80"/>
    <x v="0"/>
    <s v="Professor"/>
    <n v="51"/>
    <n v="1999"/>
    <n v="7.5999999999999998E-2"/>
    <n v="0.17300000000000004"/>
    <n v="0.28484999999999994"/>
    <n v="0.37770000000000004"/>
    <n v="0.75416997617156445"/>
    <n v="22"/>
    <n v="2.3181818181818183"/>
    <n v="0.106"/>
    <n v="0.30204999999999999"/>
  </r>
  <r>
    <s v="Keri Kornelson"/>
    <x v="80"/>
    <x v="1"/>
    <s v="Professor"/>
    <n v="257"/>
    <n v="2001"/>
    <n v="0.33"/>
    <n v="0.11899999999999999"/>
    <n v="0.28484999999999994"/>
    <n v="0.37770000000000004"/>
    <n v="0.75416997617156445"/>
    <n v="20"/>
    <n v="12.85"/>
    <n v="0.45"/>
    <n v="0.30204999999999999"/>
  </r>
  <r>
    <s v="Jonathan Kujawa"/>
    <x v="80"/>
    <x v="0"/>
    <s v="Professor"/>
    <n v="234"/>
    <n v="2003"/>
    <n v="0.30599999999999999"/>
    <n v="7.4999999999999956E-2"/>
    <n v="0.28484999999999994"/>
    <n v="0.37770000000000004"/>
    <n v="0.75416997617156445"/>
    <n v="18"/>
    <n v="13"/>
    <n v="0.45600000000000002"/>
    <n v="0.30204999999999999"/>
  </r>
  <r>
    <s v="Kimball Martin"/>
    <x v="80"/>
    <x v="0"/>
    <s v="Professor"/>
    <n v="84"/>
    <n v="2003"/>
    <n v="0.11700000000000001"/>
    <n v="7.4999999999999956E-2"/>
    <n v="0.28484999999999994"/>
    <n v="0.37770000000000004"/>
    <n v="0.75416997617156445"/>
    <n v="18"/>
    <n v="4.666666666666667"/>
    <n v="0.188"/>
    <n v="0.30204999999999999"/>
  </r>
  <r>
    <s v="Miroslav Kramar"/>
    <x v="80"/>
    <x v="0"/>
    <s v="Professor"/>
    <n v="21"/>
    <n v="2004"/>
    <n v="3.6999999999999998E-2"/>
    <n v="5.4000000000000048E-2"/>
    <n v="0.28484999999999994"/>
    <n v="0.37770000000000004"/>
    <n v="0.75416997617156445"/>
    <n v="17"/>
    <n v="1.2352941176470589"/>
    <n v="6.3E-2"/>
    <n v="0.30204999999999999"/>
  </r>
  <r>
    <s v="Peter Gilkey"/>
    <x v="81"/>
    <x v="0"/>
    <s v="Professor"/>
    <n v="2200"/>
    <n v="1972"/>
    <n v="0.90300000000000002"/>
    <n v="0.90200000000000002"/>
    <n v="0.64794117647058824"/>
    <n v="0.41029411764705881"/>
    <n v="1.5792114695340502"/>
    <n v="49"/>
    <n v="44.897959183673471"/>
    <n v="0.84399999999999997"/>
    <n v="0.68552941176470594"/>
  </r>
  <r>
    <s v="James Isenberg"/>
    <x v="81"/>
    <x v="0"/>
    <s v="Professor"/>
    <n v="1429"/>
    <n v="1974"/>
    <n v="0.82799999999999996"/>
    <n v="0.871"/>
    <n v="0.64794117647058824"/>
    <n v="0.41029411764705881"/>
    <n v="1.5792114695340502"/>
    <n v="47"/>
    <n v="30.404255319148938"/>
    <n v="0.74099999999999999"/>
    <n v="0.68552941176470594"/>
  </r>
  <r>
    <s v="Boris Botvinnik"/>
    <x v="81"/>
    <x v="0"/>
    <s v="Professor"/>
    <n v="192"/>
    <n v="1979"/>
    <n v="0.247"/>
    <n v="0.76900000000000002"/>
    <n v="0.64794117647058824"/>
    <n v="0.41029411764705881"/>
    <n v="1.5792114695340502"/>
    <n v="42"/>
    <n v="4.5714285714285712"/>
    <n v="0.183"/>
    <n v="0.68552941176470594"/>
  </r>
  <r>
    <s v="Huaxin Lin"/>
    <x v="81"/>
    <x v="0"/>
    <s v="Professor"/>
    <n v="2313"/>
    <n v="1984"/>
    <n v="0.90900000000000003"/>
    <n v="0.63"/>
    <n v="0.64794117647058824"/>
    <n v="0.41029411764705881"/>
    <n v="1.5792114695340502"/>
    <n v="37"/>
    <n v="62.513513513513516"/>
    <n v="0.90700000000000003"/>
    <n v="0.68552941176470594"/>
  </r>
  <r>
    <s v="N Christopher Phillips"/>
    <x v="81"/>
    <x v="0"/>
    <s v="Professor"/>
    <n v="1463"/>
    <n v="1984"/>
    <n v="0.83299999999999996"/>
    <n v="0.63"/>
    <n v="0.64794117647058824"/>
    <n v="0.41029411764705881"/>
    <n v="1.5792114695340502"/>
    <n v="37"/>
    <n v="39.54054054054054"/>
    <n v="0.81200000000000006"/>
    <n v="0.68552941176470594"/>
  </r>
  <r>
    <s v="Arkadiy Berenshtein"/>
    <x v="81"/>
    <x v="0"/>
    <s v="Professor"/>
    <n v="1148"/>
    <n v="1986"/>
    <n v="0.77500000000000002"/>
    <n v="0.57099999999999995"/>
    <n v="0.64794117647058824"/>
    <n v="0.41029411764705881"/>
    <n v="1.5792114695340502"/>
    <n v="35"/>
    <n v="32.799999999999997"/>
    <n v="0.76100000000000001"/>
    <n v="0.68552941176470594"/>
  </r>
  <r>
    <s v="Alexander Kleshchev"/>
    <x v="81"/>
    <x v="0"/>
    <s v="Professor"/>
    <n v="1737"/>
    <n v="1988"/>
    <n v="0.87"/>
    <n v="0.50800000000000001"/>
    <n v="0.64794117647058824"/>
    <n v="0.41029411764705881"/>
    <n v="1.5792114695340502"/>
    <n v="33"/>
    <n v="52.636363636363633"/>
    <n v="0.878"/>
    <n v="0.68552941176470594"/>
  </r>
  <r>
    <s v="Peng Lu"/>
    <x v="81"/>
    <x v="0"/>
    <s v="Professor"/>
    <n v="897"/>
    <n v="1994"/>
    <n v="0.71299999999999997"/>
    <n v="0.32599999999999996"/>
    <n v="0.64794117647058824"/>
    <n v="0.41029411764705881"/>
    <n v="1.5792114695340502"/>
    <n v="27"/>
    <n v="33.222222222222221"/>
    <n v="0.76300000000000001"/>
    <n v="0.68552941176470594"/>
  </r>
  <r>
    <s v="Alexander Polishchuk"/>
    <x v="81"/>
    <x v="0"/>
    <s v="Professor"/>
    <n v="1206"/>
    <n v="1994"/>
    <n v="0.79"/>
    <n v="0.32599999999999996"/>
    <n v="0.64794117647058824"/>
    <n v="0.41029411764705881"/>
    <n v="1.5792114695340502"/>
    <n v="27"/>
    <n v="44.666666666666664"/>
    <n v="0.84199999999999997"/>
    <n v="0.68552941176470594"/>
  </r>
  <r>
    <s v="Jon Brundan"/>
    <x v="81"/>
    <x v="0"/>
    <s v="Professor"/>
    <n v="1666"/>
    <n v="1995"/>
    <n v="0.86"/>
    <n v="0.29800000000000004"/>
    <n v="0.64794117647058824"/>
    <n v="0.41029411764705881"/>
    <n v="1.5792114695340502"/>
    <n v="26"/>
    <n v="64.07692307692308"/>
    <n v="0.91100000000000003"/>
    <n v="0.68552941176470594"/>
  </r>
  <r>
    <s v="Victor Ostrik"/>
    <x v="81"/>
    <x v="0"/>
    <s v="Professor"/>
    <n v="1711"/>
    <n v="1995"/>
    <n v="0.86499999999999999"/>
    <n v="0.29800000000000004"/>
    <n v="0.64794117647058824"/>
    <n v="0.41029411764705881"/>
    <n v="1.5792114695340502"/>
    <n v="26"/>
    <n v="65.807692307692307"/>
    <n v="0.91600000000000004"/>
    <n v="0.68552941176470594"/>
  </r>
  <r>
    <s v="Marcin Bownik"/>
    <x v="81"/>
    <x v="0"/>
    <s v="Professor"/>
    <n v="1179"/>
    <n v="1997"/>
    <n v="0.78400000000000003"/>
    <n v="0.23699999999999999"/>
    <n v="0.64794117647058824"/>
    <n v="0.41029411764705881"/>
    <n v="1.5792114695340502"/>
    <n v="24"/>
    <n v="49.125"/>
    <n v="0.86499999999999999"/>
    <n v="0.68552941176470594"/>
  </r>
  <r>
    <s v="Daniel Dugger"/>
    <x v="81"/>
    <x v="0"/>
    <s v="Professor"/>
    <n v="635"/>
    <n v="1999"/>
    <n v="0.60899999999999999"/>
    <n v="0.17300000000000004"/>
    <n v="0.64794117647058824"/>
    <n v="0.41029411764705881"/>
    <n v="1.5792114695340502"/>
    <n v="22"/>
    <n v="28.863636363636363"/>
    <n v="0.72599999999999998"/>
    <n v="0.68552941176470594"/>
  </r>
  <r>
    <s v="Patricia Hersh"/>
    <x v="81"/>
    <x v="1"/>
    <s v="Professor"/>
    <n v="168"/>
    <n v="1999"/>
    <n v="0.217"/>
    <n v="0.17300000000000004"/>
    <n v="0.64794117647058824"/>
    <n v="0.41029411764705881"/>
    <n v="1.5792114695340502"/>
    <n v="22"/>
    <n v="7.6363636363636367"/>
    <n v="0.29399999999999998"/>
    <n v="0.68552941176470594"/>
  </r>
  <r>
    <s v="Yuan Xu"/>
    <x v="81"/>
    <x v="0"/>
    <s v="Professor"/>
    <n v="34"/>
    <n v="2000"/>
    <n v="5.8999999999999997E-2"/>
    <n v="0.14400000000000002"/>
    <n v="0.64794117647058824"/>
    <n v="0.41029411764705881"/>
    <n v="1.5792114695340502"/>
    <n v="21"/>
    <n v="1.6190476190476191"/>
    <n v="7.5999999999999998E-2"/>
    <n v="0.68552941176470594"/>
  </r>
  <r>
    <s v="Nicholas Proudfoo"/>
    <x v="81"/>
    <x v="0"/>
    <s v="Professor"/>
    <n v="313"/>
    <n v="2002"/>
    <n v="0.38500000000000001"/>
    <n v="9.6999999999999975E-2"/>
    <n v="0.64794117647058824"/>
    <n v="0.41029411764705881"/>
    <n v="1.5792114695340502"/>
    <n v="19"/>
    <n v="16.473684210526315"/>
    <n v="0.53600000000000003"/>
    <n v="0.68552941176470594"/>
  </r>
  <r>
    <s v="Robert Lipshitz"/>
    <x v="81"/>
    <x v="0"/>
    <s v="Professor"/>
    <n v="295"/>
    <n v="2006"/>
    <n v="0.36799999999999999"/>
    <n v="2.200000000000002E-2"/>
    <n v="0.64794117647058824"/>
    <n v="0.41029411764705881"/>
    <n v="1.5792114695340502"/>
    <n v="15"/>
    <n v="19.666666666666668"/>
    <n v="0.59899999999999998"/>
    <n v="0.68552941176470594"/>
  </r>
  <r>
    <s v="Alexander Kirillov"/>
    <x v="82"/>
    <x v="0"/>
    <s v="Professor"/>
    <n v="1409"/>
    <n v="1957"/>
    <n v="0.82399999999999995"/>
    <n v="0.998"/>
    <n v="0.59545000000000015"/>
    <n v="0.63589999999999991"/>
    <n v="0.93638936939770445"/>
    <n v="64"/>
    <n v="22.015625"/>
    <n v="0.64200000000000002"/>
    <n v="0.54175000000000006"/>
  </r>
  <r>
    <s v="Herman Gluck"/>
    <x v="82"/>
    <x v="0"/>
    <s v="Professor"/>
    <n v="698"/>
    <n v="1960"/>
    <n v="0.64300000000000002"/>
    <n v="0.99299999999999999"/>
    <n v="0.59545000000000015"/>
    <n v="0.63589999999999991"/>
    <n v="0.93638936939770445"/>
    <n v="61"/>
    <n v="11.442622950819672"/>
    <n v="0.41199999999999998"/>
    <n v="0.54175000000000006"/>
  </r>
  <r>
    <s v="Wolfgang Ziller"/>
    <x v="82"/>
    <x v="0"/>
    <s v="Professor"/>
    <n v="1342"/>
    <n v="1970"/>
    <n v="0.81499999999999995"/>
    <n v="0.92900000000000005"/>
    <n v="0.59545000000000015"/>
    <n v="0.63589999999999991"/>
    <n v="0.93638936939770445"/>
    <n v="51"/>
    <n v="26.313725490196077"/>
    <n v="0.69699999999999995"/>
    <n v="0.54175000000000006"/>
  </r>
  <r>
    <s v="Ron Donagi"/>
    <x v="82"/>
    <x v="0"/>
    <s v="Professor"/>
    <n v="1246"/>
    <n v="1971"/>
    <n v="0.79900000000000004"/>
    <n v="0.91700000000000004"/>
    <n v="0.59545000000000015"/>
    <n v="0.63589999999999991"/>
    <n v="0.93638936939770445"/>
    <n v="50"/>
    <n v="24.92"/>
    <n v="0.67900000000000005"/>
    <n v="0.54175000000000006"/>
  </r>
  <r>
    <s v="Florian Pop"/>
    <x v="82"/>
    <x v="0"/>
    <s v="Professor"/>
    <n v="382"/>
    <n v="1973"/>
    <n v="0.44600000000000001"/>
    <n v="0.88700000000000001"/>
    <n v="0.59545000000000015"/>
    <n v="0.63589999999999991"/>
    <n v="0.93638936939770445"/>
    <n v="48"/>
    <n v="7.958333333333333"/>
    <n v="0.307"/>
    <n v="0.54175000000000006"/>
  </r>
  <r>
    <s v="Ted Chinburg"/>
    <x v="82"/>
    <x v="0"/>
    <s v="Professor"/>
    <n v="724"/>
    <n v="1975"/>
    <n v="0.65300000000000002"/>
    <n v="0.85199999999999998"/>
    <n v="0.59545000000000015"/>
    <n v="0.63589999999999991"/>
    <n v="0.93638936939770445"/>
    <n v="46"/>
    <n v="15.739130434782609"/>
    <n v="0.51900000000000002"/>
    <n v="0.54175000000000006"/>
  </r>
  <r>
    <s v="David Harbater"/>
    <x v="82"/>
    <x v="0"/>
    <s v="Professor"/>
    <n v="572"/>
    <n v="1978"/>
    <n v="0.57299999999999995"/>
    <n v="0.79"/>
    <n v="0.59545000000000015"/>
    <n v="0.63589999999999991"/>
    <n v="0.93638936939770445"/>
    <n v="43"/>
    <n v="13.302325581395349"/>
    <n v="0.46100000000000002"/>
    <n v="0.54175000000000006"/>
  </r>
  <r>
    <s v="Mihai Pimsner"/>
    <x v="82"/>
    <x v="0"/>
    <s v="Professor"/>
    <n v="1007"/>
    <n v="1978"/>
    <n v="0.74199999999999999"/>
    <n v="0.79"/>
    <n v="0.59545000000000015"/>
    <n v="0.63589999999999991"/>
    <n v="0.93638936939770445"/>
    <n v="43"/>
    <n v="23.418604651162791"/>
    <n v="0.66100000000000003"/>
    <n v="0.54175000000000006"/>
  </r>
  <r>
    <s v="Dennis DeTurck"/>
    <x v="82"/>
    <x v="0"/>
    <s v="Professor"/>
    <n v="653"/>
    <n v="1980"/>
    <n v="0.61799999999999999"/>
    <n v="0.75"/>
    <n v="0.59545000000000015"/>
    <n v="0.63589999999999991"/>
    <n v="0.93638936939770445"/>
    <n v="41"/>
    <n v="15.926829268292684"/>
    <n v="0.52200000000000002"/>
    <n v="0.54175000000000006"/>
  </r>
  <r>
    <s v="Andre Scedrov"/>
    <x v="82"/>
    <x v="0"/>
    <s v="Professor"/>
    <n v="565"/>
    <n v="1981"/>
    <n v="0.56899999999999995"/>
    <n v="0.72299999999999998"/>
    <n v="0.59545000000000015"/>
    <n v="0.63589999999999991"/>
    <n v="0.93638936939770445"/>
    <n v="40"/>
    <n v="14.125"/>
    <n v="0.47899999999999998"/>
    <n v="0.54175000000000006"/>
  </r>
  <r>
    <s v="Jonathan Block"/>
    <x v="82"/>
    <x v="0"/>
    <s v="Professor"/>
    <n v="309"/>
    <n v="1982"/>
    <n v="0.38200000000000001"/>
    <n v="0.69"/>
    <n v="0.59545000000000015"/>
    <n v="0.63589999999999991"/>
    <n v="0.93638936939770445"/>
    <n v="39"/>
    <n v="7.9230769230769234"/>
    <n v="0.30599999999999999"/>
    <n v="0.54175000000000006"/>
  </r>
  <r>
    <s v="Charles Epstein"/>
    <x v="82"/>
    <x v="0"/>
    <s v="Professor"/>
    <n v="602"/>
    <n v="1982"/>
    <n v="0.58899999999999997"/>
    <n v="0.69"/>
    <n v="0.59545000000000015"/>
    <n v="0.63589999999999991"/>
    <n v="0.93638936939770445"/>
    <n v="39"/>
    <n v="15.435897435897436"/>
    <n v="0.51100000000000001"/>
    <n v="0.54175000000000006"/>
  </r>
  <r>
    <s v="Ching-Li Chai"/>
    <x v="82"/>
    <x v="0"/>
    <s v="Professor"/>
    <n v="714"/>
    <n v="1984"/>
    <n v="0.65"/>
    <n v="0.63"/>
    <n v="0.59545000000000015"/>
    <n v="0.63589999999999991"/>
    <n v="0.93638936939770445"/>
    <n v="37"/>
    <n v="19.297297297297298"/>
    <n v="0.59399999999999997"/>
    <n v="0.54175000000000006"/>
  </r>
  <r>
    <s v="Antonella Grassi"/>
    <x v="82"/>
    <x v="1"/>
    <s v="Professor"/>
    <n v="118"/>
    <n v="1986"/>
    <n v="0.159"/>
    <n v="0.57099999999999995"/>
    <n v="0.59545000000000015"/>
    <n v="0.63589999999999991"/>
    <n v="0.93638936939770445"/>
    <n v="35"/>
    <n v="3.3714285714285714"/>
    <n v="0.14299999999999999"/>
    <n v="0.54175000000000006"/>
  </r>
  <r>
    <s v="Robin Pemantle"/>
    <x v="82"/>
    <x v="0"/>
    <s v="Professor"/>
    <n v="1789"/>
    <n v="1988"/>
    <n v="0.875"/>
    <n v="0.50800000000000001"/>
    <n v="0.59545000000000015"/>
    <n v="0.63589999999999991"/>
    <n v="0.93638936939770445"/>
    <n v="33"/>
    <n v="54.212121212121211"/>
    <n v="0.88200000000000001"/>
    <n v="0.54175000000000006"/>
  </r>
  <r>
    <s v="Rob Ghrist"/>
    <x v="82"/>
    <x v="0"/>
    <s v="Professor"/>
    <n v="560"/>
    <n v="1993"/>
    <n v="0.56599999999999995"/>
    <n v="0.35399999999999998"/>
    <n v="0.59545000000000015"/>
    <n v="0.63589999999999991"/>
    <n v="0.93638936939770445"/>
    <n v="28"/>
    <n v="20"/>
    <n v="0.60399999999999998"/>
    <n v="0.54175000000000006"/>
  </r>
  <r>
    <s v="James Haglund"/>
    <x v="82"/>
    <x v="0"/>
    <s v="Professor"/>
    <n v="955"/>
    <n v="1993"/>
    <n v="0.72699999999999998"/>
    <n v="0.35399999999999998"/>
    <n v="0.59545000000000015"/>
    <n v="0.63589999999999991"/>
    <n v="0.93638936939770445"/>
    <n v="28"/>
    <n v="34.107142857142854"/>
    <n v="0.77200000000000002"/>
    <n v="0.54175000000000006"/>
  </r>
  <r>
    <s v="Julia Hartmann"/>
    <x v="82"/>
    <x v="1"/>
    <s v="Professor"/>
    <n v="154"/>
    <n v="2001"/>
    <n v="0.19500000000000001"/>
    <n v="0.11899999999999999"/>
    <n v="0.59545000000000015"/>
    <n v="0.63589999999999991"/>
    <n v="0.93638936939770445"/>
    <n v="20"/>
    <n v="7.7"/>
    <n v="0.29799999999999999"/>
    <n v="0.54175000000000006"/>
  </r>
  <r>
    <s v="Philip Gressman"/>
    <x v="82"/>
    <x v="0"/>
    <s v="Professor"/>
    <n v="245"/>
    <n v="2001"/>
    <n v="0.32"/>
    <n v="0.11899999999999999"/>
    <n v="0.59545000000000015"/>
    <n v="0.63589999999999991"/>
    <n v="0.93638936939770445"/>
    <n v="20"/>
    <n v="12.25"/>
    <n v="0.436"/>
    <n v="0.54175000000000006"/>
  </r>
  <r>
    <s v="Robert Strain"/>
    <x v="82"/>
    <x v="0"/>
    <s v="Professor"/>
    <n v="1080"/>
    <n v="2004"/>
    <n v="0.76400000000000001"/>
    <n v="5.4000000000000048E-2"/>
    <n v="0.59545000000000015"/>
    <n v="0.63589999999999991"/>
    <n v="0.93638936939770445"/>
    <n v="17"/>
    <n v="63.529411764705884"/>
    <n v="0.91"/>
    <n v="0.54175000000000006"/>
  </r>
  <r>
    <s v="John M Chadam"/>
    <x v="83"/>
    <x v="0"/>
    <s v="Professor"/>
    <n v="535"/>
    <n v="1966"/>
    <n v="0.55200000000000005"/>
    <n v="0.96899999999999997"/>
    <n v="0.63617647058823512"/>
    <n v="0.53664705882352948"/>
    <n v="1.1854653074646493"/>
    <n v="55"/>
    <n v="9.7272727272727266"/>
    <n v="0.36299999999999999"/>
    <n v="0.61429411764705877"/>
  </r>
  <r>
    <s v="Gunduz Caginalp"/>
    <x v="83"/>
    <x v="0"/>
    <s v="Professor"/>
    <n v="974"/>
    <n v="1977"/>
    <n v="0.73399999999999999"/>
    <n v="0.81299999999999994"/>
    <n v="0.63617647058823512"/>
    <n v="0.53664705882352948"/>
    <n v="1.1854653074646493"/>
    <n v="44"/>
    <n v="22.136363636363637"/>
    <n v="0.64200000000000002"/>
    <n v="0.61429411764705877"/>
  </r>
  <r>
    <s v="Patrick J Rabier"/>
    <x v="83"/>
    <x v="0"/>
    <s v="Professor"/>
    <n v="996"/>
    <n v="1977"/>
    <n v="0.74"/>
    <n v="0.81299999999999994"/>
    <n v="0.63617647058823512"/>
    <n v="0.53664705882352948"/>
    <n v="1.1854653074646493"/>
    <n v="44"/>
    <n v="22.636363636363637"/>
    <n v="0.65100000000000002"/>
    <n v="0.61429411764705877"/>
  </r>
  <r>
    <s v="G. Bard Ermentrout"/>
    <x v="83"/>
    <x v="0"/>
    <s v="Professor"/>
    <n v="1710"/>
    <n v="1979"/>
    <n v="0.86399999999999999"/>
    <n v="0.76900000000000002"/>
    <n v="0.63617647058823512"/>
    <n v="0.53664705882352948"/>
    <n v="1.1854653074646493"/>
    <n v="42"/>
    <n v="40.714285714285715"/>
    <n v="0.81799999999999995"/>
    <n v="0.61429411764705877"/>
  </r>
  <r>
    <s v="William J. Layton"/>
    <x v="83"/>
    <x v="0"/>
    <s v="Professor"/>
    <n v="2429"/>
    <n v="1980"/>
    <n v="0.91500000000000004"/>
    <n v="0.75"/>
    <n v="0.63617647058823512"/>
    <n v="0.53664705882352948"/>
    <n v="1.1854653074646493"/>
    <n v="41"/>
    <n v="59.243902439024389"/>
    <n v="0.9"/>
    <n v="0.61429411764705877"/>
  </r>
  <r>
    <s v="Gregory Constantine"/>
    <x v="83"/>
    <x v="0"/>
    <s v="Professor"/>
    <n v="249"/>
    <n v="1981"/>
    <n v="0.32400000000000001"/>
    <n v="0.72299999999999998"/>
    <n v="0.63617647058823512"/>
    <n v="0.53664705882352948"/>
    <n v="1.1854653074646493"/>
    <n v="40"/>
    <n v="6.2249999999999996"/>
    <n v="0.245"/>
    <n v="0.61429411764705877"/>
  </r>
  <r>
    <s v="Juan J Manfredi"/>
    <x v="83"/>
    <x v="0"/>
    <s v="Professor"/>
    <n v="2067"/>
    <n v="1983"/>
    <n v="0.89500000000000002"/>
    <n v="0.65700000000000003"/>
    <n v="0.63617647058823512"/>
    <n v="0.53664705882352948"/>
    <n v="1.1854653074646493"/>
    <n v="38"/>
    <n v="54.39473684210526"/>
    <n v="0.88300000000000001"/>
    <n v="0.61429411764705877"/>
  </r>
  <r>
    <s v="Yibiao Pan"/>
    <x v="83"/>
    <x v="0"/>
    <s v="Professor"/>
    <n v="1011"/>
    <n v="1985"/>
    <n v="0.74399999999999999"/>
    <n v="0.60199999999999998"/>
    <n v="0.63617647058823512"/>
    <n v="0.53664705882352948"/>
    <n v="1.1854653074646493"/>
    <n v="36"/>
    <n v="28.083333333333332"/>
    <n v="0.71799999999999997"/>
    <n v="0.61429411764705877"/>
  </r>
  <r>
    <s v="Thomas Hales"/>
    <x v="83"/>
    <x v="0"/>
    <s v="Professor"/>
    <n v="549"/>
    <n v="1986"/>
    <n v="0.56100000000000005"/>
    <n v="0.57099999999999995"/>
    <n v="0.63617647058823512"/>
    <n v="0.53664705882352948"/>
    <n v="1.1854653074646493"/>
    <n v="35"/>
    <n v="15.685714285714285"/>
    <n v="0.51700000000000002"/>
    <n v="0.61429411764705877"/>
  </r>
  <r>
    <s v="Xinfu Chen"/>
    <x v="83"/>
    <x v="0"/>
    <s v="Professor"/>
    <n v="3273"/>
    <n v="1989"/>
    <n v="0.94699999999999995"/>
    <n v="0.47299999999999998"/>
    <n v="0.63617647058823512"/>
    <n v="0.53664705882352948"/>
    <n v="1.1854653074646493"/>
    <n v="32"/>
    <n v="102.28125"/>
    <n v="0.96499999999999997"/>
    <n v="0.61429411764705877"/>
  </r>
  <r>
    <s v="Paul Gartside"/>
    <x v="83"/>
    <x v="0"/>
    <s v="Professor"/>
    <n v="220"/>
    <n v="1992"/>
    <n v="0.28799999999999998"/>
    <n v="0.38100000000000001"/>
    <n v="0.63617647058823512"/>
    <n v="0.53664705882352948"/>
    <n v="1.1854653074646493"/>
    <n v="29"/>
    <n v="7.5862068965517242"/>
    <n v="0.29199999999999998"/>
    <n v="0.61429411764705877"/>
  </r>
  <r>
    <s v="Ivan Yotov"/>
    <x v="83"/>
    <x v="0"/>
    <s v="Professor"/>
    <n v="1680"/>
    <n v="1992"/>
    <n v="0.86199999999999999"/>
    <n v="0.38100000000000001"/>
    <n v="0.63617647058823512"/>
    <n v="0.53664705882352948"/>
    <n v="1.1854653074646493"/>
    <n v="29"/>
    <n v="57.931034482758619"/>
    <n v="0.89700000000000002"/>
    <n v="0.61429411764705877"/>
  </r>
  <r>
    <s v="Piotr Hajlasz"/>
    <x v="83"/>
    <x v="0"/>
    <s v="Professor"/>
    <n v="2185"/>
    <n v="1993"/>
    <n v="0.90200000000000002"/>
    <n v="0.35399999999999998"/>
    <n v="0.63617647058823512"/>
    <n v="0.53664705882352948"/>
    <n v="1.1854653074646493"/>
    <n v="28"/>
    <n v="78.035714285714292"/>
    <n v="0.93799999999999994"/>
    <n v="0.61429411764705877"/>
  </r>
  <r>
    <s v="Jonathan Rubin"/>
    <x v="83"/>
    <x v="0"/>
    <s v="Professor"/>
    <n v="387"/>
    <n v="1993"/>
    <n v="0.45200000000000001"/>
    <n v="0.35399999999999998"/>
    <n v="0.63617647058823512"/>
    <n v="0.53664705882352948"/>
    <n v="1.1854653074646493"/>
    <n v="28"/>
    <n v="13.821428571428571"/>
    <n v="0.47199999999999998"/>
    <n v="0.61429411764705877"/>
  </r>
  <r>
    <s v="Dehua Wang"/>
    <x v="83"/>
    <x v="0"/>
    <s v="Professor"/>
    <n v="1780"/>
    <n v="1996"/>
    <n v="0.874"/>
    <n v="0.27100000000000002"/>
    <n v="0.63617647058823512"/>
    <n v="0.53664705882352948"/>
    <n v="1.1854653074646493"/>
    <n v="25"/>
    <n v="71.2"/>
    <n v="0.92400000000000004"/>
    <n v="0.61429411764705877"/>
  </r>
  <r>
    <s v="Anna Vainchtein"/>
    <x v="83"/>
    <x v="1"/>
    <s v="Professor"/>
    <n v="102"/>
    <n v="1998"/>
    <n v="0.13800000000000001"/>
    <n v="0.20799999999999996"/>
    <n v="0.63617647058823512"/>
    <n v="0.53664705882352948"/>
    <n v="1.1854653074646493"/>
    <n v="23"/>
    <n v="4.4347826086956523"/>
    <n v="0.17799999999999999"/>
    <n v="0.61429411764705877"/>
  </r>
  <r>
    <s v="Brent Doiron"/>
    <x v="83"/>
    <x v="0"/>
    <s v="Professor"/>
    <n v="11"/>
    <n v="2005"/>
    <n v="2.3E-2"/>
    <n v="3.400000000000003E-2"/>
    <n v="0.63617647058823512"/>
    <n v="0.53664705882352948"/>
    <n v="1.1854653074646493"/>
    <n v="16"/>
    <n v="0.6875"/>
    <n v="0.04"/>
    <n v="0.61429411764705877"/>
  </r>
  <r>
    <s v="Saul Lubkin"/>
    <x v="84"/>
    <x v="0"/>
    <s v="Professor"/>
    <n v="33"/>
    <n v="1960"/>
    <n v="5.7000000000000002E-2"/>
    <n v="0.99299999999999999"/>
    <n v="0.45150000000000012"/>
    <n v="0.66216666666666668"/>
    <n v="0.68185250440473211"/>
    <n v="61"/>
    <n v="0.54098360655737709"/>
    <n v="3.2000000000000001E-2"/>
    <n v="0.41411111111111115"/>
  </r>
  <r>
    <s v="Govind Mudholkar"/>
    <x v="84"/>
    <x v="0"/>
    <s v="Professor"/>
    <n v="138"/>
    <n v="1963"/>
    <n v="0.17899999999999999"/>
    <n v="0.98499999999999999"/>
    <n v="0.45150000000000012"/>
    <n v="0.66216666666666668"/>
    <n v="0.68185250440473211"/>
    <n v="58"/>
    <n v="2.3793103448275863"/>
    <n v="0.11"/>
    <n v="0.41411111111111115"/>
  </r>
  <r>
    <s v="Thomas Tucker"/>
    <x v="84"/>
    <x v="0"/>
    <s v="Professor"/>
    <n v="1300"/>
    <n v="1969"/>
    <n v="0.80700000000000005"/>
    <n v="0.94100000000000006"/>
    <n v="0.45150000000000012"/>
    <n v="0.66216666666666668"/>
    <n v="0.68185250440473211"/>
    <n v="52"/>
    <n v="25"/>
    <n v="0.68100000000000005"/>
    <n v="0.41411111111111115"/>
  </r>
  <r>
    <s v="Arnold Pizer"/>
    <x v="84"/>
    <x v="0"/>
    <s v="Professor"/>
    <n v="159"/>
    <n v="1971"/>
    <n v="0.20300000000000001"/>
    <n v="0.91700000000000004"/>
    <n v="0.45150000000000012"/>
    <n v="0.66216666666666668"/>
    <n v="0.68185250440473211"/>
    <n v="50"/>
    <n v="3.18"/>
    <n v="0.13600000000000001"/>
    <n v="0.41411111111111115"/>
  </r>
  <r>
    <s v="Frederick Cohen"/>
    <x v="84"/>
    <x v="0"/>
    <s v="Professor"/>
    <n v="1554"/>
    <n v="1972"/>
    <n v="0.84499999999999997"/>
    <n v="0.90200000000000002"/>
    <n v="0.45150000000000012"/>
    <n v="0.66216666666666668"/>
    <n v="0.68185250440473211"/>
    <n v="49"/>
    <n v="31.714285714285715"/>
    <n v="0.753"/>
    <n v="0.41411111111111115"/>
  </r>
  <r>
    <s v="Doug Ravenel"/>
    <x v="84"/>
    <x v="0"/>
    <s v="Professor"/>
    <n v="1367"/>
    <n v="1972"/>
    <n v="0.81799999999999995"/>
    <n v="0.90200000000000002"/>
    <n v="0.45150000000000012"/>
    <n v="0.66216666666666668"/>
    <n v="0.68185250440473211"/>
    <n v="49"/>
    <n v="27.897959183673468"/>
    <n v="0.71599999999999997"/>
    <n v="0.41411111111111115"/>
  </r>
  <r>
    <s v="Steven Gonek"/>
    <x v="84"/>
    <x v="0"/>
    <s v="Professor"/>
    <n v="586"/>
    <n v="1973"/>
    <n v="0.58099999999999996"/>
    <n v="0.88700000000000001"/>
    <n v="0.45150000000000012"/>
    <n v="0.66216666666666668"/>
    <n v="0.68185250440473211"/>
    <n v="48"/>
    <n v="12.208333333333334"/>
    <n v="0.434"/>
    <n v="0.41411111111111115"/>
  </r>
  <r>
    <s v="Michael Gage"/>
    <x v="84"/>
    <x v="0"/>
    <s v="Professor"/>
    <n v="763"/>
    <n v="1978"/>
    <n v="0.66900000000000004"/>
    <n v="0.79"/>
    <n v="0.45150000000000012"/>
    <n v="0.66216666666666668"/>
    <n v="0.68185250440473211"/>
    <n v="43"/>
    <n v="17.744186046511629"/>
    <n v="0.56399999999999995"/>
    <n v="0.41411111111111115"/>
  </r>
  <r>
    <s v="Allan Greenleaf"/>
    <x v="84"/>
    <x v="0"/>
    <s v="Professor"/>
    <n v="1077"/>
    <n v="1981"/>
    <n v="0.76200000000000001"/>
    <n v="0.72299999999999998"/>
    <n v="0.45150000000000012"/>
    <n v="0.66216666666666668"/>
    <n v="0.68185250440473211"/>
    <n v="40"/>
    <n v="26.925000000000001"/>
    <n v="0.70299999999999996"/>
    <n v="0.41411111111111115"/>
  </r>
  <r>
    <s v="Carl Mueller"/>
    <x v="84"/>
    <x v="0"/>
    <s v="Professor"/>
    <n v="747"/>
    <n v="1981"/>
    <n v="0.66500000000000004"/>
    <n v="0.72299999999999998"/>
    <n v="0.45150000000000012"/>
    <n v="0.66216666666666668"/>
    <n v="0.68185250440473211"/>
    <n v="40"/>
    <n v="18.675000000000001"/>
    <n v="0.57899999999999996"/>
    <n v="0.41411111111111115"/>
  </r>
  <r>
    <s v="Sarada Rajeev"/>
    <x v="84"/>
    <x v="0"/>
    <s v="Professor"/>
    <n v="154"/>
    <n v="1982"/>
    <n v="0.19500000000000001"/>
    <n v="0.69"/>
    <n v="0.45150000000000012"/>
    <n v="0.66216666666666668"/>
    <n v="0.68185250440473211"/>
    <n v="39"/>
    <n v="3.9487179487179489"/>
    <n v="0.157"/>
    <n v="0.41411111111111115"/>
  </r>
  <r>
    <s v="Yonathan Shapir"/>
    <x v="84"/>
    <x v="0"/>
    <s v="Professor"/>
    <n v="11"/>
    <n v="1982"/>
    <n v="2.3E-2"/>
    <n v="0.69"/>
    <n v="0.45150000000000012"/>
    <n v="0.66216666666666668"/>
    <n v="0.68185250440473211"/>
    <n v="39"/>
    <n v="0.28205128205128205"/>
    <n v="0.02"/>
    <n v="0.41411111111111115"/>
  </r>
  <r>
    <s v="Dinesh Thakur"/>
    <x v="84"/>
    <x v="0"/>
    <s v="Professor"/>
    <n v="561"/>
    <n v="1986"/>
    <n v="0.56699999999999995"/>
    <n v="0.57099999999999995"/>
    <n v="0.45150000000000012"/>
    <n v="0.66216666666666668"/>
    <n v="0.68185250440473211"/>
    <n v="35"/>
    <n v="16.028571428571428"/>
    <n v="0.52500000000000002"/>
    <n v="0.41411111111111115"/>
  </r>
  <r>
    <s v="Alex Iosevich"/>
    <x v="84"/>
    <x v="0"/>
    <s v="Professor"/>
    <n v="1174"/>
    <n v="1993"/>
    <n v="0.78300000000000003"/>
    <n v="0.35399999999999998"/>
    <n v="0.45150000000000012"/>
    <n v="0.66216666666666668"/>
    <n v="0.68185250440473211"/>
    <n v="28"/>
    <n v="41.928571428571431"/>
    <n v="0.82699999999999996"/>
    <n v="0.41411111111111115"/>
  </r>
  <r>
    <s v="Dan-Andrei Geba"/>
    <x v="84"/>
    <x v="0"/>
    <s v="Professor"/>
    <n v="51"/>
    <n v="1994"/>
    <n v="7.5999999999999998E-2"/>
    <n v="0.32599999999999996"/>
    <n v="0.45150000000000012"/>
    <n v="0.66216666666666668"/>
    <n v="0.68185250440473211"/>
    <n v="27"/>
    <n v="1.8888888888888888"/>
    <n v="8.8999999999999996E-2"/>
    <n v="0.41411111111111115"/>
  </r>
  <r>
    <s v="Jonathan Pakianathan"/>
    <x v="84"/>
    <x v="0"/>
    <s v="Professor"/>
    <n v="155"/>
    <n v="1997"/>
    <n v="0.19700000000000001"/>
    <n v="0.23699999999999999"/>
    <n v="0.45150000000000012"/>
    <n v="0.66216666666666668"/>
    <n v="0.68185250440473211"/>
    <n v="24"/>
    <n v="6.458333333333333"/>
    <n v="0.253"/>
    <n v="0.41411111111111115"/>
  </r>
  <r>
    <s v="Juan Rivera-Letelier"/>
    <x v="84"/>
    <x v="0"/>
    <s v="Professor"/>
    <n v="602"/>
    <n v="2000"/>
    <n v="0.58899999999999997"/>
    <n v="0.14400000000000002"/>
    <n v="0.45150000000000012"/>
    <n v="0.66216666666666668"/>
    <n v="0.68185250440473211"/>
    <n v="21"/>
    <n v="28.666666666666668"/>
    <n v="0.72399999999999998"/>
    <n v="0.41411111111111115"/>
  </r>
  <r>
    <s v="Sema Salur"/>
    <x v="84"/>
    <x v="1"/>
    <s v="Professor"/>
    <n v="78"/>
    <n v="2000"/>
    <n v="0.111"/>
    <n v="0.14400000000000002"/>
    <n v="0.45150000000000012"/>
    <n v="0.66216666666666668"/>
    <n v="0.68185250440473211"/>
    <n v="21"/>
    <n v="3.7142857142857144"/>
    <n v="0.151"/>
    <n v="0.41411111111111115"/>
  </r>
  <r>
    <s v="Athanassios Kartsatos"/>
    <x v="85"/>
    <x v="0"/>
    <s v="Professor"/>
    <n v="812"/>
    <n v="1967"/>
    <n v="0.68799999999999994"/>
    <n v="0.96099999999999997"/>
    <n v="0.48014285714285715"/>
    <n v="0.57914285714285718"/>
    <n v="0.82905772076961026"/>
    <n v="54"/>
    <n v="15.037037037037036"/>
    <n v="0.502"/>
    <n v="0.46242857142857147"/>
  </r>
  <r>
    <s v="Manoug Manougjian"/>
    <x v="85"/>
    <x v="0"/>
    <s v="Professor"/>
    <n v="8"/>
    <n v="1968"/>
    <n v="1.9E-2"/>
    <n v="0.95299999999999996"/>
    <n v="0.48014285714285715"/>
    <n v="0.57914285714285718"/>
    <n v="0.82905772076961026"/>
    <n v="53"/>
    <n v="0.15094339622641509"/>
    <n v="1.4999999999999999E-2"/>
    <n v="0.46242857142857147"/>
  </r>
  <r>
    <s v="Evgenuenii Rakhanov"/>
    <x v="85"/>
    <x v="0"/>
    <s v="Professor"/>
    <n v="1109"/>
    <n v="1977"/>
    <n v="0.76900000000000002"/>
    <n v="0.81299999999999994"/>
    <n v="0.48014285714285715"/>
    <n v="0.57914285714285718"/>
    <n v="0.82905772076961026"/>
    <n v="44"/>
    <n v="25.204545454545453"/>
    <n v="0.68400000000000005"/>
    <n v="0.46242857142857147"/>
  </r>
  <r>
    <s v="Boris Shekhtman"/>
    <x v="85"/>
    <x v="0"/>
    <s v="Professor"/>
    <n v="172"/>
    <n v="1978"/>
    <n v="0.222"/>
    <n v="0.79"/>
    <n v="0.48014285714285715"/>
    <n v="0.57914285714285718"/>
    <n v="0.82905772076961026"/>
    <n v="43"/>
    <n v="4"/>
    <n v="0.159"/>
    <n v="0.46242857142857147"/>
  </r>
  <r>
    <s v="Dmitry Khavinson"/>
    <x v="85"/>
    <x v="0"/>
    <s v="Professor"/>
    <n v="959"/>
    <n v="1982"/>
    <n v="0.72699999999999998"/>
    <n v="0.69"/>
    <n v="0.48014285714285715"/>
    <n v="0.57914285714285718"/>
    <n v="0.82905772076961026"/>
    <n v="39"/>
    <n v="24.589743589743591"/>
    <n v="0.67400000000000004"/>
    <n v="0.46242857142857147"/>
  </r>
  <r>
    <s v="Yuncheng You "/>
    <x v="85"/>
    <x v="0"/>
    <s v="Professor"/>
    <n v="1157"/>
    <n v="1982"/>
    <n v="0.77800000000000002"/>
    <n v="0.69"/>
    <n v="0.48014285714285715"/>
    <n v="0.57914285714285718"/>
    <n v="0.82905772076961026"/>
    <n v="39"/>
    <n v="29.666666666666668"/>
    <n v="0.73499999999999999"/>
    <n v="0.46242857142857147"/>
  </r>
  <r>
    <s v="Masahico Saito"/>
    <x v="85"/>
    <x v="0"/>
    <s v="Professor"/>
    <n v="1371"/>
    <n v="1983"/>
    <n v="0.81799999999999995"/>
    <n v="0.65700000000000003"/>
    <n v="0.48014285714285715"/>
    <n v="0.57914285714285718"/>
    <n v="0.82905772076961026"/>
    <n v="38"/>
    <n v="36.078947368421055"/>
    <n v="0.78600000000000003"/>
    <n v="0.46242857142857147"/>
  </r>
  <r>
    <s v="Xiang-dong Hou"/>
    <x v="85"/>
    <x v="0"/>
    <s v="Professor"/>
    <n v="693"/>
    <n v="1987"/>
    <n v="0.64100000000000001"/>
    <n v="0.53699999999999992"/>
    <n v="0.48014285714285715"/>
    <n v="0.57914285714285718"/>
    <n v="0.82905772076961026"/>
    <n v="34"/>
    <n v="20.382352941176471"/>
    <n v="0.61"/>
    <n v="0.46242857142857147"/>
  </r>
  <r>
    <s v="Wen-Xiu Ma"/>
    <x v="85"/>
    <x v="0"/>
    <s v="Professor"/>
    <n v="3036"/>
    <n v="1987"/>
    <n v="0.94"/>
    <n v="0.53699999999999992"/>
    <n v="0.48014285714285715"/>
    <n v="0.57914285714285718"/>
    <n v="0.82905772076961026"/>
    <n v="34"/>
    <n v="89.294117647058826"/>
    <n v="0.95399999999999996"/>
    <n v="0.46242857142857147"/>
  </r>
  <r>
    <s v="Kaiqi Xiong "/>
    <x v="85"/>
    <x v="0"/>
    <s v="Professor"/>
    <n v="83"/>
    <n v="1987"/>
    <n v="0.115"/>
    <n v="0.53699999999999992"/>
    <n v="0.48014285714285715"/>
    <n v="0.57914285714285718"/>
    <n v="0.82905772076961026"/>
    <n v="34"/>
    <n v="2.4411764705882355"/>
    <n v="0.113"/>
    <n v="0.46242857142857147"/>
  </r>
  <r>
    <s v="Natasa Jonoska"/>
    <x v="85"/>
    <x v="1"/>
    <s v="Professor"/>
    <n v="136"/>
    <n v="1994"/>
    <n v="0.17799999999999999"/>
    <n v="0.32599999999999996"/>
    <n v="0.48014285714285715"/>
    <n v="0.57914285714285718"/>
    <n v="0.82905772076961026"/>
    <n v="27"/>
    <n v="5.0370370370370372"/>
    <n v="0.2"/>
    <n v="0.46242857142857147"/>
  </r>
  <r>
    <s v="Catherine Beneteau"/>
    <x v="85"/>
    <x v="1"/>
    <s v="Professor"/>
    <n v="115"/>
    <n v="1996"/>
    <n v="0.156"/>
    <n v="0.27100000000000002"/>
    <n v="0.48014285714285715"/>
    <n v="0.57914285714285718"/>
    <n v="0.82905772076961026"/>
    <n v="25"/>
    <n v="4.5999999999999996"/>
    <n v="0.185"/>
    <n v="0.46242857142857147"/>
  </r>
  <r>
    <s v="Thomas Bieske"/>
    <x v="85"/>
    <x v="0"/>
    <s v="Professor"/>
    <n v="205"/>
    <n v="1999"/>
    <n v="0.26600000000000001"/>
    <n v="0.17300000000000004"/>
    <n v="0.48014285714285715"/>
    <n v="0.57914285714285718"/>
    <n v="0.82905772076961026"/>
    <n v="22"/>
    <n v="9.3181818181818183"/>
    <n v="0.35099999999999998"/>
    <n v="0.46242857142857147"/>
  </r>
  <r>
    <s v="Brendan Nagle"/>
    <x v="85"/>
    <x v="0"/>
    <s v="Professor"/>
    <n v="335"/>
    <n v="1999"/>
    <n v="0.40500000000000003"/>
    <n v="0.17300000000000004"/>
    <n v="0.48014285714285715"/>
    <n v="0.57914285714285718"/>
    <n v="0.82905772076961026"/>
    <n v="22"/>
    <n v="15.227272727272727"/>
    <n v="0.50600000000000001"/>
    <n v="0.46242857142857147"/>
  </r>
  <r>
    <s v="Robert Sacker"/>
    <x v="86"/>
    <x v="0"/>
    <s v="Professor"/>
    <n v="1229"/>
    <n v="1964"/>
    <n v="0.79500000000000004"/>
    <n v="0.98099999999999998"/>
    <n v="0.55261290322580647"/>
    <n v="0.56180645161290277"/>
    <n v="0.98363573725310138"/>
    <n v="57"/>
    <n v="21.561403508771932"/>
    <n v="0.63100000000000001"/>
    <n v="0.52748387096774185"/>
  </r>
  <r>
    <s v="Susan Montgomery"/>
    <x v="86"/>
    <x v="1"/>
    <s v="Professor"/>
    <n v="2780"/>
    <n v="1969"/>
    <n v="0.93200000000000005"/>
    <n v="0.94100000000000006"/>
    <n v="0.55261290322580647"/>
    <n v="0.56180645161290277"/>
    <n v="0.98363573725310138"/>
    <n v="52"/>
    <n v="53.46153846153846"/>
    <n v="0.88"/>
    <n v="0.52748387096774185"/>
  </r>
  <r>
    <s v="Michael Waterman"/>
    <x v="86"/>
    <x v="0"/>
    <s v="Professor"/>
    <n v="607"/>
    <n v="1969"/>
    <n v="0.59299999999999997"/>
    <n v="0.94100000000000006"/>
    <n v="0.55261290322580647"/>
    <n v="0.56180645161290277"/>
    <n v="0.98363573725310138"/>
    <n v="52"/>
    <n v="11.673076923076923"/>
    <n v="0.42099999999999999"/>
    <n v="0.52748387096774185"/>
  </r>
  <r>
    <s v="Eric Friedlander"/>
    <x v="86"/>
    <x v="0"/>
    <s v="Professor"/>
    <n v="2303"/>
    <n v="1970"/>
    <n v="0.90800000000000003"/>
    <n v="0.92900000000000005"/>
    <n v="0.55261290322580647"/>
    <n v="0.56180645161290277"/>
    <n v="0.98363573725310138"/>
    <n v="51"/>
    <n v="45.156862745098039"/>
    <n v="0.84599999999999997"/>
    <n v="0.52748387096774185"/>
  </r>
  <r>
    <s v="Susan Friedlander"/>
    <x v="86"/>
    <x v="1"/>
    <s v="Professor"/>
    <n v="708"/>
    <n v="1972"/>
    <n v="0.64700000000000002"/>
    <n v="0.90200000000000002"/>
    <n v="0.55261290322580647"/>
    <n v="0.56180645161290277"/>
    <n v="0.98363573725310138"/>
    <n v="49"/>
    <n v="14.448979591836734"/>
    <n v="0.48699999999999999"/>
    <n v="0.52748387096774185"/>
  </r>
  <r>
    <s v="Peter Baxendale"/>
    <x v="86"/>
    <x v="0"/>
    <s v="Professor"/>
    <n v="375"/>
    <n v="1976"/>
    <n v="0.439"/>
    <n v="0.83099999999999996"/>
    <n v="0.55261290322580647"/>
    <n v="0.56180645161290277"/>
    <n v="0.98363573725310138"/>
    <n v="45"/>
    <n v="8.3333333333333339"/>
    <n v="0.32"/>
    <n v="0.52748387096774185"/>
  </r>
  <r>
    <s v="Robert Guralnick"/>
    <x v="86"/>
    <x v="0"/>
    <s v="Professor"/>
    <n v="2659"/>
    <n v="1977"/>
    <n v="0.92600000000000005"/>
    <n v="0.81299999999999994"/>
    <n v="0.55261290322580647"/>
    <n v="0.56180645161290277"/>
    <n v="0.98363573725310138"/>
    <n v="44"/>
    <n v="60.43181818181818"/>
    <n v="0.90300000000000002"/>
    <n v="0.52748387096774185"/>
  </r>
  <r>
    <s v="Edmond Jonckheere"/>
    <x v="86"/>
    <x v="0"/>
    <s v="Professor"/>
    <n v="236"/>
    <n v="1977"/>
    <n v="0.31"/>
    <n v="0.81299999999999994"/>
    <n v="0.55261290322580647"/>
    <n v="0.56180645161290277"/>
    <n v="0.98363573725310138"/>
    <n v="44"/>
    <n v="5.3636363636363633"/>
    <n v="0.21199999999999999"/>
    <n v="0.52748387096774185"/>
  </r>
  <r>
    <s v="Remigijus Mikulevcius"/>
    <x v="86"/>
    <x v="0"/>
    <s v="Professor"/>
    <n v="702"/>
    <n v="1977"/>
    <n v="0.64500000000000002"/>
    <n v="0.81299999999999994"/>
    <n v="0.55261290322580647"/>
    <n v="0.56180645161290277"/>
    <n v="0.98363573725310138"/>
    <n v="44"/>
    <n v="15.954545454545455"/>
    <n v="0.52300000000000002"/>
    <n v="0.52748387096774185"/>
  </r>
  <r>
    <s v="Richard Arratia"/>
    <x v="86"/>
    <x v="0"/>
    <s v="Professor"/>
    <n v="1159"/>
    <n v="1979"/>
    <n v="0.77900000000000003"/>
    <n v="0.76900000000000002"/>
    <n v="0.55261290322580647"/>
    <n v="0.56180645161290277"/>
    <n v="0.98363573725310138"/>
    <n v="42"/>
    <n v="27.595238095238095"/>
    <n v="0.71199999999999997"/>
    <n v="0.52748387096774185"/>
  </r>
  <r>
    <s v="Francis Bonahon"/>
    <x v="86"/>
    <x v="0"/>
    <s v="Professor"/>
    <n v="1177"/>
    <n v="1980"/>
    <n v="0.78300000000000003"/>
    <n v="0.75"/>
    <n v="0.55261290322580647"/>
    <n v="0.56180645161290277"/>
    <n v="0.98363573725310138"/>
    <n v="41"/>
    <n v="28.707317073170731"/>
    <n v="0.72499999999999998"/>
    <n v="0.52748387096774185"/>
  </r>
  <r>
    <s v="Sheldon Kamienny"/>
    <x v="86"/>
    <x v="0"/>
    <s v="Professor"/>
    <n v="193"/>
    <n v="1981"/>
    <n v="0.248"/>
    <n v="0.72299999999999998"/>
    <n v="0.55261290322580647"/>
    <n v="0.56180645161290277"/>
    <n v="0.98363573725310138"/>
    <n v="40"/>
    <n v="4.8250000000000002"/>
    <n v="0.19400000000000001"/>
    <n v="0.52748387096774185"/>
  </r>
  <r>
    <s v="Kenneth Alexander"/>
    <x v="86"/>
    <x v="0"/>
    <s v="Professor"/>
    <n v="634"/>
    <n v="1982"/>
    <n v="0.60799999999999998"/>
    <n v="0.69"/>
    <n v="0.55261290322580647"/>
    <n v="0.56180645161290277"/>
    <n v="0.98363573725310138"/>
    <n v="39"/>
    <n v="16.256410256410255"/>
    <n v="0.53100000000000003"/>
    <n v="0.52748387096774185"/>
  </r>
  <r>
    <s v="Larry Goldstein"/>
    <x v="86"/>
    <x v="0"/>
    <s v="Professor"/>
    <n v="867"/>
    <n v="1984"/>
    <n v="0.70299999999999996"/>
    <n v="0.63"/>
    <n v="0.55261290322580647"/>
    <n v="0.56180645161290277"/>
    <n v="0.98363573725310138"/>
    <n v="37"/>
    <n v="23.432432432432432"/>
    <n v="0.66100000000000003"/>
    <n v="0.52748387096774185"/>
  </r>
  <r>
    <s v="Feodor Malikov"/>
    <x v="86"/>
    <x v="0"/>
    <s v="Professor"/>
    <n v="358"/>
    <n v="1986"/>
    <n v="0.42499999999999999"/>
    <n v="0.57099999999999995"/>
    <n v="0.55261290322580647"/>
    <n v="0.56180645161290277"/>
    <n v="0.98363573725310138"/>
    <n v="35"/>
    <n v="10.228571428571428"/>
    <n v="0.376"/>
    <n v="0.52748387096774185"/>
  </r>
  <r>
    <s v="Paul Newton"/>
    <x v="86"/>
    <x v="0"/>
    <s v="Professor"/>
    <n v="391"/>
    <n v="1986"/>
    <n v="0.45400000000000001"/>
    <n v="0.57099999999999995"/>
    <n v="0.55261290322580647"/>
    <n v="0.56180645161290277"/>
    <n v="0.98363573725310138"/>
    <n v="35"/>
    <n v="11.171428571428571"/>
    <n v="0.40400000000000003"/>
    <n v="0.52748387096774185"/>
  </r>
  <r>
    <s v="Nicolai Haydn"/>
    <x v="86"/>
    <x v="0"/>
    <s v="Professor"/>
    <n v="394"/>
    <n v="1987"/>
    <n v="0.45600000000000002"/>
    <n v="0.53699999999999992"/>
    <n v="0.55261290322580647"/>
    <n v="0.56180645161290277"/>
    <n v="0.98363573725310138"/>
    <n v="34"/>
    <n v="11.588235294117647"/>
    <n v="0.41799999999999998"/>
    <n v="0.52748387096774185"/>
  </r>
  <r>
    <s v="Jin Ma"/>
    <x v="86"/>
    <x v="0"/>
    <s v="Professor"/>
    <n v="1337"/>
    <n v="1987"/>
    <n v="0.81299999999999994"/>
    <n v="0.53699999999999992"/>
    <n v="0.55261290322580647"/>
    <n v="0.56180645161290277"/>
    <n v="0.98363573725310138"/>
    <n v="34"/>
    <n v="39.323529411764703"/>
    <n v="0.81"/>
    <n v="0.52748387096774185"/>
  </r>
  <r>
    <s v="Chunming Wang"/>
    <x v="86"/>
    <x v="0"/>
    <s v="Professor"/>
    <n v="108"/>
    <n v="1988"/>
    <n v="0.14799999999999999"/>
    <n v="0.50800000000000001"/>
    <n v="0.55261290322580647"/>
    <n v="0.56180645161290277"/>
    <n v="0.98363573725310138"/>
    <n v="33"/>
    <n v="3.2727272727272729"/>
    <n v="0.14000000000000001"/>
    <n v="0.52748387096774185"/>
  </r>
  <r>
    <s v="Shanghua Teng"/>
    <x v="86"/>
    <x v="0"/>
    <s v="Professor"/>
    <n v="1211"/>
    <n v="1990"/>
    <n v="0.79200000000000004"/>
    <n v="0.43700000000000006"/>
    <n v="0.55261290322580647"/>
    <n v="0.56180645161290277"/>
    <n v="0.98363573725310138"/>
    <n v="31"/>
    <n v="39.064516129032256"/>
    <n v="0.80800000000000005"/>
    <n v="0.52748387096774185"/>
  </r>
  <r>
    <s v="Igor Kukavica"/>
    <x v="86"/>
    <x v="0"/>
    <s v="Professor"/>
    <n v="1430"/>
    <n v="1991"/>
    <n v="0.82799999999999996"/>
    <n v="0.41300000000000003"/>
    <n v="0.55261290322580647"/>
    <n v="0.56180645161290277"/>
    <n v="0.98363573725310138"/>
    <n v="30"/>
    <n v="47.666666666666664"/>
    <n v="0.85799999999999998"/>
    <n v="0.52748387096774185"/>
  </r>
  <r>
    <s v="Fengzhu Sun"/>
    <x v="86"/>
    <x v="0"/>
    <s v="Professor"/>
    <n v="23"/>
    <n v="1991"/>
    <n v="4.2000000000000003E-2"/>
    <n v="0.41300000000000003"/>
    <n v="0.55261290322580647"/>
    <n v="0.56180645161290277"/>
    <n v="0.98363573725310138"/>
    <n v="30"/>
    <n v="0.76666666666666672"/>
    <n v="4.2999999999999997E-2"/>
    <n v="0.52748387096774185"/>
  </r>
  <r>
    <s v="Cymra Haskell"/>
    <x v="86"/>
    <x v="1"/>
    <s v="Professor"/>
    <n v="50"/>
    <n v="1992"/>
    <n v="7.5999999999999998E-2"/>
    <n v="0.38100000000000001"/>
    <n v="0.55261290322580647"/>
    <n v="0.56180645161290277"/>
    <n v="0.98363573725310138"/>
    <n v="29"/>
    <n v="1.7241379310344827"/>
    <n v="0.08"/>
    <n v="0.52748387096774185"/>
  </r>
  <r>
    <s v="Sergey Lototsky"/>
    <x v="86"/>
    <x v="0"/>
    <s v="Professor"/>
    <n v="425"/>
    <n v="1992"/>
    <n v="0.47899999999999998"/>
    <n v="0.38100000000000001"/>
    <n v="0.55261290322580647"/>
    <n v="0.56180645161290277"/>
    <n v="0.98363573725310138"/>
    <n v="29"/>
    <n v="14.655172413793103"/>
    <n v="0.49299999999999999"/>
    <n v="0.52748387096774185"/>
  </r>
  <r>
    <s v="Jason Fulman"/>
    <x v="86"/>
    <x v="0"/>
    <s v="Professor"/>
    <n v="757"/>
    <n v="1993"/>
    <n v="0.66800000000000004"/>
    <n v="0.35399999999999998"/>
    <n v="0.55261290322580647"/>
    <n v="0.56180645161290277"/>
    <n v="0.98363573725310138"/>
    <n v="28"/>
    <n v="27.035714285714285"/>
    <n v="0.70399999999999996"/>
    <n v="0.52748387096774185"/>
  </r>
  <r>
    <s v="Mohammed Ziane"/>
    <x v="86"/>
    <x v="0"/>
    <s v="Professor"/>
    <n v="1291"/>
    <n v="1995"/>
    <n v="0.80600000000000005"/>
    <n v="0.29800000000000004"/>
    <n v="0.55261290322580647"/>
    <n v="0.56180645161290277"/>
    <n v="0.98363573725310138"/>
    <n v="26"/>
    <n v="49.653846153846153"/>
    <n v="0.86799999999999999"/>
    <n v="0.52748387096774185"/>
  </r>
  <r>
    <s v="Gary Rosen"/>
    <x v="86"/>
    <x v="0"/>
    <s v="Professor"/>
    <n v="8"/>
    <n v="1998"/>
    <n v="1.9E-2"/>
    <n v="0.20799999999999996"/>
    <n v="0.55261290322580647"/>
    <n v="0.56180645161290277"/>
    <n v="0.98363573725310138"/>
    <n v="23"/>
    <n v="0.34782608695652173"/>
    <n v="2.5000000000000001E-2"/>
    <n v="0.52748387096774185"/>
  </r>
  <r>
    <s v="Jianfeng Zhang"/>
    <x v="86"/>
    <x v="0"/>
    <s v="Professor"/>
    <n v="1100"/>
    <n v="2001"/>
    <n v="0.76700000000000002"/>
    <n v="0.11899999999999999"/>
    <n v="0.55261290322580647"/>
    <n v="0.56180645161290277"/>
    <n v="0.98363573725310138"/>
    <n v="20"/>
    <n v="55"/>
    <n v="0.88600000000000001"/>
    <n v="0.52748387096774185"/>
  </r>
  <r>
    <s v="Aravind Asok"/>
    <x v="86"/>
    <x v="0"/>
    <s v="Professor"/>
    <n v="180"/>
    <n v="2004"/>
    <n v="0.23200000000000001"/>
    <n v="5.4000000000000048E-2"/>
    <n v="0.55261290322580647"/>
    <n v="0.56180645161290277"/>
    <n v="0.98363573725310138"/>
    <n v="17"/>
    <n v="10.588235294117647"/>
    <n v="0.38700000000000001"/>
    <n v="0.52748387096774185"/>
  </r>
  <r>
    <s v="Jay Bartroff"/>
    <x v="86"/>
    <x v="0"/>
    <s v="Professor"/>
    <n v="39"/>
    <n v="2004"/>
    <n v="6.3E-2"/>
    <n v="5.4000000000000048E-2"/>
    <n v="0.55261290322580647"/>
    <n v="0.56180645161290277"/>
    <n v="0.98363573725310138"/>
    <n v="17"/>
    <n v="2.2941176470588234"/>
    <n v="0.104"/>
    <n v="0.52748387096774185"/>
  </r>
  <r>
    <s v="Aaron Lauda"/>
    <x v="86"/>
    <x v="0"/>
    <s v="Professor"/>
    <n v="1021"/>
    <n v="2004"/>
    <n v="0.747"/>
    <n v="5.4000000000000048E-2"/>
    <n v="0.55261290322580647"/>
    <n v="0.56180645161290277"/>
    <n v="0.98363573725310138"/>
    <n v="17"/>
    <n v="60.058823529411768"/>
    <n v="0.90200000000000002"/>
    <n v="0.52748387096774185"/>
  </r>
  <r>
    <s v="Ching-Shyang Chen"/>
    <x v="87"/>
    <x v="0"/>
    <s v="Professor"/>
    <n v="857"/>
    <n v="1987"/>
    <n v="0.69899999999999995"/>
    <n v="0.53699999999999992"/>
    <n v="0.47166666666666662"/>
    <n v="0.34966666666666663"/>
    <n v="1.3489037178265015"/>
    <n v="34"/>
    <n v="25.205882352941178"/>
    <n v="0.68500000000000005"/>
    <n v="0.50366666666666671"/>
  </r>
  <r>
    <s v="Jiu Ding"/>
    <x v="87"/>
    <x v="0"/>
    <s v="Professor"/>
    <n v="535"/>
    <n v="1990"/>
    <n v="0.55200000000000005"/>
    <n v="0.43700000000000006"/>
    <n v="0.47166666666666662"/>
    <n v="0.34966666666666663"/>
    <n v="1.3489037178265015"/>
    <n v="31"/>
    <n v="17.258064516129032"/>
    <n v="0.55300000000000005"/>
    <n v="0.50366666666666671"/>
  </r>
  <r>
    <s v="James Lambers"/>
    <x v="87"/>
    <x v="0"/>
    <s v="Professor"/>
    <n v="125"/>
    <n v="2003"/>
    <n v="0.16400000000000001"/>
    <n v="7.4999999999999956E-2"/>
    <n v="0.47166666666666662"/>
    <n v="0.34966666666666663"/>
    <n v="1.3489037178265015"/>
    <n v="18"/>
    <n v="6.9444444444444446"/>
    <n v="0.27300000000000002"/>
    <n v="0.50366666666666671"/>
  </r>
  <r>
    <s v="Merlynd Nestell"/>
    <x v="88"/>
    <x v="0"/>
    <s v="Professor"/>
    <n v="3"/>
    <n v="1966"/>
    <n v="8.9999999999999993E-3"/>
    <n v="0.96899999999999997"/>
    <n v="0.28537499999999993"/>
    <n v="0.48050000000000009"/>
    <n v="0.59391259105098826"/>
    <n v="55"/>
    <n v="5.4545454545454543E-2"/>
    <n v="5.0000000000000001E-3"/>
    <n v="0.29399999999999998"/>
  </r>
  <r>
    <s v="Andrzej Korzeniowski"/>
    <x v="88"/>
    <x v="0"/>
    <s v="Professor"/>
    <n v="27"/>
    <n v="1976"/>
    <n v="4.7E-2"/>
    <n v="0.83099999999999996"/>
    <n v="0.28537499999999993"/>
    <n v="0.48050000000000009"/>
    <n v="0.59391259105098826"/>
    <n v="45"/>
    <n v="0.6"/>
    <n v="3.5000000000000003E-2"/>
    <n v="0.29399999999999998"/>
  </r>
  <r>
    <s v="Benito Chen-Charpentier"/>
    <x v="88"/>
    <x v="0"/>
    <s v="Professor"/>
    <n v="221"/>
    <n v="1979"/>
    <n v="0.28999999999999998"/>
    <n v="0.76900000000000002"/>
    <n v="0.28537499999999993"/>
    <n v="0.48050000000000009"/>
    <n v="0.59391259105098826"/>
    <n v="42"/>
    <n v="5.2619047619047619"/>
    <n v="0.20899999999999999"/>
    <n v="0.29399999999999998"/>
  </r>
  <r>
    <s v="Tuncay Aktosun"/>
    <x v="88"/>
    <x v="0"/>
    <s v="Professor"/>
    <n v="478"/>
    <n v="1985"/>
    <n v="0.51200000000000001"/>
    <n v="0.60199999999999998"/>
    <n v="0.28537499999999993"/>
    <n v="0.48050000000000009"/>
    <n v="0.59391259105098826"/>
    <n v="36"/>
    <n v="13.277777777777779"/>
    <n v="0.46100000000000002"/>
    <n v="0.29399999999999998"/>
  </r>
  <r>
    <s v="Guojun Liao"/>
    <x v="88"/>
    <x v="0"/>
    <s v="Professor"/>
    <n v="178"/>
    <n v="1985"/>
    <n v="0.22900000000000001"/>
    <n v="0.60199999999999998"/>
    <n v="0.28537499999999993"/>
    <n v="0.48050000000000009"/>
    <n v="0.59391259105098826"/>
    <n v="36"/>
    <n v="4.9444444444444446"/>
    <n v="0.19800000000000001"/>
    <n v="0.29399999999999998"/>
  </r>
  <r>
    <s v="Ren-Cang Li"/>
    <x v="88"/>
    <x v="0"/>
    <s v="Professor"/>
    <n v="877"/>
    <n v="1988"/>
    <n v="0.70699999999999996"/>
    <n v="0.50800000000000001"/>
    <n v="0.28537499999999993"/>
    <n v="0.48050000000000009"/>
    <n v="0.59391259105098826"/>
    <n v="33"/>
    <n v="26.575757575757574"/>
    <n v="0.69899999999999995"/>
    <n v="0.29399999999999998"/>
  </r>
  <r>
    <s v="Chaoqun Liu"/>
    <x v="88"/>
    <x v="0"/>
    <s v="Professor"/>
    <n v="106"/>
    <n v="1988"/>
    <n v="0.14399999999999999"/>
    <n v="0.50800000000000001"/>
    <n v="0.28537499999999993"/>
    <n v="0.48050000000000009"/>
    <n v="0.59391259105098826"/>
    <n v="33"/>
    <n v="3.2121212121212119"/>
    <n v="0.13800000000000001"/>
    <n v="0.29399999999999998"/>
  </r>
  <r>
    <s v="Jianzhong Su"/>
    <x v="88"/>
    <x v="0"/>
    <s v="Professor"/>
    <n v="130"/>
    <n v="1990"/>
    <n v="0.17"/>
    <n v="0.43700000000000006"/>
    <n v="0.28537499999999993"/>
    <n v="0.48050000000000009"/>
    <n v="0.59391259105098826"/>
    <n v="31"/>
    <n v="4.193548387096774"/>
    <n v="0.17100000000000001"/>
    <n v="0.29399999999999998"/>
  </r>
  <r>
    <s v="Minerva Cordero"/>
    <x v="88"/>
    <x v="1"/>
    <s v="Professor"/>
    <n v="60"/>
    <n v="1991"/>
    <n v="0.09"/>
    <n v="0.41300000000000003"/>
    <n v="0.28537499999999993"/>
    <n v="0.48050000000000009"/>
    <n v="0.59391259105098826"/>
    <n v="30"/>
    <n v="2"/>
    <n v="9.0999999999999998E-2"/>
    <n v="0.29399999999999998"/>
  </r>
  <r>
    <s v="Yue Liu"/>
    <x v="88"/>
    <x v="0"/>
    <s v="Professor"/>
    <n v="2240"/>
    <n v="1991"/>
    <n v="0.90500000000000003"/>
    <n v="0.41300000000000003"/>
    <n v="0.28537499999999993"/>
    <n v="0.48050000000000009"/>
    <n v="0.59391259105098826"/>
    <n v="30"/>
    <n v="74.666666666666671"/>
    <n v="0.93400000000000005"/>
    <n v="0.29399999999999998"/>
  </r>
  <r>
    <s v="David Jorgensen"/>
    <x v="88"/>
    <x v="0"/>
    <s v="Professor"/>
    <n v="335"/>
    <n v="1992"/>
    <n v="0.40500000000000003"/>
    <n v="0.38100000000000001"/>
    <n v="0.28537499999999993"/>
    <n v="0.48050000000000009"/>
    <n v="0.59391259105098826"/>
    <n v="29"/>
    <n v="11.551724137931034"/>
    <n v="0.41699999999999998"/>
    <n v="0.29399999999999998"/>
  </r>
  <r>
    <s v="Shan Sun-Mitchell"/>
    <x v="88"/>
    <x v="1"/>
    <s v="Professor"/>
    <n v="38"/>
    <n v="1992"/>
    <n v="6.2E-2"/>
    <n v="0.38100000000000001"/>
    <n v="0.28537499999999993"/>
    <n v="0.48050000000000009"/>
    <n v="0.59391259105098826"/>
    <n v="29"/>
    <n v="1.3103448275862069"/>
    <n v="6.6000000000000003E-2"/>
    <n v="0.29399999999999998"/>
  </r>
  <r>
    <s v="Michaela Vancliff"/>
    <x v="88"/>
    <x v="1"/>
    <s v="Professor"/>
    <n v="204"/>
    <n v="1993"/>
    <n v="0.26400000000000001"/>
    <n v="0.35399999999999998"/>
    <n v="0.28537499999999993"/>
    <n v="0.48050000000000009"/>
    <n v="0.59391259105098826"/>
    <n v="28"/>
    <n v="7.2857142857142856"/>
    <n v="0.28100000000000003"/>
    <n v="0.29399999999999998"/>
  </r>
  <r>
    <s v="Christopher Kribs"/>
    <x v="88"/>
    <x v="0"/>
    <s v="Professor"/>
    <n v="174"/>
    <n v="1997"/>
    <n v="0.22500000000000001"/>
    <n v="0.23699999999999999"/>
    <n v="0.28537499999999993"/>
    <n v="0.48050000000000009"/>
    <n v="0.59391259105098826"/>
    <n v="24"/>
    <n v="7.25"/>
    <n v="0.28100000000000003"/>
    <n v="0.29399999999999998"/>
  </r>
  <r>
    <s v="Hristo Kojouharov"/>
    <x v="88"/>
    <x v="0"/>
    <s v="Professor"/>
    <n v="209"/>
    <n v="1998"/>
    <n v="0.27100000000000002"/>
    <n v="0.20799999999999996"/>
    <n v="0.28537499999999993"/>
    <n v="0.48050000000000009"/>
    <n v="0.59391259105098826"/>
    <n v="23"/>
    <n v="9.0869565217391308"/>
    <n v="0.34399999999999997"/>
    <n v="0.29399999999999998"/>
  </r>
  <r>
    <s v="Dimitar Grantcharov"/>
    <x v="88"/>
    <x v="0"/>
    <s v="Professor"/>
    <n v="183"/>
    <n v="2003"/>
    <n v="0.23599999999999999"/>
    <n v="7.4999999999999956E-2"/>
    <n v="0.28537499999999993"/>
    <n v="0.48050000000000009"/>
    <n v="0.59391259105098826"/>
    <n v="18"/>
    <n v="10.166666666666666"/>
    <n v="0.374"/>
    <n v="0.29399999999999998"/>
  </r>
  <r>
    <s v="M. Ali Hooshyar"/>
    <x v="89"/>
    <x v="0"/>
    <s v="Professor"/>
    <n v="11"/>
    <n v="1970"/>
    <n v="2.3E-2"/>
    <n v="0.92900000000000005"/>
    <n v="0.20775000000000002"/>
    <n v="0.36762500000000004"/>
    <n v="0.5651139068344101"/>
    <n v="51"/>
    <n v="0.21568627450980393"/>
    <n v="1.7000000000000001E-2"/>
    <n v="0.21381250000000002"/>
  </r>
  <r>
    <s v="Zalman Balanov"/>
    <x v="89"/>
    <x v="0"/>
    <s v="Professor"/>
    <n v="287"/>
    <n v="1984"/>
    <n v="0.36"/>
    <n v="0.63"/>
    <n v="0.20775000000000002"/>
    <n v="0.36762500000000004"/>
    <n v="0.5651139068344101"/>
    <n v="37"/>
    <n v="7.756756756756757"/>
    <n v="0.30099999999999999"/>
    <n v="0.21381250000000002"/>
  </r>
  <r>
    <s v="Wieslaw Z Krawcewicz"/>
    <x v="89"/>
    <x v="0"/>
    <s v="Professor"/>
    <n v="599"/>
    <n v="1985"/>
    <n v="0.58799999999999997"/>
    <n v="0.60199999999999998"/>
    <n v="0.20775000000000002"/>
    <n v="0.36762500000000004"/>
    <n v="0.5651139068344101"/>
    <n v="36"/>
    <n v="16.638888888888889"/>
    <n v="0.54100000000000004"/>
    <n v="0.21381250000000002"/>
  </r>
  <r>
    <s v="Janos Turi"/>
    <x v="89"/>
    <x v="0"/>
    <s v="Professor"/>
    <n v="276"/>
    <n v="1985"/>
    <n v="0.34799999999999998"/>
    <n v="0.60199999999999998"/>
    <n v="0.20775000000000002"/>
    <n v="0.36762500000000004"/>
    <n v="0.5651139068344101"/>
    <n v="36"/>
    <n v="7.666666666666667"/>
    <n v="0.29599999999999999"/>
    <n v="0.21381250000000002"/>
  </r>
  <r>
    <s v="Dmitry Rachinskiy"/>
    <x v="89"/>
    <x v="0"/>
    <s v="Professor"/>
    <n v="208"/>
    <n v="1991"/>
    <n v="0.26900000000000002"/>
    <n v="0.41300000000000003"/>
    <n v="0.20775000000000002"/>
    <n v="0.36762500000000004"/>
    <n v="0.5651139068344101"/>
    <n v="30"/>
    <n v="6.9333333333333336"/>
    <n v="0.27200000000000002"/>
    <n v="0.21381250000000002"/>
  </r>
  <r>
    <s v="Viswanath Ramakrishna"/>
    <x v="89"/>
    <x v="0"/>
    <s v="Professor"/>
    <n v="23"/>
    <n v="1991"/>
    <n v="4.2000000000000003E-2"/>
    <n v="0.41300000000000003"/>
    <n v="0.20775000000000002"/>
    <n v="0.36762500000000004"/>
    <n v="0.5651139068344101"/>
    <n v="30"/>
    <n v="0.76666666666666672"/>
    <n v="4.2999999999999997E-2"/>
    <n v="0.21381250000000002"/>
  </r>
  <r>
    <s v="Vladimir Dragovic"/>
    <x v="89"/>
    <x v="0"/>
    <s v="Professor"/>
    <n v="346"/>
    <n v="1992"/>
    <n v="0.41599999999999998"/>
    <n v="0.38100000000000001"/>
    <n v="0.20775000000000002"/>
    <n v="0.36762500000000004"/>
    <n v="0.5651139068344101"/>
    <n v="29"/>
    <n v="11.931034482758621"/>
    <n v="0.42699999999999999"/>
    <n v="0.21381250000000002"/>
  </r>
  <r>
    <s v="Felipe Pereira"/>
    <x v="89"/>
    <x v="0"/>
    <s v="Professor"/>
    <n v="218"/>
    <n v="1992"/>
    <n v="0.28499999999999998"/>
    <n v="0.38100000000000001"/>
    <n v="0.20775000000000002"/>
    <n v="0.36762500000000004"/>
    <n v="0.5651139068344101"/>
    <n v="29"/>
    <n v="7.5172413793103452"/>
    <n v="0.29099999999999998"/>
    <n v="0.21381250000000002"/>
  </r>
  <r>
    <s v="John Zweck"/>
    <x v="89"/>
    <x v="0"/>
    <s v="Professor"/>
    <n v="66"/>
    <n v="1993"/>
    <n v="9.5000000000000001E-2"/>
    <n v="0.35399999999999998"/>
    <n v="0.20775000000000002"/>
    <n v="0.36762500000000004"/>
    <n v="0.5651139068344101"/>
    <n v="28"/>
    <n v="2.3571428571428572"/>
    <n v="0.108"/>
    <n v="0.21381250000000002"/>
  </r>
  <r>
    <s v="Sam Efromovich "/>
    <x v="89"/>
    <x v="0"/>
    <s v="Professor"/>
    <n v="494"/>
    <n v="1994"/>
    <n v="0.52200000000000002"/>
    <n v="0.32599999999999996"/>
    <n v="0.20775000000000002"/>
    <n v="0.36762500000000004"/>
    <n v="0.5651139068344101"/>
    <n v="27"/>
    <n v="18.296296296296298"/>
    <n v="0.57299999999999995"/>
    <n v="0.21381250000000002"/>
  </r>
  <r>
    <s v="Susan Minkoff"/>
    <x v="89"/>
    <x v="1"/>
    <s v="Professor"/>
    <n v="49"/>
    <n v="1995"/>
    <n v="7.3999999999999996E-2"/>
    <n v="0.29800000000000004"/>
    <n v="0.20775000000000002"/>
    <n v="0.36762500000000004"/>
    <n v="0.5651139068344101"/>
    <n v="26"/>
    <n v="1.8846153846153846"/>
    <n v="8.8999999999999996E-2"/>
    <n v="0.21381250000000002"/>
  </r>
  <r>
    <s v="Yulia Gel"/>
    <x v="89"/>
    <x v="1"/>
    <s v="Professor"/>
    <n v="51"/>
    <n v="1998"/>
    <n v="7.5999999999999998E-2"/>
    <n v="0.20799999999999996"/>
    <n v="0.20775000000000002"/>
    <n v="0.36762500000000004"/>
    <n v="0.5651139068344101"/>
    <n v="23"/>
    <n v="2.2173913043478262"/>
    <n v="0.1"/>
    <n v="0.21381250000000002"/>
  </r>
  <r>
    <s v="Pankaj Choudhry"/>
    <x v="89"/>
    <x v="0"/>
    <s v="Professor"/>
    <n v="1"/>
    <n v="2001"/>
    <n v="1E-3"/>
    <n v="0.11899999999999999"/>
    <n v="0.20775000000000002"/>
    <n v="0.36762500000000004"/>
    <n v="0.5651139068344101"/>
    <n v="20"/>
    <n v="0.05"/>
    <n v="4.0000000000000001E-3"/>
    <n v="0.21381250000000002"/>
  </r>
  <r>
    <s v="Mieczyslaw K Dabkowski"/>
    <x v="89"/>
    <x v="0"/>
    <s v="Professor"/>
    <n v="86"/>
    <n v="2002"/>
    <n v="0.12"/>
    <n v="9.6999999999999975E-2"/>
    <n v="0.20775000000000002"/>
    <n v="0.36762500000000004"/>
    <n v="0.5651139068344101"/>
    <n v="19"/>
    <n v="4.5263157894736841"/>
    <n v="0.18099999999999999"/>
    <n v="0.21381250000000002"/>
  </r>
  <r>
    <s v="Swati Biswas"/>
    <x v="89"/>
    <x v="1"/>
    <s v="Professor"/>
    <n v="1"/>
    <n v="2003"/>
    <n v="1E-3"/>
    <n v="7.4999999999999956E-2"/>
    <n v="0.20775000000000002"/>
    <n v="0.36762500000000004"/>
    <n v="0.5651139068344101"/>
    <n v="18"/>
    <n v="5.5555555555555552E-2"/>
    <n v="5.0000000000000001E-3"/>
    <n v="0.21381250000000002"/>
  </r>
  <r>
    <s v="Baris Coskunuzer"/>
    <x v="89"/>
    <x v="0"/>
    <s v="Professor"/>
    <n v="72"/>
    <n v="2004"/>
    <n v="0.104"/>
    <n v="5.4000000000000048E-2"/>
    <n v="0.20775000000000002"/>
    <n v="0.36762500000000004"/>
    <n v="0.5651139068344101"/>
    <n v="17"/>
    <n v="4.2352941176470589"/>
    <n v="0.17299999999999999"/>
    <n v="0.21381250000000002"/>
  </r>
  <r>
    <s v="Joe Guthrie"/>
    <x v="90"/>
    <x v="0"/>
    <s v="Professor"/>
    <n v="97"/>
    <n v="1969"/>
    <n v="0.13200000000000001"/>
    <n v="0.94100000000000006"/>
    <n v="0.21627272727272728"/>
    <n v="0.53736363636363638"/>
    <n v="0.4024699712400609"/>
    <n v="52"/>
    <n v="1.8653846153846154"/>
    <n v="8.6999999999999994E-2"/>
    <n v="0.20109090909090907"/>
  </r>
  <r>
    <s v="Behzad Djafari-Rouhani"/>
    <x v="90"/>
    <x v="0"/>
    <s v="Professor"/>
    <n v="313"/>
    <n v="1981"/>
    <n v="0.38500000000000001"/>
    <n v="0.72299999999999998"/>
    <n v="0.21627272727272728"/>
    <n v="0.53736363636363638"/>
    <n v="0.4024699712400609"/>
    <n v="40"/>
    <n v="7.8250000000000002"/>
    <n v="0.30299999999999999"/>
    <n v="0.20109090909090907"/>
  </r>
  <r>
    <s v="Ming-Ying Leung"/>
    <x v="90"/>
    <x v="1"/>
    <s v="Professor"/>
    <n v="10"/>
    <n v="1982"/>
    <n v="2.1999999999999999E-2"/>
    <n v="0.69"/>
    <n v="0.21627272727272728"/>
    <n v="0.53736363636363638"/>
    <n v="0.4024699712400609"/>
    <n v="39"/>
    <n v="0.25641025641025639"/>
    <n v="1.9E-2"/>
    <n v="0.20109090909090907"/>
  </r>
  <r>
    <s v="Granville Sewell"/>
    <x v="90"/>
    <x v="0"/>
    <s v="Professor"/>
    <n v="28"/>
    <n v="1984"/>
    <n v="4.9000000000000002E-2"/>
    <n v="0.63"/>
    <n v="0.21627272727272728"/>
    <n v="0.53736363636363638"/>
    <n v="0.4024699712400609"/>
    <n v="37"/>
    <n v="0.7567567567567568"/>
    <n v="4.2000000000000003E-2"/>
    <n v="0.20109090909090907"/>
  </r>
  <r>
    <s v="Piotr Wojciechowski"/>
    <x v="90"/>
    <x v="0"/>
    <s v="Professor"/>
    <n v="61"/>
    <n v="1986"/>
    <n v="9.0999999999999998E-2"/>
    <n v="0.57099999999999995"/>
    <n v="0.21627272727272728"/>
    <n v="0.53736363636363638"/>
    <n v="0.4024699712400609"/>
    <n v="35"/>
    <n v="1.7428571428571429"/>
    <n v="8.1000000000000003E-2"/>
    <n v="0.20109090909090907"/>
  </r>
  <r>
    <s v="Mohamed Amine Khamsi"/>
    <x v="90"/>
    <x v="0"/>
    <s v="Professor"/>
    <n v="1058"/>
    <n v="1987"/>
    <n v="0.75600000000000001"/>
    <n v="0.53699999999999992"/>
    <n v="0.21627272727272728"/>
    <n v="0.53736363636363638"/>
    <n v="0.4024699712400609"/>
    <n v="34"/>
    <n v="31.117647058823529"/>
    <n v="0.749"/>
    <n v="0.20109090909090907"/>
  </r>
  <r>
    <s v="Art Duval"/>
    <x v="90"/>
    <x v="0"/>
    <s v="Professor"/>
    <n v="269"/>
    <n v="1988"/>
    <n v="0.33900000000000002"/>
    <n v="0.50800000000000001"/>
    <n v="0.21627272727272728"/>
    <n v="0.53736363636363638"/>
    <n v="0.4024699712400609"/>
    <n v="33"/>
    <n v="8.1515151515151523"/>
    <n v="0.315"/>
    <n v="0.20109090909090907"/>
  </r>
  <r>
    <s v="Emil Daniel Schwab"/>
    <x v="90"/>
    <x v="0"/>
    <s v="Professor"/>
    <n v="75"/>
    <n v="1988"/>
    <n v="0.107"/>
    <n v="0.50800000000000001"/>
    <n v="0.21627272727272728"/>
    <n v="0.53736363636363638"/>
    <n v="0.4024699712400609"/>
    <n v="33"/>
    <n v="2.2727272727272729"/>
    <n v="0.10299999999999999"/>
    <n v="0.20109090909090907"/>
  </r>
  <r>
    <s v="Maria Christina Mariani"/>
    <x v="90"/>
    <x v="1"/>
    <s v="Professor"/>
    <n v="359"/>
    <n v="1991"/>
    <n v="0.42699999999999999"/>
    <n v="0.41300000000000003"/>
    <n v="0.21627272727272728"/>
    <n v="0.53736363636363638"/>
    <n v="0.4024699712400609"/>
    <n v="30"/>
    <n v="11.966666666666667"/>
    <n v="0.42699999999999999"/>
    <n v="0.20109090909090907"/>
  </r>
  <r>
    <s v="Ori Rosen"/>
    <x v="90"/>
    <x v="0"/>
    <s v="Professor"/>
    <n v="30"/>
    <n v="1996"/>
    <n v="5.1999999999999998E-2"/>
    <n v="0.27100000000000002"/>
    <n v="0.21627272727272728"/>
    <n v="0.53736363636363638"/>
    <n v="0.4024699712400609"/>
    <n v="25"/>
    <n v="1.2"/>
    <n v="6.0999999999999999E-2"/>
    <n v="0.20109090909090907"/>
  </r>
  <r>
    <s v="Xiaogang Su"/>
    <x v="90"/>
    <x v="0"/>
    <s v="Professor"/>
    <n v="7"/>
    <n v="2001"/>
    <n v="1.9E-2"/>
    <n v="0.11899999999999999"/>
    <n v="0.21627272727272728"/>
    <n v="0.53736363636363638"/>
    <n v="0.4024699712400609"/>
    <n v="20"/>
    <n v="0.35"/>
    <n v="2.5000000000000001E-2"/>
    <n v="0.20109090909090907"/>
  </r>
  <r>
    <s v="Bjorn Engquist"/>
    <x v="91"/>
    <x v="0"/>
    <s v="Professor"/>
    <n v="4346"/>
    <n v="1970"/>
    <n v="0.96899999999999997"/>
    <n v="0.92900000000000005"/>
    <n v="0.62760526315789478"/>
    <n v="0.47057894736842137"/>
    <n v="1.3336875069902687"/>
    <n v="51"/>
    <n v="85.215686274509807"/>
    <n v="0.94899999999999995"/>
    <n v="0.65431578947368418"/>
  </r>
  <r>
    <s v="Cameron Gordon"/>
    <x v="91"/>
    <x v="0"/>
    <s v="Professor"/>
    <n v="2573"/>
    <n v="1970"/>
    <n v="0.92300000000000004"/>
    <n v="0.92900000000000005"/>
    <n v="0.62760526315789478"/>
    <n v="0.47057894736842137"/>
    <n v="1.3336875069902687"/>
    <n v="51"/>
    <n v="50.450980392156865"/>
    <n v="0.872"/>
    <n v="0.65431578947368418"/>
  </r>
  <r>
    <s v="Charles Radin"/>
    <x v="91"/>
    <x v="0"/>
    <s v="Professor"/>
    <n v="725"/>
    <n v="1970"/>
    <n v="0.65400000000000003"/>
    <n v="0.92900000000000005"/>
    <n v="0.62760526315789478"/>
    <n v="0.47057894736842137"/>
    <n v="1.3336875069902687"/>
    <n v="51"/>
    <n v="14.215686274509803"/>
    <n v="0.48099999999999998"/>
    <n v="0.65431578947368418"/>
  </r>
  <r>
    <s v="Luis A Caffarelli"/>
    <x v="91"/>
    <x v="0"/>
    <s v="Professor"/>
    <n v="14441"/>
    <n v="1973"/>
    <n v="0.998"/>
    <n v="0.88700000000000001"/>
    <n v="0.62760526315789478"/>
    <n v="0.47057894736842137"/>
    <n v="1.3336875069902687"/>
    <n v="48"/>
    <n v="300.85416666666669"/>
    <n v="0.998"/>
    <n v="0.65431578947368418"/>
  </r>
  <r>
    <s v="Raymond Heitmann"/>
    <x v="91"/>
    <x v="0"/>
    <s v="Professor"/>
    <n v="289"/>
    <n v="1974"/>
    <n v="0.36399999999999999"/>
    <n v="0.871"/>
    <n v="0.62760526315789478"/>
    <n v="0.47057894736842137"/>
    <n v="1.3336875069902687"/>
    <n v="47"/>
    <n v="6.1489361702127656"/>
    <n v="0.24199999999999999"/>
    <n v="0.65431578947368418"/>
  </r>
  <r>
    <s v="Michael Starbird"/>
    <x v="91"/>
    <x v="0"/>
    <s v="Professor"/>
    <n v="84"/>
    <n v="1974"/>
    <n v="0.11700000000000001"/>
    <n v="0.871"/>
    <n v="0.62760526315789478"/>
    <n v="0.47057894736842137"/>
    <n v="1.3336875069902687"/>
    <n v="47"/>
    <n v="1.7872340425531914"/>
    <n v="8.2000000000000003E-2"/>
    <n v="0.65431578947368418"/>
  </r>
  <r>
    <s v="Mikhail Vishik"/>
    <x v="91"/>
    <x v="0"/>
    <s v="Professor"/>
    <n v="605"/>
    <n v="1974"/>
    <n v="0.59199999999999997"/>
    <n v="0.871"/>
    <n v="0.62760526315789478"/>
    <n v="0.47057894736842137"/>
    <n v="1.3336875069902687"/>
    <n v="47"/>
    <n v="12.872340425531915"/>
    <n v="0.45"/>
    <n v="0.65431578947368418"/>
  </r>
  <r>
    <s v="William Beckner"/>
    <x v="91"/>
    <x v="0"/>
    <s v="Professor"/>
    <n v="1100"/>
    <n v="1975"/>
    <n v="0.76700000000000002"/>
    <n v="0.85199999999999998"/>
    <n v="0.62760526315789478"/>
    <n v="0.47057894736842137"/>
    <n v="1.3336875069902687"/>
    <n v="46"/>
    <n v="23.913043478260871"/>
    <n v="0.66700000000000004"/>
    <n v="0.65431578947368418"/>
  </r>
  <r>
    <s v="John Gilbert"/>
    <x v="91"/>
    <x v="0"/>
    <s v="Professor"/>
    <n v="777"/>
    <n v="1975"/>
    <n v="0.67600000000000005"/>
    <n v="0.85199999999999998"/>
    <n v="0.62760526315789478"/>
    <n v="0.47057894736842137"/>
    <n v="1.3336875069902687"/>
    <n v="46"/>
    <n v="16.891304347826086"/>
    <n v="0.54500000000000004"/>
    <n v="0.65431578947368418"/>
  </r>
  <r>
    <s v="Hans Koch"/>
    <x v="91"/>
    <x v="0"/>
    <s v="Professor"/>
    <n v="464"/>
    <n v="1979"/>
    <n v="0.501"/>
    <n v="0.76900000000000002"/>
    <n v="0.62760526315789478"/>
    <n v="0.47057894736842137"/>
    <n v="1.3336875069902687"/>
    <n v="42"/>
    <n v="11.047619047619047"/>
    <n v="0.4"/>
    <n v="0.65431578947368418"/>
  </r>
  <r>
    <s v="Francois Baccelli"/>
    <x v="91"/>
    <x v="0"/>
    <s v="Professor"/>
    <n v="919"/>
    <n v="1981"/>
    <n v="0.71799999999999997"/>
    <n v="0.72299999999999998"/>
    <n v="0.62760526315789478"/>
    <n v="0.47057894736842137"/>
    <n v="1.3336875069902687"/>
    <n v="40"/>
    <n v="22.975000000000001"/>
    <n v="0.65500000000000003"/>
    <n v="0.65431578947368418"/>
  </r>
  <r>
    <s v="Daniel Freed"/>
    <x v="91"/>
    <x v="0"/>
    <s v="Professor"/>
    <n v="1642"/>
    <n v="1982"/>
    <n v="0.85899999999999999"/>
    <n v="0.69"/>
    <n v="0.62760526315789478"/>
    <n v="0.47057894736842137"/>
    <n v="1.3336875069902687"/>
    <n v="39"/>
    <n v="42.102564102564102"/>
    <n v="0.82799999999999996"/>
    <n v="0.65431578947368418"/>
  </r>
  <r>
    <s v="Robert Gompf"/>
    <x v="91"/>
    <x v="0"/>
    <s v="Professor"/>
    <n v="1620"/>
    <n v="1983"/>
    <n v="0.85599999999999998"/>
    <n v="0.65700000000000003"/>
    <n v="0.62760526315789478"/>
    <n v="0.47057894736842137"/>
    <n v="1.3336875069902687"/>
    <n v="38"/>
    <n v="42.631578947368418"/>
    <n v="0.83"/>
    <n v="0.65431578947368418"/>
  </r>
  <r>
    <s v="John Luecke"/>
    <x v="91"/>
    <x v="0"/>
    <s v="Professor"/>
    <n v="1021"/>
    <n v="1985"/>
    <n v="0.747"/>
    <n v="0.60199999999999998"/>
    <n v="0.62760526315789478"/>
    <n v="0.47057894736842137"/>
    <n v="1.3336875069902687"/>
    <n v="36"/>
    <n v="28.361111111111111"/>
    <n v="0.72099999999999997"/>
    <n v="0.65431578947368418"/>
  </r>
  <r>
    <s v="Irene Gamba"/>
    <x v="91"/>
    <x v="1"/>
    <s v="Professor"/>
    <n v="1277"/>
    <n v="1986"/>
    <n v="0.80300000000000005"/>
    <n v="0.57099999999999995"/>
    <n v="0.62760526315789478"/>
    <n v="0.47057894736842137"/>
    <n v="1.3336875069902687"/>
    <n v="35"/>
    <n v="36.485714285714288"/>
    <n v="0.79"/>
    <n v="0.65431578947368418"/>
  </r>
  <r>
    <s v="Todd Arbogast"/>
    <x v="91"/>
    <x v="0"/>
    <s v="Professor"/>
    <n v="1733"/>
    <n v="1987"/>
    <n v="0.86899999999999999"/>
    <n v="0.53699999999999992"/>
    <n v="0.62760526315789478"/>
    <n v="0.47057894736842137"/>
    <n v="1.3336875069902687"/>
    <n v="34"/>
    <n v="50.970588235294116"/>
    <n v="0.874"/>
    <n v="0.65431578947368418"/>
  </r>
  <r>
    <s v="Lorenzo Sadun"/>
    <x v="91"/>
    <x v="0"/>
    <s v="Professor"/>
    <n v="633"/>
    <n v="1987"/>
    <n v="0.60799999999999998"/>
    <n v="0.53699999999999992"/>
    <n v="0.62760526315789478"/>
    <n v="0.47057894736842137"/>
    <n v="1.3336875069902687"/>
    <n v="34"/>
    <n v="18.617647058823529"/>
    <n v="0.57799999999999996"/>
    <n v="0.65431578947368418"/>
  </r>
  <r>
    <s v="Thaleia Zariphopoulou"/>
    <x v="91"/>
    <x v="1"/>
    <s v="Professor"/>
    <n v="770"/>
    <n v="1989"/>
    <n v="0.67200000000000004"/>
    <n v="0.47299999999999998"/>
    <n v="0.62760526315789478"/>
    <n v="0.47057894736842137"/>
    <n v="1.3336875069902687"/>
    <n v="32"/>
    <n v="24.0625"/>
    <n v="0.66900000000000004"/>
    <n v="0.65431578947368418"/>
  </r>
  <r>
    <s v="Sean Keel"/>
    <x v="91"/>
    <x v="0"/>
    <s v="Professor"/>
    <n v="1071"/>
    <n v="1989"/>
    <n v="0.76"/>
    <n v="0.47299999999999998"/>
    <n v="0.62760526315789478"/>
    <n v="0.47057894736842137"/>
    <n v="1.3336875069902687"/>
    <n v="32"/>
    <n v="33.46875"/>
    <n v="0.76700000000000002"/>
    <n v="0.65431578947368418"/>
  </r>
  <r>
    <s v="Peter Mueller"/>
    <x v="91"/>
    <x v="0"/>
    <s v="Professor"/>
    <n v="570"/>
    <n v="1991"/>
    <n v="0.57199999999999995"/>
    <n v="0.41300000000000003"/>
    <n v="0.62760526315789478"/>
    <n v="0.47057894736842137"/>
    <n v="1.3336875069902687"/>
    <n v="30"/>
    <n v="19"/>
    <n v="0.58599999999999997"/>
    <n v="0.65431578947368418"/>
  </r>
  <r>
    <s v="Philip Treisman"/>
    <x v="91"/>
    <x v="0"/>
    <s v="Professor"/>
    <n v="1"/>
    <n v="1991"/>
    <n v="1E-3"/>
    <n v="0.41300000000000003"/>
    <n v="0.62760526315789478"/>
    <n v="0.47057894736842137"/>
    <n v="1.3336875069902687"/>
    <n v="30"/>
    <n v="3.3333333333333333E-2"/>
    <n v="2E-3"/>
    <n v="0.65431578947368418"/>
  </r>
  <r>
    <s v="Bernd Siebert"/>
    <x v="91"/>
    <x v="0"/>
    <s v="Professor"/>
    <n v="625"/>
    <n v="1993"/>
    <n v="0.60299999999999998"/>
    <n v="0.35399999999999998"/>
    <n v="0.62760526315789478"/>
    <n v="0.47057894736842137"/>
    <n v="1.3336875069902687"/>
    <n v="28"/>
    <n v="22.321428571428573"/>
    <n v="0.64600000000000002"/>
    <n v="0.65431578947368418"/>
  </r>
  <r>
    <s v="Oscar Gonzalez"/>
    <x v="91"/>
    <x v="0"/>
    <s v="Professor"/>
    <n v="531"/>
    <n v="1994"/>
    <n v="0.54900000000000004"/>
    <n v="0.32599999999999996"/>
    <n v="0.62760526315789478"/>
    <n v="0.47057894736842137"/>
    <n v="1.3336875069902687"/>
    <n v="27"/>
    <n v="19.666666666666668"/>
    <n v="0.59899999999999998"/>
    <n v="0.65431578947368418"/>
  </r>
  <r>
    <s v="Daniel Allcock"/>
    <x v="91"/>
    <x v="0"/>
    <s v="Professor"/>
    <n v="407"/>
    <n v="1996"/>
    <n v="0.46899999999999997"/>
    <n v="0.27100000000000002"/>
    <n v="0.62760526315789478"/>
    <n v="0.47057894736842137"/>
    <n v="1.3336875069902687"/>
    <n v="25"/>
    <n v="16.28"/>
    <n v="0.53200000000000003"/>
    <n v="0.65431578947368418"/>
  </r>
  <r>
    <s v="Thomas Chen"/>
    <x v="91"/>
    <x v="0"/>
    <s v="Professor"/>
    <n v="571"/>
    <n v="1996"/>
    <n v="0.57299999999999995"/>
    <n v="0.27100000000000002"/>
    <n v="0.62760526315789478"/>
    <n v="0.47057894736842137"/>
    <n v="1.3336875069902687"/>
    <n v="25"/>
    <n v="22.84"/>
    <n v="0.65300000000000002"/>
    <n v="0.65431578947368418"/>
  </r>
  <r>
    <s v="Alexis Vasseur"/>
    <x v="91"/>
    <x v="0"/>
    <s v="Professor"/>
    <n v="1867"/>
    <n v="1996"/>
    <n v="0.88200000000000001"/>
    <n v="0.27100000000000002"/>
    <n v="0.62760526315789478"/>
    <n v="0.47057894736842137"/>
    <n v="1.3336875069902687"/>
    <n v="25"/>
    <n v="74.680000000000007"/>
    <n v="0.93400000000000005"/>
    <n v="0.65431578947368418"/>
  </r>
  <r>
    <s v="Stephen Walker"/>
    <x v="91"/>
    <x v="0"/>
    <s v="Professor"/>
    <n v="780"/>
    <n v="1996"/>
    <n v="0.67700000000000005"/>
    <n v="0.27100000000000002"/>
    <n v="0.62760526315789478"/>
    <n v="0.47057894736842137"/>
    <n v="1.3336875069902687"/>
    <n v="25"/>
    <n v="31.2"/>
    <n v="0.749"/>
    <n v="0.65431578947368418"/>
  </r>
  <r>
    <s v="David Ben-Zvi"/>
    <x v="91"/>
    <x v="0"/>
    <s v="Professor"/>
    <n v="548"/>
    <n v="1999"/>
    <n v="0.56000000000000005"/>
    <n v="0.17300000000000004"/>
    <n v="0.62760526315789478"/>
    <n v="0.47057894736842137"/>
    <n v="1.3336875069902687"/>
    <n v="22"/>
    <n v="24.90909090909091"/>
    <n v="0.67900000000000005"/>
    <n v="0.65431578947368418"/>
  </r>
  <r>
    <s v="Andrew Blumberg"/>
    <x v="91"/>
    <x v="0"/>
    <s v="Professor"/>
    <n v="365"/>
    <n v="1999"/>
    <n v="0.432"/>
    <n v="0.17300000000000004"/>
    <n v="0.62760526315789478"/>
    <n v="0.47057894736842137"/>
    <n v="1.3336875069902687"/>
    <n v="22"/>
    <n v="16.59090909090909"/>
    <n v="0.53900000000000003"/>
    <n v="0.65431578947368418"/>
  </r>
  <r>
    <s v="Sam Payne"/>
    <x v="91"/>
    <x v="0"/>
    <s v="Professor"/>
    <n v="680"/>
    <n v="1999"/>
    <n v="0.63500000000000001"/>
    <n v="0.17300000000000004"/>
    <n v="0.62760526315789478"/>
    <n v="0.47057894736842137"/>
    <n v="1.3336875069902687"/>
    <n v="22"/>
    <n v="30.90909090909091"/>
    <n v="0.745"/>
    <n v="0.65431578947368418"/>
  </r>
  <r>
    <s v="Lewis P Bowen"/>
    <x v="91"/>
    <x v="0"/>
    <s v="Professor"/>
    <n v="467"/>
    <n v="2000"/>
    <n v="0.503"/>
    <n v="0.14400000000000002"/>
    <n v="0.62760526315789478"/>
    <n v="0.47057894736842137"/>
    <n v="1.3336875069902687"/>
    <n v="21"/>
    <n v="22.238095238095237"/>
    <n v="0.64400000000000002"/>
    <n v="0.65431578947368418"/>
  </r>
  <r>
    <s v="Per-Gunnar Martinsson"/>
    <x v="91"/>
    <x v="0"/>
    <s v="Professor"/>
    <n v="1221"/>
    <n v="2001"/>
    <n v="0.79300000000000004"/>
    <n v="0.11899999999999999"/>
    <n v="0.62760526315789478"/>
    <n v="0.47057894736842137"/>
    <n v="1.3336875069902687"/>
    <n v="20"/>
    <n v="61.05"/>
    <n v="0.90400000000000003"/>
    <n v="0.65431578947368418"/>
  </r>
  <r>
    <s v="Yen-Hsi Tsai"/>
    <x v="91"/>
    <x v="0"/>
    <s v="Professor"/>
    <n v="961"/>
    <n v="2001"/>
    <n v="0.72799999999999998"/>
    <n v="0.11899999999999999"/>
    <n v="0.62760526315789478"/>
    <n v="0.47057894736842137"/>
    <n v="1.3336875069902687"/>
    <n v="20"/>
    <n v="48.05"/>
    <n v="0.85899999999999999"/>
    <n v="0.65431578947368418"/>
  </r>
  <r>
    <s v="Natasa Pavlovic"/>
    <x v="91"/>
    <x v="1"/>
    <s v="Professor"/>
    <n v="790"/>
    <n v="2002"/>
    <n v="0.68100000000000005"/>
    <n v="9.6999999999999975E-2"/>
    <n v="0.62760526315789478"/>
    <n v="0.47057894736842137"/>
    <n v="1.3336875069902687"/>
    <n v="19"/>
    <n v="41.578947368421055"/>
    <n v="0.82299999999999995"/>
    <n v="0.65431578947368418"/>
  </r>
  <r>
    <s v="Gordan Zitkovic"/>
    <x v="91"/>
    <x v="0"/>
    <s v="Professor"/>
    <n v="248"/>
    <n v="2002"/>
    <n v="0.32300000000000001"/>
    <n v="9.6999999999999975E-2"/>
    <n v="0.62760526315789478"/>
    <n v="0.47057894736842137"/>
    <n v="1.3336875069902687"/>
    <n v="19"/>
    <n v="13.052631578947368"/>
    <n v="0.45700000000000002"/>
    <n v="0.65431578947368418"/>
  </r>
  <r>
    <s v="Kui Ren"/>
    <x v="91"/>
    <x v="0"/>
    <s v="Professor"/>
    <n v="365"/>
    <n v="2002"/>
    <n v="0.432"/>
    <n v="9.6999999999999975E-2"/>
    <n v="0.62760526315789478"/>
    <n v="0.47057894736842137"/>
    <n v="1.3336875069902687"/>
    <n v="19"/>
    <n v="19.210526315789473"/>
    <n v="0.59199999999999997"/>
    <n v="0.65431578947368418"/>
  </r>
  <r>
    <s v="Francesco Maggi"/>
    <x v="91"/>
    <x v="0"/>
    <s v="Professor"/>
    <n v="1101"/>
    <n v="2003"/>
    <n v="0.76800000000000002"/>
    <n v="7.4999999999999956E-2"/>
    <n v="0.62760526315789478"/>
    <n v="0.47057894736842137"/>
    <n v="1.3336875069902687"/>
    <n v="18"/>
    <n v="61.166666666666664"/>
    <n v="0.90400000000000003"/>
    <n v="0.65431578947368418"/>
  </r>
  <r>
    <s v="Phillip Isett"/>
    <x v="91"/>
    <x v="0"/>
    <s v="Professor"/>
    <n v="167"/>
    <n v="2013"/>
    <n v="0.215"/>
    <n v="2.0000000000000018E-3"/>
    <n v="0.62760526315789478"/>
    <n v="0.47057894736842137"/>
    <n v="1.3336875069902687"/>
    <n v="8"/>
    <n v="20.875"/>
    <n v="0.61899999999999999"/>
    <n v="0.65431578947368418"/>
  </r>
  <r>
    <s v="Don Tucker"/>
    <x v="92"/>
    <x v="0"/>
    <s v="Professor"/>
    <n v="46"/>
    <n v="1958"/>
    <n v="7.2999999999999995E-2"/>
    <n v="0.997"/>
    <n v="0.46375862068965523"/>
    <n v="0.52599999999999991"/>
    <n v="0.88167038153926869"/>
    <n v="63"/>
    <n v="0.73015873015873012"/>
    <n v="4.1000000000000002E-2"/>
    <n v="0.46500000000000002"/>
  </r>
  <r>
    <s v="Dragan Milicic"/>
    <x v="92"/>
    <x v="0"/>
    <s v="Professor"/>
    <n v="222"/>
    <n v="1971"/>
    <n v="0.29199999999999998"/>
    <n v="0.91700000000000004"/>
    <n v="0.46375862068965523"/>
    <n v="0.52599999999999991"/>
    <n v="0.88167038153926869"/>
    <n v="50"/>
    <n v="4.4400000000000004"/>
    <n v="0.17799999999999999"/>
    <n v="0.46500000000000002"/>
  </r>
  <r>
    <s v="Henryk Hecht"/>
    <x v="92"/>
    <x v="0"/>
    <s v="Professor"/>
    <n v="175"/>
    <n v="1975"/>
    <n v="0.22600000000000001"/>
    <n v="0.85199999999999998"/>
    <n v="0.46375862068965523"/>
    <n v="0.52599999999999991"/>
    <n v="0.88167038153926869"/>
    <n v="46"/>
    <n v="3.8043478260869565"/>
    <n v="0.154"/>
    <n v="0.46500000000000002"/>
  </r>
  <r>
    <s v="Peter Alfeld"/>
    <x v="92"/>
    <x v="0"/>
    <s v="Professor"/>
    <n v="462"/>
    <n v="1977"/>
    <n v="0.5"/>
    <n v="0.81299999999999994"/>
    <n v="0.46375862068965523"/>
    <n v="0.52599999999999991"/>
    <n v="0.88167038153926869"/>
    <n v="44"/>
    <n v="10.5"/>
    <n v="0.38400000000000001"/>
    <n v="0.46500000000000002"/>
  </r>
  <r>
    <s v="Lajos Horvath"/>
    <x v="92"/>
    <x v="0"/>
    <s v="Professor"/>
    <n v="1925"/>
    <n v="1980"/>
    <n v="0.88800000000000001"/>
    <n v="0.75"/>
    <n v="0.46375862068965523"/>
    <n v="0.52599999999999991"/>
    <n v="0.88167038153926869"/>
    <n v="41"/>
    <n v="46.951219512195124"/>
    <n v="0.85399999999999998"/>
    <n v="0.46500000000000002"/>
  </r>
  <r>
    <s v="Nicholas Korevaar"/>
    <x v="92"/>
    <x v="0"/>
    <s v="Professor"/>
    <n v="894"/>
    <n v="1980"/>
    <n v="0.71199999999999997"/>
    <n v="0.75"/>
    <n v="0.46375862068965523"/>
    <n v="0.52599999999999991"/>
    <n v="0.88167038153926869"/>
    <n v="41"/>
    <n v="21.804878048780488"/>
    <n v="0.63600000000000001"/>
    <n v="0.46500000000000002"/>
  </r>
  <r>
    <s v="Andejs Treibergs"/>
    <x v="92"/>
    <x v="0"/>
    <s v="Professor"/>
    <n v="272"/>
    <n v="1980"/>
    <n v="0.34200000000000003"/>
    <n v="0.75"/>
    <n v="0.46375862068965523"/>
    <n v="0.52599999999999991"/>
    <n v="0.88167038153926869"/>
    <n v="41"/>
    <n v="6.6341463414634143"/>
    <n v="0.26"/>
    <n v="0.46500000000000002"/>
  </r>
  <r>
    <s v="Andrej Cherkaev"/>
    <x v="92"/>
    <x v="0"/>
    <s v="Professor"/>
    <n v="391"/>
    <n v="1981"/>
    <n v="0.45400000000000001"/>
    <n v="0.72299999999999998"/>
    <n v="0.46375862068965523"/>
    <n v="0.52599999999999991"/>
    <n v="0.88167038153926869"/>
    <n v="40"/>
    <n v="9.7750000000000004"/>
    <n v="0.36599999999999999"/>
    <n v="0.46500000000000002"/>
  </r>
  <r>
    <s v="Aaron Fogelson"/>
    <x v="92"/>
    <x v="0"/>
    <s v="Professor"/>
    <n v="491"/>
    <n v="1982"/>
    <n v="0.51900000000000002"/>
    <n v="0.69"/>
    <n v="0.46375862068965523"/>
    <n v="0.52599999999999991"/>
    <n v="0.88167038153926869"/>
    <n v="39"/>
    <n v="12.589743589743589"/>
    <n v="0.442"/>
    <n v="0.46500000000000002"/>
  </r>
  <r>
    <s v="Graeme Milton"/>
    <x v="92"/>
    <x v="0"/>
    <s v="Professor"/>
    <n v="1096"/>
    <n v="1982"/>
    <n v="0.76600000000000001"/>
    <n v="0.69"/>
    <n v="0.46375862068965523"/>
    <n v="0.52599999999999991"/>
    <n v="0.88167038153926869"/>
    <n v="39"/>
    <n v="28.102564102564102"/>
    <n v="0.71799999999999997"/>
    <n v="0.46500000000000002"/>
  </r>
  <r>
    <s v="Kenneth Golden"/>
    <x v="92"/>
    <x v="0"/>
    <s v="Professor"/>
    <n v="97"/>
    <n v="1983"/>
    <n v="0.13200000000000001"/>
    <n v="0.65700000000000003"/>
    <n v="0.46375862068965523"/>
    <n v="0.52599999999999991"/>
    <n v="0.88167038153926869"/>
    <n v="38"/>
    <n v="2.5526315789473686"/>
    <n v="0.115"/>
    <n v="0.46500000000000002"/>
  </r>
  <r>
    <s v="Alexander Balk"/>
    <x v="92"/>
    <x v="0"/>
    <s v="Professor"/>
    <n v="87"/>
    <n v="1984"/>
    <n v="0.122"/>
    <n v="0.63"/>
    <n v="0.46375862068965523"/>
    <n v="0.52599999999999991"/>
    <n v="0.88167038153926869"/>
    <n v="37"/>
    <n v="2.3513513513513513"/>
    <n v="0.108"/>
    <n v="0.46500000000000002"/>
  </r>
  <r>
    <s v="Mladen Bestvina"/>
    <x v="92"/>
    <x v="0"/>
    <s v="Professor"/>
    <n v="2372"/>
    <n v="1984"/>
    <n v="0.91300000000000003"/>
    <n v="0.63"/>
    <n v="0.46375862068965523"/>
    <n v="0.52599999999999991"/>
    <n v="0.88167038153926869"/>
    <n v="37"/>
    <n v="64.108108108108112"/>
    <n v="0.91200000000000003"/>
    <n v="0.46500000000000002"/>
  </r>
  <r>
    <s v="Aaron Bertram"/>
    <x v="92"/>
    <x v="0"/>
    <s v="Professor"/>
    <n v="735"/>
    <n v="1987"/>
    <n v="0.65800000000000003"/>
    <n v="0.53699999999999992"/>
    <n v="0.46375862068965523"/>
    <n v="0.52599999999999991"/>
    <n v="0.88167038153926869"/>
    <n v="34"/>
    <n v="21.617647058823529"/>
    <n v="0.63200000000000001"/>
    <n v="0.46500000000000002"/>
  </r>
  <r>
    <s v="Paul Bressloff"/>
    <x v="92"/>
    <x v="0"/>
    <s v="Professor"/>
    <n v="685"/>
    <n v="1987"/>
    <n v="0.63700000000000001"/>
    <n v="0.53699999999999992"/>
    <n v="0.46375862068965523"/>
    <n v="0.52599999999999991"/>
    <n v="0.88167038153926869"/>
    <n v="34"/>
    <n v="20.147058823529413"/>
    <n v="0.60699999999999998"/>
    <n v="0.46500000000000002"/>
  </r>
  <r>
    <s v="Nathan Smale"/>
    <x v="92"/>
    <x v="0"/>
    <s v="Professor"/>
    <n v="57"/>
    <n v="1987"/>
    <n v="8.5000000000000006E-2"/>
    <n v="0.53699999999999992"/>
    <n v="0.46375862068965523"/>
    <n v="0.52599999999999991"/>
    <n v="0.88167038153926869"/>
    <n v="34"/>
    <n v="1.6764705882352942"/>
    <n v="7.8E-2"/>
    <n v="0.46500000000000002"/>
  </r>
  <r>
    <s v="Elena Cherkaev"/>
    <x v="92"/>
    <x v="1"/>
    <s v="Professor"/>
    <n v="105"/>
    <n v="1988"/>
    <n v="0.14299999999999999"/>
    <n v="0.50800000000000001"/>
    <n v="0.46375862068965523"/>
    <n v="0.52599999999999991"/>
    <n v="0.88167038153926869"/>
    <n v="33"/>
    <n v="3.1818181818181817"/>
    <n v="0.13700000000000001"/>
    <n v="0.46500000000000002"/>
  </r>
  <r>
    <s v="Gordan Savin"/>
    <x v="92"/>
    <x v="0"/>
    <s v="Professor"/>
    <n v="565"/>
    <n v="1988"/>
    <n v="0.56899999999999995"/>
    <n v="0.50800000000000001"/>
    <n v="0.46375862068965523"/>
    <n v="0.52599999999999991"/>
    <n v="0.88167038153926869"/>
    <n v="33"/>
    <n v="17.121212121212121"/>
    <n v="0.55000000000000004"/>
    <n v="0.46500000000000002"/>
  </r>
  <r>
    <s v="Frederick Adler"/>
    <x v="92"/>
    <x v="0"/>
    <s v="Professor"/>
    <n v="19"/>
    <n v="1989"/>
    <n v="3.4000000000000002E-2"/>
    <n v="0.47299999999999998"/>
    <n v="0.46375862068965523"/>
    <n v="0.52599999999999991"/>
    <n v="0.88167038153926869"/>
    <n v="32"/>
    <n v="0.59375"/>
    <n v="3.4000000000000002E-2"/>
    <n v="0.46500000000000002"/>
  </r>
  <r>
    <s v="Davar Khoshnevisan"/>
    <x v="92"/>
    <x v="0"/>
    <s v="Professor"/>
    <n v="1245"/>
    <n v="1989"/>
    <n v="0.79800000000000004"/>
    <n v="0.47299999999999998"/>
    <n v="0.46375862068965523"/>
    <n v="0.52599999999999991"/>
    <n v="0.88167038153926869"/>
    <n v="32"/>
    <n v="38.90625"/>
    <n v="0.80600000000000005"/>
    <n v="0.46500000000000002"/>
  </r>
  <r>
    <s v="Peter Trapa"/>
    <x v="92"/>
    <x v="0"/>
    <s v="Professor"/>
    <n v="219"/>
    <n v="1993"/>
    <n v="0.28599999999999998"/>
    <n v="0.35399999999999998"/>
    <n v="0.46375862068965523"/>
    <n v="0.52599999999999991"/>
    <n v="0.88167038153926869"/>
    <n v="28"/>
    <n v="7.8214285714285712"/>
    <n v="0.30299999999999999"/>
    <n v="0.46500000000000002"/>
  </r>
  <r>
    <s v="Christopher Hacon"/>
    <x v="92"/>
    <x v="0"/>
    <s v="Professor"/>
    <n v="1360"/>
    <n v="1996"/>
    <n v="0.81599999999999995"/>
    <n v="0.27100000000000002"/>
    <n v="0.46375862068965523"/>
    <n v="0.52599999999999991"/>
    <n v="0.88167038153926869"/>
    <n v="25"/>
    <n v="54.4"/>
    <n v="0.88400000000000001"/>
    <n v="0.46500000000000002"/>
  </r>
  <r>
    <s v="Srikanth Iyengar"/>
    <x v="92"/>
    <x v="0"/>
    <s v="Professor"/>
    <n v="1014"/>
    <n v="1997"/>
    <n v="0.745"/>
    <n v="0.23699999999999999"/>
    <n v="0.46375862068965523"/>
    <n v="0.52599999999999991"/>
    <n v="0.88167038153926869"/>
    <n v="24"/>
    <n v="42.25"/>
    <n v="0.82799999999999996"/>
    <n v="0.46500000000000002"/>
  </r>
  <r>
    <s v="Yuan-Pin Lee"/>
    <x v="92"/>
    <x v="0"/>
    <s v="Professor"/>
    <n v="338"/>
    <n v="1997"/>
    <n v="0.41"/>
    <n v="0.23699999999999999"/>
    <n v="0.46375862068965523"/>
    <n v="0.52599999999999991"/>
    <n v="0.88167038153926869"/>
    <n v="24"/>
    <n v="14.083333333333334"/>
    <n v="0.47799999999999998"/>
    <n v="0.46500000000000002"/>
  </r>
  <r>
    <s v="Kenneth Bromberg"/>
    <x v="92"/>
    <x v="0"/>
    <s v="Professor"/>
    <n v="279"/>
    <n v="1998"/>
    <n v="0.35099999999999998"/>
    <n v="0.20799999999999996"/>
    <n v="0.46375862068965523"/>
    <n v="0.52599999999999991"/>
    <n v="0.88167038153926869"/>
    <n v="23"/>
    <n v="12.130434782608695"/>
    <n v="0.43099999999999999"/>
    <n v="0.46500000000000002"/>
  </r>
  <r>
    <s v="Tommaso de Fernex"/>
    <x v="92"/>
    <x v="0"/>
    <s v="Professor"/>
    <n v="447"/>
    <n v="1998"/>
    <n v="0.49199999999999999"/>
    <n v="0.20799999999999996"/>
    <n v="0.46375862068965523"/>
    <n v="0.52599999999999991"/>
    <n v="0.88167038153926869"/>
    <n v="23"/>
    <n v="19.434782608695652"/>
    <n v="0.59499999999999997"/>
    <n v="0.46500000000000002"/>
  </r>
  <r>
    <s v="Anurag Singh"/>
    <x v="92"/>
    <x v="0"/>
    <s v="Professor"/>
    <n v="382"/>
    <n v="1998"/>
    <n v="0.44600000000000001"/>
    <n v="0.20799999999999996"/>
    <n v="0.46375862068965523"/>
    <n v="0.52599999999999991"/>
    <n v="0.88167038153926869"/>
    <n v="23"/>
    <n v="16.608695652173914"/>
    <n v="0.54"/>
    <n v="0.46500000000000002"/>
  </r>
  <r>
    <s v="Firas Rassoul-Agha"/>
    <x v="92"/>
    <x v="0"/>
    <s v="Professor"/>
    <n v="346"/>
    <n v="2003"/>
    <n v="0.41599999999999998"/>
    <n v="7.4999999999999956E-2"/>
    <n v="0.46375862068965523"/>
    <n v="0.52599999999999991"/>
    <n v="0.88167038153926869"/>
    <n v="18"/>
    <n v="19.222222222222221"/>
    <n v="0.59199999999999997"/>
    <n v="0.46500000000000002"/>
  </r>
  <r>
    <s v="Karl Schwede"/>
    <x v="92"/>
    <x v="0"/>
    <s v="Professor"/>
    <n v="664"/>
    <n v="2005"/>
    <n v="0.624"/>
    <n v="3.400000000000003E-2"/>
    <n v="0.46375862068965523"/>
    <n v="0.52599999999999991"/>
    <n v="0.88167038153926869"/>
    <n v="16"/>
    <n v="41.5"/>
    <n v="0.82199999999999995"/>
    <n v="0.46500000000000002"/>
  </r>
  <r>
    <s v="Slava Krushkal"/>
    <x v="93"/>
    <x v="0"/>
    <s v="Professor"/>
    <n v="444"/>
    <n v="1963"/>
    <n v="0.48899999999999999"/>
    <n v="0.98499999999999999"/>
    <n v="0.54447368421052633"/>
    <n v="0.51884210526315788"/>
    <n v="1.0494015013187259"/>
    <n v="58"/>
    <n v="7.6551724137931032"/>
    <n v="0.29599999999999999"/>
    <n v="0.54010526315789464"/>
  </r>
  <r>
    <s v="Ira Herbst"/>
    <x v="93"/>
    <x v="0"/>
    <s v="Professor"/>
    <n v="1236"/>
    <n v="1971"/>
    <n v="0.79600000000000004"/>
    <n v="0.91700000000000004"/>
    <n v="0.54447368421052633"/>
    <n v="0.51884210526315788"/>
    <n v="1.0494015013187259"/>
    <n v="50"/>
    <n v="24.72"/>
    <n v="0.67600000000000005"/>
    <n v="0.54010526315789464"/>
  </r>
  <r>
    <s v="Brian Parshall"/>
    <x v="93"/>
    <x v="0"/>
    <s v="Professor"/>
    <n v="1963"/>
    <n v="1971"/>
    <n v="0.89"/>
    <n v="0.91700000000000004"/>
    <n v="0.54447368421052633"/>
    <n v="0.51884210526315788"/>
    <n v="1.0494015013187259"/>
    <n v="50"/>
    <n v="39.26"/>
    <n v="0.80900000000000005"/>
    <n v="0.54010526315789464"/>
  </r>
  <r>
    <s v="John Imbrie"/>
    <x v="93"/>
    <x v="0"/>
    <s v="Professor"/>
    <n v="311"/>
    <n v="1977"/>
    <n v="0.38400000000000001"/>
    <n v="0.81299999999999994"/>
    <n v="0.54447368421052633"/>
    <n v="0.51884210526315788"/>
    <n v="1.0494015013187259"/>
    <n v="44"/>
    <n v="7.0681818181818183"/>
    <n v="0.27700000000000002"/>
    <n v="0.54010526315789464"/>
  </r>
  <r>
    <s v="Craig Huneke"/>
    <x v="93"/>
    <x v="0"/>
    <s v="Professor"/>
    <n v="4118"/>
    <n v="1978"/>
    <n v="0.96599999999999997"/>
    <n v="0.79"/>
    <n v="0.54447368421052633"/>
    <n v="0.51884210526315788"/>
    <n v="1.0494015013187259"/>
    <n v="43"/>
    <n v="95.767441860465112"/>
    <n v="0.96099999999999997"/>
    <n v="0.54010526315789464"/>
  </r>
  <r>
    <s v="Andrei Rapinchuk"/>
    <x v="93"/>
    <x v="0"/>
    <s v="Professor"/>
    <n v="1064"/>
    <n v="1978"/>
    <n v="0.75800000000000001"/>
    <n v="0.79"/>
    <n v="0.54447368421052633"/>
    <n v="0.51884210526315788"/>
    <n v="1.0494015013187259"/>
    <n v="43"/>
    <n v="24.744186046511629"/>
    <n v="0.67700000000000005"/>
    <n v="0.54010526315789464"/>
  </r>
  <r>
    <s v="Nicholas Kuhn"/>
    <x v="93"/>
    <x v="0"/>
    <s v="Professor"/>
    <n v="690"/>
    <n v="1980"/>
    <n v="0.63800000000000001"/>
    <n v="0.75"/>
    <n v="0.54447368421052633"/>
    <n v="0.51884210526315788"/>
    <n v="1.0494015013187259"/>
    <n v="41"/>
    <n v="16.829268292682926"/>
    <n v="0.54400000000000004"/>
    <n v="0.54010526315789464"/>
  </r>
  <r>
    <s v="Karen Parshall"/>
    <x v="93"/>
    <x v="1"/>
    <s v="Professor"/>
    <n v="148"/>
    <n v="1983"/>
    <n v="0.189"/>
    <n v="0.65700000000000003"/>
    <n v="0.54447368421052633"/>
    <n v="0.51884210526315788"/>
    <n v="1.0494015013187259"/>
    <n v="38"/>
    <n v="3.8947368421052633"/>
    <n v="0.157"/>
    <n v="0.54010526315789464"/>
  </r>
  <r>
    <s v="Paul Bourdon"/>
    <x v="93"/>
    <x v="0"/>
    <s v="Professor"/>
    <n v="1470"/>
    <n v="1985"/>
    <n v="0.83399999999999996"/>
    <n v="0.60199999999999998"/>
    <n v="0.54447368421052633"/>
    <n v="0.51884210526315788"/>
    <n v="1.0494015013187259"/>
    <n v="36"/>
    <n v="40.833333333333336"/>
    <n v="0.81799999999999995"/>
    <n v="0.54010526315789464"/>
  </r>
  <r>
    <s v="Peter Abramenko"/>
    <x v="93"/>
    <x v="0"/>
    <s v="Professor"/>
    <n v="361"/>
    <n v="1986"/>
    <n v="0.42899999999999999"/>
    <n v="0.57099999999999995"/>
    <n v="0.54447368421052633"/>
    <n v="0.51884210526315788"/>
    <n v="1.0494015013187259"/>
    <n v="35"/>
    <n v="10.314285714285715"/>
    <n v="0.38"/>
    <n v="0.54010526315789464"/>
  </r>
  <r>
    <s v="Jeffrey Holt"/>
    <x v="93"/>
    <x v="0"/>
    <s v="Professor"/>
    <n v="45"/>
    <n v="1993"/>
    <n v="7.1999999999999995E-2"/>
    <n v="0.35399999999999998"/>
    <n v="0.54447368421052633"/>
    <n v="0.51884210526315788"/>
    <n v="1.0494015013187259"/>
    <n v="28"/>
    <n v="1.6071428571428572"/>
    <n v="7.4999999999999997E-2"/>
    <n v="0.54010526315789464"/>
  </r>
  <r>
    <s v="Ken Ono"/>
    <x v="93"/>
    <x v="0"/>
    <s v="Professor"/>
    <n v="3149"/>
    <n v="1993"/>
    <n v="0.94299999999999995"/>
    <n v="0.35399999999999998"/>
    <n v="0.54447368421052633"/>
    <n v="0.51884210526315788"/>
    <n v="1.0494015013187259"/>
    <n v="28"/>
    <n v="112.46428571428571"/>
    <n v="0.97"/>
    <n v="0.54010526315789464"/>
  </r>
  <r>
    <s v="Weiqiang Wang"/>
    <x v="93"/>
    <x v="0"/>
    <s v="Professor"/>
    <n v="1428"/>
    <n v="1993"/>
    <n v="0.82699999999999996"/>
    <n v="0.35399999999999998"/>
    <n v="0.54447368421052633"/>
    <n v="0.51884210526315788"/>
    <n v="1.0494015013187259"/>
    <n v="28"/>
    <n v="51"/>
    <n v="0.874"/>
    <n v="0.54010526315789464"/>
  </r>
  <r>
    <s v="Christian Reidys"/>
    <x v="93"/>
    <x v="0"/>
    <s v="Professor"/>
    <n v="355"/>
    <n v="1997"/>
    <n v="0.42299999999999999"/>
    <n v="0.23699999999999999"/>
    <n v="0.54447368421052633"/>
    <n v="0.51884210526315788"/>
    <n v="1.0494015013187259"/>
    <n v="24"/>
    <n v="14.791666666666666"/>
    <n v="0.495"/>
    <n v="0.54010526315789464"/>
  </r>
  <r>
    <s v="Jennifer Morse"/>
    <x v="93"/>
    <x v="1"/>
    <s v="Professor"/>
    <n v="373"/>
    <n v="1998"/>
    <n v="0.438"/>
    <n v="0.20799999999999996"/>
    <n v="0.54447368421052633"/>
    <n v="0.51884210526315788"/>
    <n v="1.0494015013187259"/>
    <n v="23"/>
    <n v="16.217391304347824"/>
    <n v="0.53100000000000003"/>
    <n v="0.54010526315789464"/>
  </r>
  <r>
    <s v="Zoran Grujic"/>
    <x v="93"/>
    <x v="0"/>
    <s v="Professor"/>
    <n v="522"/>
    <n v="1998"/>
    <n v="0.54400000000000004"/>
    <n v="0.20799999999999996"/>
    <n v="0.54447368421052633"/>
    <n v="0.51884210526315788"/>
    <n v="1.0494015013187259"/>
    <n v="23"/>
    <n v="22.695652173913043"/>
    <n v="0.65200000000000002"/>
    <n v="0.54010526315789464"/>
  </r>
  <r>
    <s v="Mikhail Ershov"/>
    <x v="93"/>
    <x v="0"/>
    <s v="Professor"/>
    <n v="177"/>
    <n v="1999"/>
    <n v="0.22700000000000001"/>
    <n v="0.17300000000000004"/>
    <n v="0.54447368421052633"/>
    <n v="0.51884210526315788"/>
    <n v="1.0494015013187259"/>
    <n v="22"/>
    <n v="8.045454545454545"/>
    <n v="0.311"/>
    <n v="0.54010526315789464"/>
  </r>
  <r>
    <s v="Thomas Mark"/>
    <x v="93"/>
    <x v="0"/>
    <s v="Professor"/>
    <n v="98"/>
    <n v="2000"/>
    <n v="0.13300000000000001"/>
    <n v="0.14400000000000002"/>
    <n v="0.54447368421052633"/>
    <n v="0.51884210526315788"/>
    <n v="1.0494015013187259"/>
    <n v="21"/>
    <n v="4.666666666666667"/>
    <n v="0.188"/>
    <n v="0.54010526315789464"/>
  </r>
  <r>
    <s v="Julie Bergner"/>
    <x v="93"/>
    <x v="1"/>
    <s v="Professor"/>
    <n v="291"/>
    <n v="2005"/>
    <n v="0.36499999999999999"/>
    <n v="3.400000000000003E-2"/>
    <n v="0.54447368421052633"/>
    <n v="0.51884210526315788"/>
    <n v="1.0494015013187259"/>
    <n v="16"/>
    <n v="18.1875"/>
    <n v="0.57099999999999995"/>
    <n v="0.54010526315789464"/>
  </r>
  <r>
    <s v="James A. Morrow"/>
    <x v="94"/>
    <x v="0"/>
    <s v="Professor"/>
    <n v="326"/>
    <n v="1967"/>
    <n v="0.39800000000000002"/>
    <n v="0.96099999999999997"/>
    <n v="0.59735483870967732"/>
    <n v="0.52845161290322562"/>
    <n v="1.1303870101330731"/>
    <n v="54"/>
    <n v="6.0370370370370372"/>
    <n v="0.23899999999999999"/>
    <n v="0.59835483870967743"/>
  </r>
  <r>
    <s v="Thomas Duchamp"/>
    <x v="94"/>
    <x v="0"/>
    <s v="Professor"/>
    <n v="195"/>
    <n v="1974"/>
    <n v="0.251"/>
    <n v="0.871"/>
    <n v="0.59735483870967732"/>
    <n v="0.52845161290322562"/>
    <n v="1.1303870101330731"/>
    <n v="47"/>
    <n v="4.1489361702127656"/>
    <n v="0.16800000000000001"/>
    <n v="0.59835483870967743"/>
  </r>
  <r>
    <s v="Neal Koblitz"/>
    <x v="94"/>
    <x v="0"/>
    <s v="Professor"/>
    <n v="1807"/>
    <n v="1974"/>
    <n v="0.877"/>
    <n v="0.871"/>
    <n v="0.59735483870967732"/>
    <n v="0.52845161290322562"/>
    <n v="1.1303870101330731"/>
    <n v="47"/>
    <n v="38.446808510638299"/>
    <n v="0.80500000000000005"/>
    <n v="0.59835483870967743"/>
  </r>
  <r>
    <s v="Donald E. Marshall"/>
    <x v="94"/>
    <x v="0"/>
    <s v="Professor"/>
    <n v="661"/>
    <n v="1975"/>
    <n v="0.622"/>
    <n v="0.85199999999999998"/>
    <n v="0.59735483870967732"/>
    <n v="0.52845161290322562"/>
    <n v="1.1303870101330731"/>
    <n v="46"/>
    <n v="14.369565217391305"/>
    <n v="0.48499999999999999"/>
    <n v="0.59835483870967743"/>
  </r>
  <r>
    <s v="Gunther Uhlmann"/>
    <x v="94"/>
    <x v="0"/>
    <s v="Professor"/>
    <n v="5977"/>
    <n v="1976"/>
    <n v="0.98599999999999999"/>
    <n v="0.83099999999999996"/>
    <n v="0.59735483870967732"/>
    <n v="0.52845161290322562"/>
    <n v="1.1303870101330731"/>
    <n v="45"/>
    <n v="132.82222222222222"/>
    <n v="0.98299999999999998"/>
    <n v="0.59835483870967743"/>
  </r>
  <r>
    <s v="Kenneth P. Bube"/>
    <x v="94"/>
    <x v="0"/>
    <s v="Professor"/>
    <n v="193"/>
    <n v="1977"/>
    <n v="0.248"/>
    <n v="0.81299999999999994"/>
    <n v="0.59735483870967732"/>
    <n v="0.52845161290322562"/>
    <n v="1.1303870101330731"/>
    <n v="44"/>
    <n v="4.3863636363636367"/>
    <n v="0.17599999999999999"/>
    <n v="0.59835483870967743"/>
  </r>
  <r>
    <s v="John Sylvester"/>
    <x v="94"/>
    <x v="0"/>
    <s v="Professor"/>
    <n v="1676"/>
    <n v="1980"/>
    <n v="0.86099999999999999"/>
    <n v="0.75"/>
    <n v="0.59735483870967732"/>
    <n v="0.52845161290322562"/>
    <n v="1.1303870101330731"/>
    <n v="41"/>
    <n v="40.878048780487802"/>
    <n v="0.81899999999999995"/>
    <n v="0.59835483870967743"/>
  </r>
  <r>
    <s v="Krysztof Burdzy"/>
    <x v="94"/>
    <x v="0"/>
    <s v="Professor"/>
    <n v="1389"/>
    <n v="1981"/>
    <n v="0.82099999999999995"/>
    <n v="0.72299999999999998"/>
    <n v="0.59735483870967732"/>
    <n v="0.52845161290322562"/>
    <n v="1.1303870101330731"/>
    <n v="40"/>
    <n v="34.725000000000001"/>
    <n v="0.77700000000000002"/>
    <n v="0.59835483870967743"/>
  </r>
  <r>
    <s v="S. Paul Smith"/>
    <x v="94"/>
    <x v="0"/>
    <s v="Professor"/>
    <n v="757"/>
    <n v="1981"/>
    <n v="0.66800000000000004"/>
    <n v="0.72299999999999998"/>
    <n v="0.59735483870967732"/>
    <n v="0.52845161290322562"/>
    <n v="1.1303870101330731"/>
    <n v="40"/>
    <n v="18.925000000000001"/>
    <n v="0.58499999999999996"/>
    <n v="0.59835483870967743"/>
  </r>
  <r>
    <s v="Selim Tuncel"/>
    <x v="94"/>
    <x v="0"/>
    <s v="Professor"/>
    <n v="269"/>
    <n v="1981"/>
    <n v="0.33900000000000002"/>
    <n v="0.72299999999999998"/>
    <n v="0.59735483870967732"/>
    <n v="0.52845161290322562"/>
    <n v="1.1303870101330731"/>
    <n v="40"/>
    <n v="6.7249999999999996"/>
    <n v="0.26400000000000001"/>
    <n v="0.59835483870967743"/>
  </r>
  <r>
    <s v="John M. Lee"/>
    <x v="94"/>
    <x v="0"/>
    <s v="Professor"/>
    <n v="2665"/>
    <n v="1982"/>
    <n v="0.92700000000000005"/>
    <n v="0.69"/>
    <n v="0.59735483870967732"/>
    <n v="0.52845161290322562"/>
    <n v="1.1303870101330731"/>
    <n v="39"/>
    <n v="68.333333333333329"/>
    <n v="0.92100000000000004"/>
    <n v="0.59835483870967743"/>
  </r>
  <r>
    <s v="James Burke"/>
    <x v="94"/>
    <x v="0"/>
    <s v="Professor"/>
    <n v="1836"/>
    <n v="1983"/>
    <n v="0.879"/>
    <n v="0.65700000000000003"/>
    <n v="0.59735483870967732"/>
    <n v="0.52845161290322562"/>
    <n v="1.1303870101330731"/>
    <n v="38"/>
    <n v="48.315789473684212"/>
    <n v="0.86"/>
    <n v="0.59835483870967743"/>
  </r>
  <r>
    <s v="David Collingwood"/>
    <x v="94"/>
    <x v="0"/>
    <s v="Professor"/>
    <n v="608"/>
    <n v="1983"/>
    <n v="0.59399999999999997"/>
    <n v="0.65700000000000003"/>
    <n v="0.59735483870967732"/>
    <n v="0.52845161290322562"/>
    <n v="1.1303870101330731"/>
    <n v="38"/>
    <n v="16"/>
    <n v="0.52400000000000002"/>
    <n v="0.59835483870967743"/>
  </r>
  <r>
    <s v="Ethan Devinatz"/>
    <x v="94"/>
    <x v="0"/>
    <s v="Professor"/>
    <n v="247"/>
    <n v="1985"/>
    <n v="0.32100000000000001"/>
    <n v="0.60199999999999998"/>
    <n v="0.59735483870967732"/>
    <n v="0.52845161290322562"/>
    <n v="1.1303870101330731"/>
    <n v="36"/>
    <n v="6.8611111111111107"/>
    <n v="0.26900000000000002"/>
    <n v="0.59835483870967743"/>
  </r>
  <r>
    <s v="Zhen-Qing Chen"/>
    <x v="94"/>
    <x v="0"/>
    <s v="Professor"/>
    <n v="3079"/>
    <n v="1986"/>
    <n v="0.94099999999999995"/>
    <n v="0.57099999999999995"/>
    <n v="0.59735483870967732"/>
    <n v="0.52845161290322562"/>
    <n v="1.1303870101330731"/>
    <n v="35"/>
    <n v="87.971428571428575"/>
    <n v="0.95199999999999996"/>
    <n v="0.59835483870967743"/>
  </r>
  <r>
    <s v="William Monty McGovern"/>
    <x v="94"/>
    <x v="0"/>
    <s v="Professor"/>
    <n v="603"/>
    <n v="1987"/>
    <n v="0.59"/>
    <n v="0.53699999999999992"/>
    <n v="0.59735483870967732"/>
    <n v="0.52845161290322562"/>
    <n v="1.1303870101330731"/>
    <n v="34"/>
    <n v="17.735294117647058"/>
    <n v="0.56299999999999994"/>
    <n v="0.59835483870967743"/>
  </r>
  <r>
    <s v="Steffen Rohde"/>
    <x v="94"/>
    <x v="0"/>
    <s v="Professor"/>
    <n v="702"/>
    <n v="1988"/>
    <n v="0.64500000000000002"/>
    <n v="0.50800000000000001"/>
    <n v="0.59735483870967732"/>
    <n v="0.52845161290322562"/>
    <n v="1.1303870101330731"/>
    <n v="33"/>
    <n v="21.272727272727273"/>
    <n v="0.625"/>
    <n v="0.59835483870967743"/>
  </r>
  <r>
    <s v="Hart Smith"/>
    <x v="94"/>
    <x v="0"/>
    <s v="Professor"/>
    <n v="949"/>
    <n v="1989"/>
    <n v="0.72599999999999998"/>
    <n v="0.47299999999999998"/>
    <n v="0.59735483870967732"/>
    <n v="0.52845161290322562"/>
    <n v="1.1303870101330731"/>
    <n v="32"/>
    <n v="29.65625"/>
    <n v="0.73499999999999999"/>
    <n v="0.59835483870967743"/>
  </r>
  <r>
    <s v="Sandor Kovacs"/>
    <x v="94"/>
    <x v="0"/>
    <s v="Professor"/>
    <n v="630"/>
    <n v="1990"/>
    <n v="0.60499999999999998"/>
    <n v="0.43700000000000006"/>
    <n v="0.59735483870967732"/>
    <n v="0.52845161290322562"/>
    <n v="1.1303870101330731"/>
    <n v="31"/>
    <n v="20.322580645161292"/>
    <n v="0.61"/>
    <n v="0.59835483870967743"/>
  </r>
  <r>
    <s v="John Palmieri"/>
    <x v="94"/>
    <x v="0"/>
    <s v="Professor"/>
    <n v="471"/>
    <n v="1991"/>
    <n v="0.50600000000000001"/>
    <n v="0.41300000000000003"/>
    <n v="0.59735483870967732"/>
    <n v="0.52845161290322562"/>
    <n v="1.1303870101330731"/>
    <n v="30"/>
    <n v="15.7"/>
    <n v="0.51800000000000002"/>
    <n v="0.59835483870967743"/>
  </r>
  <r>
    <s v="Daniel Pollack"/>
    <x v="94"/>
    <x v="0"/>
    <s v="Professor"/>
    <n v="507"/>
    <n v="1991"/>
    <n v="0.53600000000000003"/>
    <n v="0.41300000000000003"/>
    <n v="0.59735483870967732"/>
    <n v="0.52845161290322562"/>
    <n v="1.1303870101330731"/>
    <n v="30"/>
    <n v="16.899999999999999"/>
    <n v="0.54500000000000004"/>
    <n v="0.59835483870967743"/>
  </r>
  <r>
    <s v="James Zhang"/>
    <x v="94"/>
    <x v="0"/>
    <s v="Professor"/>
    <n v="1906"/>
    <n v="1991"/>
    <n v="0.88500000000000001"/>
    <n v="0.41300000000000003"/>
    <n v="0.59735483870967732"/>
    <n v="0.52845161290322562"/>
    <n v="1.1303870101330731"/>
    <n v="30"/>
    <n v="63.533333333333331"/>
    <n v="0.91"/>
    <n v="0.59835483870967743"/>
  </r>
  <r>
    <s v="Tatiana Toro"/>
    <x v="94"/>
    <x v="1"/>
    <s v="Professor"/>
    <n v="805"/>
    <n v="1992"/>
    <n v="0.68700000000000006"/>
    <n v="0.38100000000000001"/>
    <n v="0.59735483870967732"/>
    <n v="0.52845161290322562"/>
    <n v="1.1303870101330731"/>
    <n v="29"/>
    <n v="27.758620689655171"/>
    <n v="0.71399999999999997"/>
    <n v="0.59835483870967743"/>
  </r>
  <r>
    <s v="Sara Billey"/>
    <x v="94"/>
    <x v="1"/>
    <s v="Professor"/>
    <n v="825"/>
    <n v="1993"/>
    <n v="0.69"/>
    <n v="0.35399999999999998"/>
    <n v="0.59735483870967732"/>
    <n v="0.52845161290322562"/>
    <n v="1.1303870101330731"/>
    <n v="28"/>
    <n v="29.464285714285715"/>
    <n v="0.73199999999999998"/>
    <n v="0.59835483870967743"/>
  </r>
  <r>
    <s v="Rekha Thomas"/>
    <x v="94"/>
    <x v="1"/>
    <s v="Professor"/>
    <n v="649"/>
    <n v="1995"/>
    <n v="0.61699999999999999"/>
    <n v="0.29800000000000004"/>
    <n v="0.59735483870967732"/>
    <n v="0.52845161290322562"/>
    <n v="1.1303870101330731"/>
    <n v="26"/>
    <n v="24.96153846153846"/>
    <n v="0.68100000000000005"/>
    <n v="0.59835483870967743"/>
  </r>
  <r>
    <s v="Christopher Hoffman"/>
    <x v="94"/>
    <x v="0"/>
    <s v="Professor"/>
    <n v="414"/>
    <n v="1996"/>
    <n v="0.47299999999999998"/>
    <n v="0.27100000000000002"/>
    <n v="0.59735483870967732"/>
    <n v="0.52845161290322562"/>
    <n v="1.1303870101330731"/>
    <n v="25"/>
    <n v="16.559999999999999"/>
    <n v="0.53800000000000003"/>
    <n v="0.59835483870967743"/>
  </r>
  <r>
    <s v="Isabella Novik"/>
    <x v="94"/>
    <x v="1"/>
    <s v="Professor"/>
    <n v="298"/>
    <n v="1998"/>
    <n v="0.371"/>
    <n v="0.20799999999999996"/>
    <n v="0.59735483870967732"/>
    <n v="0.52845161290322562"/>
    <n v="1.1303870101330731"/>
    <n v="23"/>
    <n v="12.956521739130435"/>
    <n v="0.45500000000000002"/>
    <n v="0.59835483870967743"/>
  </r>
  <r>
    <s v="Yu Yuan"/>
    <x v="94"/>
    <x v="0"/>
    <s v="Professor"/>
    <n v="275"/>
    <n v="1998"/>
    <n v="0.34599999999999997"/>
    <n v="0.20799999999999996"/>
    <n v="0.59735483870967732"/>
    <n v="0.52845161290322562"/>
    <n v="1.1303870101330731"/>
    <n v="23"/>
    <n v="11.956521739130435"/>
    <n v="0.42699999999999999"/>
    <n v="0.59835483870967743"/>
  </r>
  <r>
    <s v="Julia Pevtsova"/>
    <x v="94"/>
    <x v="0"/>
    <s v="Professor"/>
    <n v="293"/>
    <n v="2002"/>
    <n v="0.36699999999999999"/>
    <n v="9.6999999999999975E-2"/>
    <n v="0.59735483870967732"/>
    <n v="0.52845161290322562"/>
    <n v="1.1303870101330731"/>
    <n v="19"/>
    <n v="15.421052631578947"/>
    <n v="0.51"/>
    <n v="0.59835483870967743"/>
  </r>
  <r>
    <s v="Max Lieblich"/>
    <x v="94"/>
    <x v="0"/>
    <s v="Professor"/>
    <n v="320"/>
    <n v="2004"/>
    <n v="0.39200000000000002"/>
    <n v="5.4000000000000048E-2"/>
    <n v="0.59735483870967732"/>
    <n v="0.52845161290322562"/>
    <n v="1.1303870101330731"/>
    <n v="17"/>
    <n v="18.823529411764707"/>
    <n v="0.58299999999999996"/>
    <n v="0.59835483870967743"/>
  </r>
  <r>
    <s v="Soumik Pal"/>
    <x v="94"/>
    <x v="0"/>
    <s v="Professor"/>
    <n v="277"/>
    <n v="2006"/>
    <n v="0.34899999999999998"/>
    <n v="2.200000000000002E-2"/>
    <n v="0.59735483870967732"/>
    <n v="0.52845161290322562"/>
    <n v="1.1303870101330731"/>
    <n v="15"/>
    <n v="18.466666666666665"/>
    <n v="0.57599999999999996"/>
    <n v="0.59835483870967743"/>
  </r>
  <r>
    <s v="Sergey Bolotin"/>
    <x v="95"/>
    <x v="0"/>
    <s v="Professor"/>
    <n v="579"/>
    <n v="1978"/>
    <n v="0.57699999999999996"/>
    <n v="0.79"/>
    <n v="0.45303846153846156"/>
    <n v="0.36780769230769234"/>
    <n v="1.2317264456760431"/>
    <n v="43"/>
    <n v="13.465116279069768"/>
    <n v="0.46500000000000002"/>
    <n v="0.48823076923076919"/>
  </r>
  <r>
    <s v="Paul Terwilliger"/>
    <x v="95"/>
    <x v="0"/>
    <s v="Professor"/>
    <n v="2454"/>
    <n v="1982"/>
    <n v="0.91600000000000004"/>
    <n v="0.69"/>
    <n v="0.45303846153846156"/>
    <n v="0.36780769230769234"/>
    <n v="1.2317264456760431"/>
    <n v="39"/>
    <n v="62.92307692307692"/>
    <n v="0.90900000000000003"/>
    <n v="0.48823076923076919"/>
  </r>
  <r>
    <s v="Sigurd Angenent"/>
    <x v="95"/>
    <x v="0"/>
    <s v="Professor"/>
    <n v="1876"/>
    <n v="1985"/>
    <n v="0.88300000000000001"/>
    <n v="0.60199999999999998"/>
    <n v="0.45303846153846156"/>
    <n v="0.36780769230769234"/>
    <n v="1.2317264456760431"/>
    <n v="36"/>
    <n v="52.111111111111114"/>
    <n v="0.877"/>
    <n v="0.48823076923076919"/>
  </r>
  <r>
    <s v="Mikhail Feldman"/>
    <x v="95"/>
    <x v="0"/>
    <s v="Professor"/>
    <n v="867"/>
    <n v="1985"/>
    <n v="0.70299999999999996"/>
    <n v="0.60199999999999998"/>
    <n v="0.45303846153846156"/>
    <n v="0.36780769230769234"/>
    <n v="1.2317264456760431"/>
    <n v="36"/>
    <n v="24.083333333333332"/>
    <n v="0.67"/>
    <n v="0.48823076923076919"/>
  </r>
  <r>
    <s v="Andreas Seeger"/>
    <x v="95"/>
    <x v="0"/>
    <s v="Professor"/>
    <n v="1452"/>
    <n v="1985"/>
    <n v="0.83299999999999996"/>
    <n v="0.60199999999999998"/>
    <n v="0.45303846153846156"/>
    <n v="0.36780769230769234"/>
    <n v="1.2317264456760431"/>
    <n v="36"/>
    <n v="40.333333333333336"/>
    <n v="0.81699999999999995"/>
    <n v="0.48823076923076919"/>
  </r>
  <r>
    <s v="Xianghong Gong"/>
    <x v="95"/>
    <x v="0"/>
    <s v="Professor"/>
    <n v="194"/>
    <n v="1986"/>
    <n v="0.249"/>
    <n v="0.57099999999999995"/>
    <n v="0.45303846153846156"/>
    <n v="0.36780769230769234"/>
    <n v="1.2317264456760431"/>
    <n v="35"/>
    <n v="5.5428571428571427"/>
    <n v="0.219"/>
    <n v="0.48823076923076919"/>
  </r>
  <r>
    <s v="Steffen Lempp"/>
    <x v="95"/>
    <x v="0"/>
    <s v="Professor"/>
    <n v="535"/>
    <n v="1986"/>
    <n v="0.55200000000000005"/>
    <n v="0.57099999999999995"/>
    <n v="0.45303846153846156"/>
    <n v="0.36780769230769234"/>
    <n v="1.2317264456760431"/>
    <n v="35"/>
    <n v="15.285714285714286"/>
    <n v="0.50800000000000001"/>
    <n v="0.48823076923076919"/>
  </r>
  <r>
    <s v="Gloria Mari-Beffa"/>
    <x v="95"/>
    <x v="1"/>
    <s v="Professor"/>
    <n v="299"/>
    <n v="1987"/>
    <n v="0.372"/>
    <n v="0.53699999999999992"/>
    <n v="0.45303846153846156"/>
    <n v="0.36780769230769234"/>
    <n v="1.2317264456760431"/>
    <n v="34"/>
    <n v="8.7941176470588243"/>
    <n v="0.33600000000000002"/>
    <n v="0.48823076923076919"/>
  </r>
  <r>
    <s v="Leslie Smith"/>
    <x v="95"/>
    <x v="1"/>
    <s v="Professor"/>
    <n v="68"/>
    <n v="1988"/>
    <n v="9.8000000000000004E-2"/>
    <n v="0.50800000000000001"/>
    <n v="0.45303846153846156"/>
    <n v="0.36780769230769234"/>
    <n v="1.2317264456760431"/>
    <n v="33"/>
    <n v="2.0606060606060606"/>
    <n v="9.2999999999999999E-2"/>
    <n v="0.48823076923076919"/>
  </r>
  <r>
    <s v="Alexei Poltoratski"/>
    <x v="95"/>
    <x v="0"/>
    <s v="Professor"/>
    <n v="348"/>
    <n v="1989"/>
    <n v="0.41699999999999998"/>
    <n v="0.47299999999999998"/>
    <n v="0.45303846153846156"/>
    <n v="0.36780769230769234"/>
    <n v="1.2317264456760431"/>
    <n v="32"/>
    <n v="10.875"/>
    <n v="0.39600000000000002"/>
    <n v="0.48823076923076919"/>
  </r>
  <r>
    <s v="Fabian Waleffe"/>
    <x v="95"/>
    <x v="0"/>
    <s v="Professor"/>
    <n v="106"/>
    <n v="1989"/>
    <n v="0.14399999999999999"/>
    <n v="0.47299999999999998"/>
    <n v="0.45303846153846156"/>
    <n v="0.36780769230769234"/>
    <n v="1.2317264456760431"/>
    <n v="32"/>
    <n v="3.3125"/>
    <n v="0.14199999999999999"/>
    <n v="0.48823076923076919"/>
  </r>
  <r>
    <s v="Tonghai Yang"/>
    <x v="95"/>
    <x v="0"/>
    <s v="Professor"/>
    <n v="553"/>
    <n v="1989"/>
    <n v="0.56299999999999994"/>
    <n v="0.47299999999999998"/>
    <n v="0.45303846153846156"/>
    <n v="0.36780769230769234"/>
    <n v="1.2317264456760431"/>
    <n v="32"/>
    <n v="17.28125"/>
    <n v="0.55400000000000005"/>
    <n v="0.48823076923076919"/>
  </r>
  <r>
    <s v="Timo Seppalainen"/>
    <x v="95"/>
    <x v="0"/>
    <s v="Professor"/>
    <n v="998"/>
    <n v="1991"/>
    <n v="0.74"/>
    <n v="0.41300000000000003"/>
    <n v="0.45303846153846156"/>
    <n v="0.36780769230769234"/>
    <n v="1.2317264456760431"/>
    <n v="30"/>
    <n v="33.266666666666666"/>
    <n v="0.76400000000000001"/>
    <n v="0.48823076923076919"/>
  </r>
  <r>
    <s v="Gheorge Craciun"/>
    <x v="95"/>
    <x v="0"/>
    <s v="Professor"/>
    <n v="440"/>
    <n v="1992"/>
    <n v="0.48799999999999999"/>
    <n v="0.38100000000000001"/>
    <n v="0.45303846153846156"/>
    <n v="0.36780769230769234"/>
    <n v="1.2317264456760431"/>
    <n v="29"/>
    <n v="15.172413793103448"/>
    <n v="0.505"/>
    <n v="0.48823076923076919"/>
  </r>
  <r>
    <s v="Jordan Ellenberg"/>
    <x v="95"/>
    <x v="0"/>
    <s v="Professor"/>
    <n v="682"/>
    <n v="1993"/>
    <n v="0.63600000000000001"/>
    <n v="0.35399999999999998"/>
    <n v="0.45303846153846156"/>
    <n v="0.36780769230769234"/>
    <n v="1.2317264456760431"/>
    <n v="28"/>
    <n v="24.357142857142858"/>
    <n v="0.67100000000000004"/>
    <n v="0.48823076923076919"/>
  </r>
  <r>
    <s v="Dima Arinkin"/>
    <x v="95"/>
    <x v="0"/>
    <s v="Professor"/>
    <n v="232"/>
    <n v="1997"/>
    <n v="0.30399999999999999"/>
    <n v="0.23699999999999999"/>
    <n v="0.45303846153846156"/>
    <n v="0.36780769230769234"/>
    <n v="1.2317264456760431"/>
    <n v="24"/>
    <n v="9.6666666666666661"/>
    <n v="0.36099999999999999"/>
    <n v="0.48823076923076919"/>
  </r>
  <r>
    <s v="Sergey Denisov"/>
    <x v="95"/>
    <x v="0"/>
    <s v="Professor"/>
    <n v="361"/>
    <n v="1997"/>
    <n v="0.42899999999999999"/>
    <n v="0.23699999999999999"/>
    <n v="0.45303846153846156"/>
    <n v="0.36780769230769234"/>
    <n v="1.2317264456760431"/>
    <n v="24"/>
    <n v="15.041666666666666"/>
    <n v="0.503"/>
    <n v="0.48823076923076919"/>
  </r>
  <r>
    <s v="Benedek Valko"/>
    <x v="95"/>
    <x v="0"/>
    <s v="Professor"/>
    <n v="332"/>
    <n v="1997"/>
    <n v="0.40300000000000002"/>
    <n v="0.23699999999999999"/>
    <n v="0.45303846153846156"/>
    <n v="0.36780769230769234"/>
    <n v="1.2317264456760431"/>
    <n v="24"/>
    <n v="13.833333333333334"/>
    <n v="0.47199999999999998"/>
    <n v="0.48823076923076919"/>
  </r>
  <r>
    <s v="Jean-Luc Thiffeault"/>
    <x v="95"/>
    <x v="0"/>
    <s v="Professor"/>
    <n v="236"/>
    <n v="1998"/>
    <n v="0.31"/>
    <n v="0.20799999999999996"/>
    <n v="0.45303846153846156"/>
    <n v="0.36780769230769234"/>
    <n v="1.2317264456760431"/>
    <n v="23"/>
    <n v="10.260869565217391"/>
    <n v="0.378"/>
    <n v="0.48823076923076919"/>
  </r>
  <r>
    <s v="Andrei Caldarau"/>
    <x v="95"/>
    <x v="0"/>
    <s v="Professor"/>
    <n v="394"/>
    <n v="2000"/>
    <n v="0.45600000000000002"/>
    <n v="0.14400000000000002"/>
    <n v="0.45303846153846156"/>
    <n v="0.36780769230769234"/>
    <n v="1.2317264456760431"/>
    <n v="21"/>
    <n v="18.761904761904763"/>
    <n v="0.58099999999999996"/>
    <n v="0.48823076923076919"/>
  </r>
  <r>
    <s v="Sean Paul"/>
    <x v="95"/>
    <x v="0"/>
    <s v="Professor"/>
    <n v="84"/>
    <n v="2000"/>
    <n v="0.11700000000000001"/>
    <n v="0.14400000000000002"/>
    <n v="0.45303846153846156"/>
    <n v="0.36780769230769234"/>
    <n v="1.2317264456760431"/>
    <n v="21"/>
    <n v="4"/>
    <n v="0.159"/>
    <n v="0.48823076923076919"/>
  </r>
  <r>
    <s v="Joseph Miller"/>
    <x v="95"/>
    <x v="0"/>
    <s v="Professor"/>
    <n v="580"/>
    <n v="2002"/>
    <n v="0.57799999999999996"/>
    <n v="9.6999999999999975E-2"/>
    <n v="0.45303846153846156"/>
    <n v="0.36780769230769234"/>
    <n v="1.2317264456760431"/>
    <n v="19"/>
    <n v="30.526315789473685"/>
    <n v="0.74199999999999999"/>
    <n v="0.48823076923076919"/>
  </r>
  <r>
    <s v="Sebastien Roch"/>
    <x v="95"/>
    <x v="0"/>
    <s v="Professor"/>
    <n v="203"/>
    <n v="2002"/>
    <n v="0.26300000000000001"/>
    <n v="9.6999999999999975E-2"/>
    <n v="0.45303846153846156"/>
    <n v="0.36780769230769234"/>
    <n v="1.2317264456760431"/>
    <n v="19"/>
    <n v="10.684210526315789"/>
    <n v="0.39200000000000002"/>
    <n v="0.48823076923076919"/>
  </r>
  <r>
    <s v="Samuel Stechmann"/>
    <x v="95"/>
    <x v="0"/>
    <s v="Professor"/>
    <n v="26"/>
    <n v="2004"/>
    <n v="4.4999999999999998E-2"/>
    <n v="5.4000000000000048E-2"/>
    <n v="0.45303846153846156"/>
    <n v="0.36780769230769234"/>
    <n v="1.2317264456760431"/>
    <n v="17"/>
    <n v="1.5294117647058822"/>
    <n v="7.2999999999999995E-2"/>
    <n v="0.48823076923076919"/>
  </r>
  <r>
    <s v="David Anderson"/>
    <x v="95"/>
    <x v="0"/>
    <s v="Professor"/>
    <n v="301"/>
    <n v="2005"/>
    <n v="0.374"/>
    <n v="3.400000000000003E-2"/>
    <n v="0.45303846153846156"/>
    <n v="0.36780769230769234"/>
    <n v="1.2317264456760431"/>
    <n v="16"/>
    <n v="18.8125"/>
    <n v="0.58299999999999996"/>
    <n v="0.48823076923076919"/>
  </r>
  <r>
    <s v="Maxim Laurentiu"/>
    <x v="95"/>
    <x v="0"/>
    <s v="Professor"/>
    <n v="256"/>
    <n v="2005"/>
    <n v="0.32900000000000001"/>
    <n v="3.400000000000003E-2"/>
    <n v="0.45303846153846156"/>
    <n v="0.36780769230769234"/>
    <n v="1.2317264456760431"/>
    <n v="16"/>
    <n v="16"/>
    <n v="0.52400000000000002"/>
    <n v="0.48823076923076919"/>
  </r>
  <r>
    <s v="Vincent Larson"/>
    <x v="96"/>
    <x v="0"/>
    <s v="Professor"/>
    <n v="1"/>
    <n v="1969"/>
    <n v="1E-3"/>
    <n v="0.94100000000000006"/>
    <n v="0.19845454545454544"/>
    <n v="0.48863636363636365"/>
    <n v="0.4061395348837209"/>
    <n v="52"/>
    <n v="1.9230769230769232E-2"/>
    <n v="1E-3"/>
    <n v="0.21263636363636362"/>
  </r>
  <r>
    <s v="Hans Volkmer"/>
    <x v="96"/>
    <x v="0"/>
    <s v="Professor"/>
    <n v="438"/>
    <n v="1980"/>
    <n v="0.48599999999999999"/>
    <n v="0.75"/>
    <n v="0.19845454545454544"/>
    <n v="0.48863636363636365"/>
    <n v="0.4061395348837209"/>
    <n v="41"/>
    <n v="10.682926829268293"/>
    <n v="0.39100000000000001"/>
    <n v="0.21263636363636362"/>
  </r>
  <r>
    <s v="Jay Beder"/>
    <x v="96"/>
    <x v="0"/>
    <s v="Professor"/>
    <n v="30"/>
    <n v="1981"/>
    <n v="5.1999999999999998E-2"/>
    <n v="0.72299999999999998"/>
    <n v="0.19845454545454544"/>
    <n v="0.48863636363636365"/>
    <n v="0.4061395348837209"/>
    <n v="40"/>
    <n v="0.75"/>
    <n v="4.1000000000000002E-2"/>
    <n v="0.21263636363636362"/>
  </r>
  <r>
    <s v="Yi Ming Zou"/>
    <x v="96"/>
    <x v="0"/>
    <s v="Professor"/>
    <n v="88"/>
    <n v="1983"/>
    <n v="0.123"/>
    <n v="0.65700000000000003"/>
    <n v="0.19845454545454544"/>
    <n v="0.48863636363636365"/>
    <n v="0.4061395348837209"/>
    <n v="38"/>
    <n v="2.3157894736842106"/>
    <n v="0.106"/>
    <n v="0.21263636363636362"/>
  </r>
  <r>
    <s v="Dexuan Xie"/>
    <x v="96"/>
    <x v="0"/>
    <s v="Professor"/>
    <n v="110"/>
    <n v="1986"/>
    <n v="0.15"/>
    <n v="0.57099999999999995"/>
    <n v="0.19845454545454544"/>
    <n v="0.48863636363636365"/>
    <n v="0.4061395348837209"/>
    <n v="35"/>
    <n v="3.1428571428571428"/>
    <n v="0.13400000000000001"/>
    <n v="0.21263636363636362"/>
  </r>
  <r>
    <s v="Craig Guilbault"/>
    <x v="96"/>
    <x v="0"/>
    <s v="Professor"/>
    <n v="95"/>
    <n v="1988"/>
    <n v="0.129"/>
    <n v="0.50800000000000001"/>
    <n v="0.19845454545454544"/>
    <n v="0.48863636363636365"/>
    <n v="0.4061395348837209"/>
    <n v="33"/>
    <n v="2.8787878787878789"/>
    <n v="0.125"/>
    <n v="0.21263636363636362"/>
  </r>
  <r>
    <s v="Boris Okun"/>
    <x v="96"/>
    <x v="0"/>
    <s v="Professor"/>
    <n v="153"/>
    <n v="1988"/>
    <n v="0.19400000000000001"/>
    <n v="0.50800000000000001"/>
    <n v="0.19845454545454544"/>
    <n v="0.48863636363636365"/>
    <n v="0.4061395348837209"/>
    <n v="33"/>
    <n v="4.6363636363636367"/>
    <n v="0.188"/>
    <n v="0.21263636363636362"/>
  </r>
  <r>
    <s v="Sergey Kravtsov"/>
    <x v="96"/>
    <x v="0"/>
    <s v="Professor"/>
    <n v="5"/>
    <n v="1996"/>
    <n v="1.4999999999999999E-2"/>
    <n v="0.27100000000000002"/>
    <n v="0.19845454545454544"/>
    <n v="0.48863636363636365"/>
    <n v="0.4061395348837209"/>
    <n v="25"/>
    <n v="0.2"/>
    <n v="1.7000000000000001E-2"/>
    <n v="0.21263636363636362"/>
  </r>
  <r>
    <s v="Daniel Gervini"/>
    <x v="96"/>
    <x v="0"/>
    <s v="Professor"/>
    <n v="94"/>
    <n v="1998"/>
    <n v="0.128"/>
    <n v="0.20799999999999996"/>
    <n v="0.19845454545454544"/>
    <n v="0.48863636363636365"/>
    <n v="0.4061395348837209"/>
    <n v="23"/>
    <n v="4.0869565217391308"/>
    <n v="0.16500000000000001"/>
    <n v="0.21263636363636362"/>
  </r>
  <r>
    <s v="Chris Hruska"/>
    <x v="96"/>
    <x v="0"/>
    <s v="Professor"/>
    <n v="252"/>
    <n v="2001"/>
    <n v="0.32600000000000001"/>
    <n v="0.11899999999999999"/>
    <n v="0.19845454545454544"/>
    <n v="0.48863636363636365"/>
    <n v="0.4061395348837209"/>
    <n v="20"/>
    <n v="12.6"/>
    <n v="0.442"/>
    <n v="0.21263636363636362"/>
  </r>
  <r>
    <s v="Chao Zhu"/>
    <x v="96"/>
    <x v="0"/>
    <s v="Professor"/>
    <n v="582"/>
    <n v="2001"/>
    <n v="0.57899999999999996"/>
    <n v="0.11899999999999999"/>
    <n v="0.19845454545454544"/>
    <n v="0.48863636363636365"/>
    <n v="0.4061395348837209"/>
    <n v="20"/>
    <n v="29.1"/>
    <n v="0.72899999999999998"/>
    <n v="0.21263636363636362"/>
  </r>
  <r>
    <s v="Ralph McKenzie"/>
    <x v="97"/>
    <x v="0"/>
    <s v="Professor"/>
    <n v="1919"/>
    <n v="1966"/>
    <n v="0.88700000000000001"/>
    <n v="0.96899999999999997"/>
    <n v="0.66213636363636363"/>
    <n v="0.6969545454545456"/>
    <n v="0.9500423922259178"/>
    <n v="55"/>
    <n v="34.890909090909091"/>
    <n v="0.77800000000000002"/>
    <n v="0.62063636363636376"/>
  </r>
  <r>
    <s v="Larry Schumaker"/>
    <x v="97"/>
    <x v="0"/>
    <s v="Professor"/>
    <n v="2710"/>
    <n v="1966"/>
    <n v="0.92900000000000005"/>
    <n v="0.96899999999999997"/>
    <n v="0.66213636363636363"/>
    <n v="0.6969545454545456"/>
    <n v="0.9500423922259178"/>
    <n v="55"/>
    <n v="49.272727272727273"/>
    <n v="0.86599999999999999"/>
    <n v="0.62063636363636376"/>
  </r>
  <r>
    <s v="Aleksandr Olshankii"/>
    <x v="97"/>
    <x v="0"/>
    <s v="Professor"/>
    <n v="1510"/>
    <n v="1968"/>
    <n v="0.84"/>
    <n v="0.95299999999999996"/>
    <n v="0.66213636363636363"/>
    <n v="0.6969545454545456"/>
    <n v="0.9500423922259178"/>
    <n v="53"/>
    <n v="28.490566037735849"/>
    <n v="0.72299999999999998"/>
    <n v="0.62063636363636376"/>
  </r>
  <r>
    <s v="Edward Saff"/>
    <x v="97"/>
    <x v="0"/>
    <s v="Professor"/>
    <n v="3252"/>
    <n v="1968"/>
    <n v="0.94599999999999995"/>
    <n v="0.95299999999999996"/>
    <n v="0.66213636363636363"/>
    <n v="0.6969545454545456"/>
    <n v="0.9500423922259178"/>
    <n v="53"/>
    <n v="61.358490566037737"/>
    <n v="0.90500000000000003"/>
    <n v="0.62063636363636376"/>
  </r>
  <r>
    <s v="Glenn Webb"/>
    <x v="97"/>
    <x v="0"/>
    <s v="Professor"/>
    <n v="2865"/>
    <n v="1968"/>
    <n v="0.93500000000000005"/>
    <n v="0.95299999999999996"/>
    <n v="0.66213636363636363"/>
    <n v="0.6969545454545456"/>
    <n v="0.9500423922259178"/>
    <n v="53"/>
    <n v="54.056603773584904"/>
    <n v="0.88200000000000001"/>
    <n v="0.62063636363636376"/>
  </r>
  <r>
    <s v="John F. Ahner"/>
    <x v="97"/>
    <x v="0"/>
    <s v="Professor"/>
    <n v="33"/>
    <n v="1972"/>
    <n v="5.7000000000000002E-2"/>
    <n v="0.90200000000000002"/>
    <n v="0.66213636363636363"/>
    <n v="0.6969545454545456"/>
    <n v="0.9500423922259178"/>
    <n v="49"/>
    <n v="0.67346938775510201"/>
    <n v="3.9E-2"/>
    <n v="0.62063636363636376"/>
  </r>
  <r>
    <s v="Vaughan Jones"/>
    <x v="97"/>
    <x v="0"/>
    <s v="Professor"/>
    <n v="3293"/>
    <n v="1975"/>
    <n v="0.94799999999999995"/>
    <n v="0.85199999999999998"/>
    <n v="0.66213636363636363"/>
    <n v="0.6969545454545456"/>
    <n v="0.9500423922259178"/>
    <n v="46"/>
    <n v="71.586956521739125"/>
    <n v="0.92600000000000005"/>
    <n v="0.62063636363636376"/>
  </r>
  <r>
    <s v="Constantine Tsinakis"/>
    <x v="97"/>
    <x v="0"/>
    <s v="Professor"/>
    <n v="559"/>
    <n v="1975"/>
    <n v="0.56599999999999995"/>
    <n v="0.85199999999999998"/>
    <n v="0.66213636363636363"/>
    <n v="0.6969545454545456"/>
    <n v="0.9500423922259178"/>
    <n v="46"/>
    <n v="12.152173913043478"/>
    <n v="0.432"/>
    <n v="0.62063636363636376"/>
  </r>
  <r>
    <s v="Paul Edelman"/>
    <x v="97"/>
    <x v="0"/>
    <s v="Professor"/>
    <n v="693"/>
    <n v="1976"/>
    <n v="0.64100000000000001"/>
    <n v="0.83099999999999996"/>
    <n v="0.66213636363636363"/>
    <n v="0.6969545454545456"/>
    <n v="0.9500423922259178"/>
    <n v="45"/>
    <n v="15.4"/>
    <n v="0.50900000000000001"/>
    <n v="0.62063636363636376"/>
  </r>
  <r>
    <s v="Bruce Hughes"/>
    <x v="97"/>
    <x v="0"/>
    <s v="Professor"/>
    <n v="291"/>
    <n v="1977"/>
    <n v="0.36499999999999999"/>
    <n v="0.81299999999999994"/>
    <n v="0.66213636363636363"/>
    <n v="0.6969545454545456"/>
    <n v="0.9500423922259178"/>
    <n v="44"/>
    <n v="6.6136363636363633"/>
    <n v="0.25900000000000001"/>
    <n v="0.62063636363636376"/>
  </r>
  <r>
    <s v="John Ratcliffe"/>
    <x v="97"/>
    <x v="0"/>
    <s v="Professor"/>
    <n v="867"/>
    <n v="1977"/>
    <n v="0.70299999999999996"/>
    <n v="0.81299999999999994"/>
    <n v="0.66213636363636363"/>
    <n v="0.6969545454545456"/>
    <n v="0.9500423922259178"/>
    <n v="44"/>
    <n v="19.704545454545453"/>
    <n v="0.6"/>
    <n v="0.62063636363636376"/>
  </r>
  <r>
    <s v="Mark Sapir"/>
    <x v="97"/>
    <x v="0"/>
    <s v="Professor"/>
    <n v="1495"/>
    <n v="1978"/>
    <n v="0.83799999999999997"/>
    <n v="0.79"/>
    <n v="0.66213636363636363"/>
    <n v="0.6969545454545456"/>
    <n v="0.9500423922259178"/>
    <n v="43"/>
    <n v="34.767441860465119"/>
    <n v="0.77700000000000002"/>
    <n v="0.62063636363636376"/>
  </r>
  <r>
    <s v="Michael Mihalik"/>
    <x v="97"/>
    <x v="0"/>
    <s v="Professor"/>
    <n v="429"/>
    <n v="1979"/>
    <n v="0.48199999999999998"/>
    <n v="0.76900000000000002"/>
    <n v="0.66213636363636363"/>
    <n v="0.6969545454545456"/>
    <n v="0.9500423922259178"/>
    <n v="42"/>
    <n v="10.214285714285714"/>
    <n v="0.375"/>
    <n v="0.62063636363636376"/>
  </r>
  <r>
    <s v="Mark Ellingham"/>
    <x v="97"/>
    <x v="0"/>
    <s v="Professor"/>
    <n v="348"/>
    <n v="1982"/>
    <n v="0.41699999999999998"/>
    <n v="0.69"/>
    <n v="0.66213636363636363"/>
    <n v="0.6969545454545456"/>
    <n v="0.9500423922259178"/>
    <n v="39"/>
    <n v="8.9230769230769234"/>
    <n v="0.33900000000000002"/>
    <n v="0.62063636363636376"/>
  </r>
  <r>
    <s v="Doug Hardin"/>
    <x v="97"/>
    <x v="0"/>
    <s v="Professor"/>
    <n v="880"/>
    <n v="1984"/>
    <n v="0.70799999999999996"/>
    <n v="0.63"/>
    <n v="0.66213636363636363"/>
    <n v="0.6969545454545456"/>
    <n v="0.9500423922259178"/>
    <n v="37"/>
    <n v="23.783783783783782"/>
    <n v="0.66500000000000004"/>
    <n v="0.62063636363636376"/>
  </r>
  <r>
    <s v="Dechao Zheng"/>
    <x v="97"/>
    <x v="0"/>
    <s v="Professor"/>
    <n v="1120"/>
    <n v="1985"/>
    <n v="0.77"/>
    <n v="0.60199999999999998"/>
    <n v="0.66213636363636363"/>
    <n v="0.6969545454545456"/>
    <n v="0.9500423922259178"/>
    <n v="36"/>
    <n v="31.111111111111111"/>
    <n v="0.748"/>
    <n v="0.62063636363636376"/>
  </r>
  <r>
    <s v="Akram Aldroubi"/>
    <x v="97"/>
    <x v="0"/>
    <s v="Professor"/>
    <n v="1071"/>
    <n v="1988"/>
    <n v="0.76"/>
    <n v="0.50800000000000001"/>
    <n v="0.66213636363636363"/>
    <n v="0.6969545454545456"/>
    <n v="0.9500423922259178"/>
    <n v="33"/>
    <n v="32.454545454545453"/>
    <n v="0.75900000000000001"/>
    <n v="0.62063636363636376"/>
  </r>
  <r>
    <s v="Mike Neamtu"/>
    <x v="97"/>
    <x v="0"/>
    <s v="Professor"/>
    <n v="277"/>
    <n v="1989"/>
    <n v="0.34899999999999998"/>
    <n v="0.47299999999999998"/>
    <n v="0.66213636363636363"/>
    <n v="0.6969545454545456"/>
    <n v="0.9500423922259178"/>
    <n v="32"/>
    <n v="8.65625"/>
    <n v="0.32900000000000001"/>
    <n v="0.62063636363636376"/>
  </r>
  <r>
    <s v="Dietmar Bisch"/>
    <x v="97"/>
    <x v="0"/>
    <s v="Professor"/>
    <n v="390"/>
    <n v="1990"/>
    <n v="0.45200000000000001"/>
    <n v="0.43700000000000006"/>
    <n v="0.66213636363636363"/>
    <n v="0.6969545454545456"/>
    <n v="0.9500423922259178"/>
    <n v="31"/>
    <n v="12.580645161290322"/>
    <n v="0.442"/>
    <n v="0.62063636363636376"/>
  </r>
  <r>
    <s v="Gieri Simonett"/>
    <x v="97"/>
    <x v="0"/>
    <s v="Professor"/>
    <n v="1562"/>
    <n v="1994"/>
    <n v="0.84699999999999998"/>
    <n v="0.32599999999999996"/>
    <n v="0.66213636363636363"/>
    <n v="0.6969545454545456"/>
    <n v="0.9500423922259178"/>
    <n v="27"/>
    <n v="57.851851851851855"/>
    <n v="0.89600000000000002"/>
    <n v="0.62063636363636376"/>
  </r>
  <r>
    <s v="Denis Osin"/>
    <x v="97"/>
    <x v="0"/>
    <s v="Professor"/>
    <n v="985"/>
    <n v="1999"/>
    <n v="0.73699999999999999"/>
    <n v="0.17300000000000004"/>
    <n v="0.66213636363636363"/>
    <n v="0.6969545454545456"/>
    <n v="0.9500423922259178"/>
    <n v="22"/>
    <n v="44.772727272727273"/>
    <n v="0.84299999999999997"/>
    <n v="0.62063636363636376"/>
  </r>
  <r>
    <s v="Alexander Powell"/>
    <x v="97"/>
    <x v="0"/>
    <s v="Professor"/>
    <n v="318"/>
    <n v="2003"/>
    <n v="0.39"/>
    <n v="7.4999999999999956E-2"/>
    <n v="0.66213636363636363"/>
    <n v="0.6969545454545456"/>
    <n v="0.9500423922259178"/>
    <n v="18"/>
    <n v="17.666666666666668"/>
    <n v="0.56200000000000006"/>
    <n v="0.62063636363636376"/>
  </r>
  <r>
    <s v="Glenn Hurlbert"/>
    <x v="98"/>
    <x v="0"/>
    <s v="Professor"/>
    <n v="360"/>
    <n v="1988"/>
    <n v="0.42799999999999999"/>
    <n v="0.50800000000000001"/>
    <n v="0.433"/>
    <n v="0.38950000000000001"/>
    <n v="1.1116816431322207"/>
    <n v="33"/>
    <n v="10.909090909090908"/>
    <n v="0.39700000000000002"/>
    <n v="0.44900000000000001"/>
  </r>
  <r>
    <s v="Richard Hammack"/>
    <x v="98"/>
    <x v="0"/>
    <s v="Professor"/>
    <n v="374"/>
    <n v="1996"/>
    <n v="0.438"/>
    <n v="0.27100000000000002"/>
    <n v="0.433"/>
    <n v="0.38950000000000001"/>
    <n v="1.1116816431322207"/>
    <n v="25"/>
    <n v="14.96"/>
    <n v="0.501"/>
    <n v="0.44900000000000001"/>
  </r>
  <r>
    <s v="John Burns"/>
    <x v="99"/>
    <x v="0"/>
    <s v="Professor"/>
    <n v="353"/>
    <n v="1973"/>
    <n v="0.42099999999999999"/>
    <n v="0.88700000000000001"/>
    <n v="0.47923809523809513"/>
    <n v="0.43666666666666665"/>
    <n v="1.097491821155943"/>
    <n v="48"/>
    <n v="7.354166666666667"/>
    <n v="0.28399999999999997"/>
    <n v="0.49085714285714283"/>
  </r>
  <r>
    <s v="Peter A Linnell"/>
    <x v="99"/>
    <x v="0"/>
    <s v="Professor"/>
    <n v="570"/>
    <n v="1977"/>
    <n v="0.57199999999999995"/>
    <n v="0.81299999999999994"/>
    <n v="0.47923809523809513"/>
    <n v="0.43666666666666665"/>
    <n v="1.097491821155943"/>
    <n v="44"/>
    <n v="12.954545454545455"/>
    <n v="0.45500000000000002"/>
    <n v="0.49085714285714283"/>
  </r>
  <r>
    <s v="John Rossi"/>
    <x v="99"/>
    <x v="0"/>
    <s v="Professor"/>
    <n v="293"/>
    <n v="1980"/>
    <n v="0.36699999999999999"/>
    <n v="0.75"/>
    <n v="0.47923809523809513"/>
    <n v="0.43666666666666665"/>
    <n v="1.097491821155943"/>
    <n v="41"/>
    <n v="7.1463414634146343"/>
    <n v="0.27800000000000002"/>
    <n v="0.49085714285714283"/>
  </r>
  <r>
    <s v="Jong Uhn Kim"/>
    <x v="99"/>
    <x v="0"/>
    <s v="Professor"/>
    <n v="615"/>
    <n v="1981"/>
    <n v="0.59899999999999998"/>
    <n v="0.72299999999999998"/>
    <n v="0.47923809523809513"/>
    <n v="0.43666666666666665"/>
    <n v="1.097491821155943"/>
    <n v="40"/>
    <n v="15.375"/>
    <n v="0.50800000000000001"/>
    <n v="0.49085714285714283"/>
  </r>
  <r>
    <s v="Peter Haskell"/>
    <x v="99"/>
    <x v="0"/>
    <s v="Professor"/>
    <n v="43"/>
    <n v="1982"/>
    <n v="6.9000000000000006E-2"/>
    <n v="0.69"/>
    <n v="0.47923809523809513"/>
    <n v="0.43666666666666665"/>
    <n v="1.097491821155943"/>
    <n v="39"/>
    <n v="1.1025641025641026"/>
    <n v="5.7000000000000002E-2"/>
    <n v="0.49085714285714283"/>
  </r>
  <r>
    <s v="Christopher Beattie"/>
    <x v="99"/>
    <x v="0"/>
    <s v="Professor"/>
    <n v="421"/>
    <n v="1983"/>
    <n v="0.47799999999999998"/>
    <n v="0.65700000000000003"/>
    <n v="0.47923809523809513"/>
    <n v="0.43666666666666665"/>
    <n v="1.097491821155943"/>
    <n v="38"/>
    <n v="11.078947368421053"/>
    <n v="0.40100000000000002"/>
    <n v="0.49085714285714283"/>
  </r>
  <r>
    <s v="Slimane Adjerid"/>
    <x v="99"/>
    <x v="0"/>
    <s v="Professor"/>
    <n v="771"/>
    <n v="1985"/>
    <n v="0.67300000000000004"/>
    <n v="0.60199999999999998"/>
    <n v="0.47923809523809513"/>
    <n v="0.43666666666666665"/>
    <n v="1.097491821155943"/>
    <n v="36"/>
    <n v="21.416666666666668"/>
    <n v="0.629"/>
    <n v="0.49085714285714283"/>
  </r>
  <r>
    <s v="Robert Rogers"/>
    <x v="99"/>
    <x v="0"/>
    <s v="Professor"/>
    <n v="692"/>
    <n v="1986"/>
    <n v="0.63900000000000001"/>
    <n v="0.57099999999999995"/>
    <n v="0.47923809523809513"/>
    <n v="0.43666666666666665"/>
    <n v="1.097491821155943"/>
    <n v="35"/>
    <n v="19.771428571428572"/>
    <n v="0.60099999999999998"/>
    <n v="0.49085714285714283"/>
  </r>
  <r>
    <s v="Tao Lin"/>
    <x v="99"/>
    <x v="0"/>
    <s v="Professor"/>
    <n v="1"/>
    <n v="1988"/>
    <n v="1E-3"/>
    <n v="0.50800000000000001"/>
    <n v="0.47923809523809513"/>
    <n v="0.43666666666666665"/>
    <n v="1.097491821155943"/>
    <n v="33"/>
    <n v="3.0303030303030304E-2"/>
    <n v="2E-3"/>
    <n v="0.49085714285714283"/>
  </r>
  <r>
    <s v="Shu-Ming Sun"/>
    <x v="99"/>
    <x v="0"/>
    <s v="Professor"/>
    <n v="664"/>
    <n v="1989"/>
    <n v="0.624"/>
    <n v="0.47299999999999998"/>
    <n v="0.47923809523809513"/>
    <n v="0.43666666666666665"/>
    <n v="1.097491821155943"/>
    <n v="32"/>
    <n v="20.75"/>
    <n v="0.61699999999999999"/>
    <n v="0.49085714285714283"/>
  </r>
  <r>
    <s v="Eric de Sturler"/>
    <x v="99"/>
    <x v="0"/>
    <s v="Professor"/>
    <n v="426"/>
    <n v="1991"/>
    <n v="0.48"/>
    <n v="0.41300000000000003"/>
    <n v="0.47923809523809513"/>
    <n v="0.43666666666666665"/>
    <n v="1.097491821155943"/>
    <n v="30"/>
    <n v="14.2"/>
    <n v="0.48"/>
    <n v="0.49085714285714283"/>
  </r>
  <r>
    <s v="Mark Shimozono"/>
    <x v="99"/>
    <x v="0"/>
    <s v="Professor"/>
    <n v="883"/>
    <n v="1991"/>
    <n v="0.70899999999999996"/>
    <n v="0.41300000000000003"/>
    <n v="0.47923809523809513"/>
    <n v="0.43666666666666665"/>
    <n v="1.097491821155943"/>
    <n v="30"/>
    <n v="29.433333333333334"/>
    <n v="0.73199999999999998"/>
    <n v="0.49085714285714283"/>
  </r>
  <r>
    <s v="Jeff Borggaard"/>
    <x v="99"/>
    <x v="0"/>
    <s v="Professor"/>
    <n v="314"/>
    <n v="1993"/>
    <n v="0.38600000000000001"/>
    <n v="0.35399999999999998"/>
    <n v="0.47923809523809513"/>
    <n v="0.43666666666666665"/>
    <n v="1.097491821155943"/>
    <n v="28"/>
    <n v="11.214285714285714"/>
    <n v="0.40600000000000003"/>
    <n v="0.49085714285714283"/>
  </r>
  <r>
    <s v="Mark Embree"/>
    <x v="99"/>
    <x v="0"/>
    <s v="Professor"/>
    <n v="781"/>
    <n v="1997"/>
    <n v="0.67800000000000005"/>
    <n v="0.23699999999999999"/>
    <n v="0.47923809523809513"/>
    <n v="0.43666666666666665"/>
    <n v="1.097491821155943"/>
    <n v="24"/>
    <n v="32.541666666666664"/>
    <n v="0.76"/>
    <n v="0.49085714285714283"/>
  </r>
  <r>
    <s v="Traian Iliescu"/>
    <x v="99"/>
    <x v="0"/>
    <s v="Professor"/>
    <n v="513"/>
    <n v="1998"/>
    <n v="0.54"/>
    <n v="0.20799999999999996"/>
    <n v="0.47923809523809513"/>
    <n v="0.43666666666666665"/>
    <n v="1.097491821155943"/>
    <n v="23"/>
    <n v="22.304347826086957"/>
    <n v="0.64500000000000002"/>
    <n v="0.49085714285714283"/>
  </r>
  <r>
    <s v="Tim Warburton"/>
    <x v="99"/>
    <x v="0"/>
    <s v="Professor"/>
    <n v="1796"/>
    <n v="1998"/>
    <n v="0.876"/>
    <n v="0.20799999999999996"/>
    <n v="0.47923809523809513"/>
    <n v="0.43666666666666665"/>
    <n v="1.097491821155943"/>
    <n v="23"/>
    <n v="78.086956521739125"/>
    <n v="0.93799999999999994"/>
    <n v="0.49085714285714283"/>
  </r>
  <r>
    <s v="Nick Loehr"/>
    <x v="99"/>
    <x v="0"/>
    <s v="Professor"/>
    <n v="549"/>
    <n v="1999"/>
    <n v="0.56100000000000005"/>
    <n v="0.17300000000000004"/>
    <n v="0.47923809523809513"/>
    <n v="0.43666666666666665"/>
    <n v="1.097491821155943"/>
    <n v="22"/>
    <n v="24.954545454545453"/>
    <n v="0.68"/>
    <n v="0.49085714285714283"/>
  </r>
  <r>
    <s v="Gretchen Matthews"/>
    <x v="99"/>
    <x v="1"/>
    <s v="Professor"/>
    <n v="213"/>
    <n v="1999"/>
    <n v="0.27600000000000002"/>
    <n v="0.17300000000000004"/>
    <n v="0.47923809523809513"/>
    <n v="0.43666666666666665"/>
    <n v="1.097491821155943"/>
    <n v="22"/>
    <n v="9.6818181818181817"/>
    <n v="0.36099999999999999"/>
    <n v="0.49085714285714283"/>
  </r>
  <r>
    <s v="Lizette Zietsman"/>
    <x v="99"/>
    <x v="1"/>
    <s v="Professor"/>
    <n v="54"/>
    <n v="2000"/>
    <n v="8.1000000000000003E-2"/>
    <n v="0.14400000000000002"/>
    <n v="0.47923809523809513"/>
    <n v="0.43666666666666665"/>
    <n v="1.097491821155943"/>
    <n v="21"/>
    <n v="2.5714285714285716"/>
    <n v="0.115"/>
    <n v="0.49085714285714283"/>
  </r>
  <r>
    <s v="Serkan Gugercin"/>
    <x v="99"/>
    <x v="0"/>
    <s v="Professor"/>
    <n v="694"/>
    <n v="2001"/>
    <n v="0.64200000000000002"/>
    <n v="0.11899999999999999"/>
    <n v="0.47923809523809513"/>
    <n v="0.43666666666666665"/>
    <n v="1.097491821155943"/>
    <n v="20"/>
    <n v="34.700000000000003"/>
    <n v="0.77600000000000002"/>
    <n v="0.49085714285714283"/>
  </r>
  <r>
    <s v="Pengtao Yue"/>
    <x v="99"/>
    <x v="0"/>
    <s v="Professor"/>
    <n v="320"/>
    <n v="2004"/>
    <n v="0.39200000000000002"/>
    <n v="5.4000000000000048E-2"/>
    <n v="0.47923809523809513"/>
    <n v="0.43666666666666665"/>
    <n v="1.097491821155943"/>
    <n v="17"/>
    <n v="18.823529411764707"/>
    <n v="0.58299999999999996"/>
    <n v="0.49085714285714283"/>
  </r>
  <r>
    <s v="Mike Kallaher"/>
    <x v="100"/>
    <x v="0"/>
    <s v="Professor"/>
    <n v="73"/>
    <n v="1967"/>
    <n v="0.105"/>
    <n v="0.96099999999999997"/>
    <n v="0.219"/>
    <n v="0.57315384615384601"/>
    <n v="0.38209636290430826"/>
    <n v="54"/>
    <n v="1.3518518518518519"/>
    <n v="6.9000000000000006E-2"/>
    <n v="0.20146153846153847"/>
  </r>
  <r>
    <s v="Bob Dillon"/>
    <x v="100"/>
    <x v="0"/>
    <s v="Professor"/>
    <n v="1"/>
    <n v="1976"/>
    <n v="1E-3"/>
    <n v="0.83099999999999996"/>
    <n v="0.219"/>
    <n v="0.57315384615384601"/>
    <n v="0.38209636290430826"/>
    <n v="45"/>
    <n v="2.2222222222222223E-2"/>
    <n v="1E-3"/>
    <n v="0.20146153846153847"/>
  </r>
  <r>
    <s v="Alex Khapalov"/>
    <x v="100"/>
    <x v="0"/>
    <s v="Professor"/>
    <n v="284"/>
    <n v="1978"/>
    <n v="0.35699999999999998"/>
    <n v="0.79"/>
    <n v="0.219"/>
    <n v="0.57315384615384601"/>
    <n v="0.38209636290430826"/>
    <n v="43"/>
    <n v="6.6046511627906979"/>
    <n v="0.25800000000000001"/>
    <n v="0.20146153846153847"/>
  </r>
  <r>
    <s v="V.S. Manoranjan"/>
    <x v="100"/>
    <x v="0"/>
    <s v="Professor"/>
    <n v="120"/>
    <n v="1982"/>
    <n v="0.16"/>
    <n v="0.69"/>
    <n v="0.219"/>
    <n v="0.57315384615384601"/>
    <n v="0.38209636290430826"/>
    <n v="39"/>
    <n v="3.0769230769230771"/>
    <n v="0.13300000000000001"/>
    <n v="0.20146153846153847"/>
  </r>
  <r>
    <s v="Krishna Jandhyala"/>
    <x v="100"/>
    <x v="0"/>
    <s v="Professor"/>
    <n v="81"/>
    <n v="1985"/>
    <n v="0.113"/>
    <n v="0.60199999999999998"/>
    <n v="0.219"/>
    <n v="0.57315384615384601"/>
    <n v="0.38209636290430826"/>
    <n v="36"/>
    <n v="2.25"/>
    <n v="0.10100000000000001"/>
    <n v="0.20146153846153847"/>
  </r>
  <r>
    <s v="Charles Moore"/>
    <x v="100"/>
    <x v="0"/>
    <s v="Professor"/>
    <n v="94"/>
    <n v="1986"/>
    <n v="0.128"/>
    <n v="0.57099999999999995"/>
    <n v="0.219"/>
    <n v="0.57315384615384601"/>
    <n v="0.38209636290430826"/>
    <n v="35"/>
    <n v="2.6857142857142855"/>
    <n v="0.12"/>
    <n v="0.20146153846153847"/>
  </r>
  <r>
    <s v="Judith McDonald"/>
    <x v="100"/>
    <x v="1"/>
    <s v="Professor"/>
    <n v="471"/>
    <n v="1987"/>
    <n v="0.50600000000000001"/>
    <n v="0.53699999999999992"/>
    <n v="0.219"/>
    <n v="0.57315384615384601"/>
    <n v="0.38209636290430826"/>
    <n v="34"/>
    <n v="13.852941176470589"/>
    <n v="0.47299999999999998"/>
    <n v="0.20146153846153847"/>
  </r>
  <r>
    <s v="Michael Tsatsomeros"/>
    <x v="100"/>
    <x v="0"/>
    <s v="Professor"/>
    <n v="531"/>
    <n v="1987"/>
    <n v="0.54900000000000004"/>
    <n v="0.53699999999999992"/>
    <n v="0.219"/>
    <n v="0.57315384615384601"/>
    <n v="0.38209636290430826"/>
    <n v="34"/>
    <n v="15.617647058823529"/>
    <n v="0.51600000000000001"/>
    <n v="0.20146153846153847"/>
  </r>
  <r>
    <s v="Hong-Ming Yin"/>
    <x v="100"/>
    <x v="0"/>
    <s v="Professor"/>
    <n v="842"/>
    <n v="1988"/>
    <n v="0.69599999999999995"/>
    <n v="0.50800000000000001"/>
    <n v="0.219"/>
    <n v="0.57315384615384601"/>
    <n v="0.38209636290430826"/>
    <n v="33"/>
    <n v="25.515151515151516"/>
    <n v="0.68700000000000006"/>
    <n v="0.20146153846153847"/>
  </r>
  <r>
    <s v="Marc Evans"/>
    <x v="100"/>
    <x v="0"/>
    <s v="Professor"/>
    <n v="2"/>
    <n v="1989"/>
    <n v="5.0000000000000001E-3"/>
    <n v="0.47299999999999998"/>
    <n v="0.219"/>
    <n v="0.57315384615384601"/>
    <n v="0.38209636290430826"/>
    <n v="32"/>
    <n v="6.25E-2"/>
    <n v="6.0000000000000001E-3"/>
    <n v="0.20146153846153847"/>
  </r>
  <r>
    <s v="Alexander Panchenko"/>
    <x v="100"/>
    <x v="0"/>
    <s v="Professor"/>
    <n v="156"/>
    <n v="1993"/>
    <n v="0.19900000000000001"/>
    <n v="0.35399999999999998"/>
    <n v="0.219"/>
    <n v="0.57315384615384601"/>
    <n v="0.38209636290430826"/>
    <n v="28"/>
    <n v="5.5714285714285712"/>
    <n v="0.22"/>
    <n v="0.20146153846153847"/>
  </r>
  <r>
    <s v="Libby Knott"/>
    <x v="100"/>
    <x v="0"/>
    <s v="Professor"/>
    <n v="0"/>
    <n v="1994"/>
    <n v="0"/>
    <n v="0.32599999999999996"/>
    <n v="0.219"/>
    <n v="0.57315384615384601"/>
    <n v="0.38209636290430826"/>
    <n v="27"/>
    <n v="0"/>
    <n v="0"/>
    <n v="0.20146153846153847"/>
  </r>
  <r>
    <s v="Nairanjana Dasgupta"/>
    <x v="100"/>
    <x v="1"/>
    <s v="Professor"/>
    <n v="15"/>
    <n v="1996"/>
    <n v="2.8000000000000001E-2"/>
    <n v="0.27100000000000002"/>
    <n v="0.219"/>
    <n v="0.57315384615384601"/>
    <n v="0.38209636290430826"/>
    <n v="25"/>
    <n v="0.6"/>
    <n v="3.5000000000000003E-2"/>
    <n v="0.20146153846153847"/>
  </r>
  <r>
    <s v="Edward Spitznagel"/>
    <x v="101"/>
    <x v="0"/>
    <s v="Professor"/>
    <n v="18"/>
    <n v="1965"/>
    <n v="3.3000000000000002E-2"/>
    <n v="0.97599999999999998"/>
    <n v="0.38873333333333332"/>
    <n v="0.42193333333333333"/>
    <n v="0.92131458366250596"/>
    <n v="56"/>
    <n v="0.32142857142857145"/>
    <n v="2.1999999999999999E-2"/>
    <n v="0.4214666666666666"/>
  </r>
  <r>
    <s v="Steven G. Krantz"/>
    <x v="101"/>
    <x v="0"/>
    <s v="Professor"/>
    <n v="3206"/>
    <n v="1974"/>
    <n v="0.94399999999999995"/>
    <n v="0.871"/>
    <n v="0.38873333333333332"/>
    <n v="0.42193333333333333"/>
    <n v="0.92131458366250596"/>
    <n v="47"/>
    <n v="68.212765957446805"/>
    <n v="0.92"/>
    <n v="0.4214666666666666"/>
  </r>
  <r>
    <s v="N. Mohan Kumar"/>
    <x v="101"/>
    <x v="0"/>
    <s v="Professor"/>
    <n v="246"/>
    <n v="1977"/>
    <n v="0.32100000000000001"/>
    <n v="0.81299999999999994"/>
    <n v="0.38873333333333332"/>
    <n v="0.42193333333333333"/>
    <n v="0.92131458366250596"/>
    <n v="44"/>
    <n v="5.5909090909090908"/>
    <n v="0.221"/>
    <n v="0.4214666666666666"/>
  </r>
  <r>
    <s v="Mladen Wickerhauser"/>
    <x v="101"/>
    <x v="0"/>
    <s v="Professor"/>
    <n v="238"/>
    <n v="1985"/>
    <n v="0.312"/>
    <n v="0.60199999999999998"/>
    <n v="0.38873333333333332"/>
    <n v="0.42193333333333333"/>
    <n v="0.92131458366250596"/>
    <n v="36"/>
    <n v="6.6111111111111107"/>
    <n v="0.25800000000000001"/>
    <n v="0.4214666666666666"/>
  </r>
  <r>
    <s v="Quo-Shin Chi"/>
    <x v="101"/>
    <x v="0"/>
    <s v="Professor"/>
    <n v="316"/>
    <n v="1986"/>
    <n v="0.38800000000000001"/>
    <n v="0.57099999999999995"/>
    <n v="0.38873333333333332"/>
    <n v="0.42193333333333333"/>
    <n v="0.92131458366250596"/>
    <n v="35"/>
    <n v="9.0285714285714285"/>
    <n v="0.34300000000000003"/>
    <n v="0.4214666666666666"/>
  </r>
  <r>
    <s v="Renato Feres"/>
    <x v="101"/>
    <x v="0"/>
    <s v="Professor"/>
    <n v="163"/>
    <n v="1989"/>
    <n v="0.20899999999999999"/>
    <n v="0.47299999999999998"/>
    <n v="0.38873333333333332"/>
    <n v="0.42193333333333333"/>
    <n v="0.92131458366250596"/>
    <n v="32"/>
    <n v="5.09375"/>
    <n v="0.20300000000000001"/>
    <n v="0.4214666666666666"/>
  </r>
  <r>
    <s v="Soumendra Lahiri"/>
    <x v="101"/>
    <x v="0"/>
    <s v="Professor"/>
    <n v="759"/>
    <n v="1989"/>
    <n v="0.66900000000000004"/>
    <n v="0.47299999999999998"/>
    <n v="0.38873333333333332"/>
    <n v="0.42193333333333333"/>
    <n v="0.92131458366250596"/>
    <n v="32"/>
    <n v="23.71875"/>
    <n v="0.66400000000000003"/>
    <n v="0.4214666666666666"/>
  </r>
  <r>
    <s v="John E. McCarthy"/>
    <x v="101"/>
    <x v="0"/>
    <s v="Professor"/>
    <n v="820"/>
    <n v="1989"/>
    <n v="0.68899999999999995"/>
    <n v="0.47299999999999998"/>
    <n v="0.38873333333333332"/>
    <n v="0.42193333333333333"/>
    <n v="0.92131458366250596"/>
    <n v="32"/>
    <n v="25.625"/>
    <n v="0.68799999999999994"/>
    <n v="0.4214666666666666"/>
  </r>
  <r>
    <s v="Rachel Roberts"/>
    <x v="101"/>
    <x v="1"/>
    <s v="Professor"/>
    <n v="194"/>
    <n v="1992"/>
    <n v="0.249"/>
    <n v="0.38100000000000001"/>
    <n v="0.38873333333333332"/>
    <n v="0.42193333333333333"/>
    <n v="0.92131458366250596"/>
    <n v="29"/>
    <n v="6.6896551724137927"/>
    <n v="0.26200000000000001"/>
    <n v="0.4214666666666666"/>
  </r>
  <r>
    <s v="John Shareshian"/>
    <x v="101"/>
    <x v="0"/>
    <s v="Professor"/>
    <n v="376"/>
    <n v="1996"/>
    <n v="0.44"/>
    <n v="0.27100000000000002"/>
    <n v="0.38873333333333332"/>
    <n v="0.42193333333333333"/>
    <n v="0.92131458366250596"/>
    <n v="25"/>
    <n v="15.04"/>
    <n v="0.502"/>
    <n v="0.4214666666666666"/>
  </r>
  <r>
    <s v="José Figueroa-López"/>
    <x v="101"/>
    <x v="0"/>
    <s v="Professor"/>
    <n v="235"/>
    <n v="2000"/>
    <n v="0.308"/>
    <n v="0.14400000000000002"/>
    <n v="0.38873333333333332"/>
    <n v="0.42193333333333333"/>
    <n v="0.92131458366250596"/>
    <n v="21"/>
    <n v="11.19047619047619"/>
    <n v="0.40400000000000003"/>
    <n v="0.4214666666666666"/>
  </r>
  <r>
    <s v="Xiang Tang"/>
    <x v="101"/>
    <x v="0"/>
    <s v="Professor"/>
    <n v="271"/>
    <n v="2002"/>
    <n v="0.34100000000000003"/>
    <n v="9.6999999999999975E-2"/>
    <n v="0.38873333333333332"/>
    <n v="0.42193333333333333"/>
    <n v="0.92131458366250596"/>
    <n v="19"/>
    <n v="14.263157894736842"/>
    <n v="0.48299999999999998"/>
    <n v="0.4214666666666666"/>
  </r>
  <r>
    <s v="Matthew Kerr"/>
    <x v="101"/>
    <x v="0"/>
    <s v="Professor"/>
    <n v="278"/>
    <n v="2003"/>
    <n v="0.35"/>
    <n v="7.4999999999999956E-2"/>
    <n v="0.38873333333333332"/>
    <n v="0.42193333333333333"/>
    <n v="0.92131458366250596"/>
    <n v="18"/>
    <n v="15.444444444444445"/>
    <n v="0.51200000000000001"/>
    <n v="0.4214666666666666"/>
  </r>
  <r>
    <s v="Nan Lin"/>
    <x v="101"/>
    <x v="0"/>
    <s v="Professor"/>
    <n v="41"/>
    <n v="2003"/>
    <n v="6.6000000000000003E-2"/>
    <n v="7.4999999999999956E-2"/>
    <n v="0.38873333333333332"/>
    <n v="0.42193333333333333"/>
    <n v="0.92131458366250596"/>
    <n v="18"/>
    <n v="2.2777777777777777"/>
    <n v="0.10299999999999999"/>
    <n v="0.4214666666666666"/>
  </r>
  <r>
    <s v="Brett Wick"/>
    <x v="101"/>
    <x v="0"/>
    <s v="Professor"/>
    <n v="478"/>
    <n v="2005"/>
    <n v="0.51200000000000001"/>
    <n v="3.400000000000003E-2"/>
    <n v="0.38873333333333332"/>
    <n v="0.42193333333333333"/>
    <n v="0.92131458366250596"/>
    <n v="16"/>
    <n v="29.875"/>
    <n v="0.73699999999999999"/>
    <n v="0.4214666666666666"/>
  </r>
  <r>
    <s v="Makar-Limanov"/>
    <x v="102"/>
    <x v="0"/>
    <s v="Professor"/>
    <n v="708"/>
    <n v="1967"/>
    <n v="0.64700000000000002"/>
    <n v="0.96099999999999997"/>
    <n v="0.47533333333333333"/>
    <n v="0.61953333333333338"/>
    <n v="0.76724416227267833"/>
    <n v="54"/>
    <n v="13.111111111111111"/>
    <n v="0.45800000000000002"/>
    <n v="0.45793333333333341"/>
  </r>
  <r>
    <s v="Boris Mordukhovich"/>
    <x v="102"/>
    <x v="0"/>
    <s v="Professor"/>
    <n v="6186"/>
    <n v="1970"/>
    <n v="0.98699999999999999"/>
    <n v="0.92900000000000005"/>
    <n v="0.47533333333333333"/>
    <n v="0.61953333333333338"/>
    <n v="0.76724416227267833"/>
    <n v="51"/>
    <n v="121.29411764705883"/>
    <n v="0.97699999999999998"/>
    <n v="0.45793333333333341"/>
  </r>
  <r>
    <s v="Robert Bruner"/>
    <x v="102"/>
    <x v="0"/>
    <s v="Professor"/>
    <n v="208"/>
    <n v="1973"/>
    <n v="0.26900000000000002"/>
    <n v="0.88700000000000001"/>
    <n v="0.47533333333333333"/>
    <n v="0.61953333333333338"/>
    <n v="0.76724416227267833"/>
    <n v="48"/>
    <n v="4.333333333333333"/>
    <n v="0.17499999999999999"/>
    <n v="0.45793333333333341"/>
  </r>
  <r>
    <s v="Daniel Drucker"/>
    <x v="102"/>
    <x v="0"/>
    <s v="Professor"/>
    <n v="31"/>
    <n v="1973"/>
    <n v="5.3999999999999999E-2"/>
    <n v="0.88700000000000001"/>
    <n v="0.47533333333333333"/>
    <n v="0.61953333333333338"/>
    <n v="0.76724416227267833"/>
    <n v="48"/>
    <n v="0.64583333333333337"/>
    <n v="3.6999999999999998E-2"/>
    <n v="0.45793333333333341"/>
  </r>
  <r>
    <s v="Jose-Luis Menaldi"/>
    <x v="102"/>
    <x v="0"/>
    <s v="Professor"/>
    <n v="713"/>
    <n v="1974"/>
    <n v="0.65"/>
    <n v="0.871"/>
    <n v="0.47533333333333333"/>
    <n v="0.61953333333333338"/>
    <n v="0.76724416227267833"/>
    <n v="47"/>
    <n v="15.170212765957446"/>
    <n v="0.505"/>
    <n v="0.45793333333333341"/>
  </r>
  <r>
    <s v="Daniel Frohardt"/>
    <x v="102"/>
    <x v="0"/>
    <s v="Professor"/>
    <n v="110"/>
    <n v="1975"/>
    <n v="0.15"/>
    <n v="0.85199999999999998"/>
    <n v="0.47533333333333333"/>
    <n v="0.61953333333333338"/>
    <n v="0.76724416227267833"/>
    <n v="46"/>
    <n v="2.3913043478260869"/>
    <n v="0.111"/>
    <n v="0.45793333333333341"/>
  </r>
  <r>
    <s v="Robert Berman"/>
    <x v="102"/>
    <x v="0"/>
    <s v="Professor"/>
    <n v="49"/>
    <n v="1982"/>
    <n v="7.3999999999999996E-2"/>
    <n v="0.69"/>
    <n v="0.47533333333333333"/>
    <n v="0.61953333333333338"/>
    <n v="0.76724416227267833"/>
    <n v="39"/>
    <n v="1.2564102564102564"/>
    <n v="6.3E-2"/>
    <n v="0.45793333333333341"/>
  </r>
  <r>
    <s v="Wayne Raskind"/>
    <x v="102"/>
    <x v="0"/>
    <s v="Professor"/>
    <n v="194"/>
    <n v="1984"/>
    <n v="0.249"/>
    <n v="0.63"/>
    <n v="0.47533333333333333"/>
    <n v="0.61953333333333338"/>
    <n v="0.76724416227267833"/>
    <n v="37"/>
    <n v="5.243243243243243"/>
    <n v="0.20799999999999999"/>
    <n v="0.45793333333333341"/>
  </r>
  <r>
    <s v="Ualbai Umirbaev"/>
    <x v="102"/>
    <x v="0"/>
    <s v="Professor"/>
    <n v="604"/>
    <n v="1984"/>
    <n v="0.59099999999999997"/>
    <n v="0.63"/>
    <n v="0.47533333333333333"/>
    <n v="0.61953333333333338"/>
    <n v="0.76724416227267833"/>
    <n v="37"/>
    <n v="16.324324324324323"/>
    <n v="0.53200000000000003"/>
    <n v="0.45793333333333341"/>
  </r>
  <r>
    <s v="Gang George Yin"/>
    <x v="102"/>
    <x v="0"/>
    <s v="Professor"/>
    <n v="3296"/>
    <n v="1987"/>
    <n v="0.94799999999999995"/>
    <n v="0.53699999999999992"/>
    <n v="0.47533333333333333"/>
    <n v="0.61953333333333338"/>
    <n v="0.76724416227267833"/>
    <n v="34"/>
    <n v="96.941176470588232"/>
    <n v="0.96099999999999997"/>
    <n v="0.45793333333333341"/>
  </r>
  <r>
    <s v="John Klein"/>
    <x v="102"/>
    <x v="0"/>
    <s v="Professor"/>
    <n v="339"/>
    <n v="1989"/>
    <n v="0.41"/>
    <n v="0.47299999999999998"/>
    <n v="0.47533333333333333"/>
    <n v="0.61953333333333338"/>
    <n v="0.76724416227267833"/>
    <n v="32"/>
    <n v="10.59375"/>
    <n v="0.38800000000000001"/>
    <n v="0.45793333333333341"/>
  </r>
  <r>
    <s v="Zhi Min Zhang"/>
    <x v="102"/>
    <x v="0"/>
    <s v="Professor"/>
    <n v="1879"/>
    <n v="1991"/>
    <n v="0.88300000000000001"/>
    <n v="0.41300000000000003"/>
    <n v="0.47533333333333333"/>
    <n v="0.61953333333333338"/>
    <n v="0.76724416227267833"/>
    <n v="30"/>
    <n v="62.633333333333333"/>
    <n v="0.90800000000000003"/>
    <n v="0.45793333333333341"/>
  </r>
  <r>
    <s v="Daniel Isaksen"/>
    <x v="102"/>
    <x v="0"/>
    <s v="Professor"/>
    <n v="482"/>
    <n v="1996"/>
    <n v="0.51500000000000001"/>
    <n v="0.27100000000000002"/>
    <n v="0.47533333333333333"/>
    <n v="0.61953333333333338"/>
    <n v="0.76724416227267833"/>
    <n v="25"/>
    <n v="19.28"/>
    <n v="0.59299999999999997"/>
    <n v="0.45793333333333341"/>
  </r>
  <r>
    <s v="Po Hu"/>
    <x v="102"/>
    <x v="1"/>
    <s v="Professor"/>
    <n v="330"/>
    <n v="1998"/>
    <n v="0.4"/>
    <n v="0.20799999999999996"/>
    <n v="0.47533333333333333"/>
    <n v="0.61953333333333338"/>
    <n v="0.76724416227267833"/>
    <n v="23"/>
    <n v="14.347826086956522"/>
    <n v="0.48399999999999999"/>
    <n v="0.45793333333333341"/>
  </r>
  <r>
    <s v="Fatih Celiker"/>
    <x v="102"/>
    <x v="0"/>
    <s v="Professor"/>
    <n v="231"/>
    <n v="2004"/>
    <n v="0.30299999999999999"/>
    <n v="5.4000000000000048E-2"/>
    <n v="0.47533333333333333"/>
    <n v="0.61953333333333338"/>
    <n v="0.76724416227267833"/>
    <n v="17"/>
    <n v="13.588235294117647"/>
    <n v="0.46899999999999997"/>
    <n v="0.45793333333333341"/>
  </r>
  <r>
    <s v="Harry Gingold"/>
    <x v="103"/>
    <x v="0"/>
    <s v="Professor"/>
    <n v="123"/>
    <n v="1975"/>
    <n v="0.16400000000000001"/>
    <n v="0.85199999999999998"/>
    <n v="0.36554545454545456"/>
    <n v="0.621"/>
    <n v="0.58864002342263211"/>
    <n v="46"/>
    <n v="2.6739130434782608"/>
    <n v="0.11899999999999999"/>
    <n v="0.32981818181818184"/>
  </r>
  <r>
    <s v="Krzysztof Ciesielski"/>
    <x v="103"/>
    <x v="0"/>
    <s v="Professor"/>
    <n v="625"/>
    <n v="1978"/>
    <n v="0.60299999999999998"/>
    <n v="0.79"/>
    <n v="0.36554545454545456"/>
    <n v="0.621"/>
    <n v="0.58864002342263211"/>
    <n v="43"/>
    <n v="14.534883720930232"/>
    <n v="0.49099999999999999"/>
    <n v="0.32981818181818184"/>
  </r>
  <r>
    <s v="Harumi Hattori"/>
    <x v="103"/>
    <x v="0"/>
    <s v="Professor"/>
    <n v="344"/>
    <n v="1981"/>
    <n v="0.41499999999999998"/>
    <n v="0.72299999999999998"/>
    <n v="0.36554545454545456"/>
    <n v="0.621"/>
    <n v="0.58864002342263211"/>
    <n v="40"/>
    <n v="8.6"/>
    <n v="0.32800000000000001"/>
    <n v="0.32981818181818184"/>
  </r>
  <r>
    <s v="Robert Mnatsakanov"/>
    <x v="103"/>
    <x v="0"/>
    <s v="Professor"/>
    <n v="85"/>
    <n v="1981"/>
    <n v="0.11899999999999999"/>
    <n v="0.72299999999999998"/>
    <n v="0.36554545454545456"/>
    <n v="0.621"/>
    <n v="0.58864002342263211"/>
    <n v="40"/>
    <n v="2.125"/>
    <n v="9.5000000000000001E-2"/>
    <n v="0.32981818181818184"/>
  </r>
  <r>
    <s v="Cun-Quan Zhang"/>
    <x v="103"/>
    <x v="0"/>
    <s v="Professor"/>
    <n v="872"/>
    <n v="1981"/>
    <n v="0.70599999999999996"/>
    <n v="0.72299999999999998"/>
    <n v="0.36554545454545456"/>
    <n v="0.621"/>
    <n v="0.58864002342263211"/>
    <n v="40"/>
    <n v="21.8"/>
    <n v="0.63600000000000001"/>
    <n v="0.32981818181818184"/>
  </r>
  <r>
    <s v="Dening Li"/>
    <x v="103"/>
    <x v="0"/>
    <s v="Professor"/>
    <n v="300"/>
    <n v="1982"/>
    <n v="0.372"/>
    <n v="0.69"/>
    <n v="0.36554545454545456"/>
    <n v="0.621"/>
    <n v="0.58864002342263211"/>
    <n v="39"/>
    <n v="7.6923076923076925"/>
    <n v="0.29699999999999999"/>
    <n v="0.32981818181818184"/>
  </r>
  <r>
    <s v="John L Goldwasser"/>
    <x v="103"/>
    <x v="0"/>
    <s v="Professor"/>
    <n v="206"/>
    <n v="1983"/>
    <n v="0.26700000000000002"/>
    <n v="0.65700000000000003"/>
    <n v="0.36554545454545456"/>
    <n v="0.621"/>
    <n v="0.58864002342263211"/>
    <n v="38"/>
    <n v="5.4210526315789478"/>
    <n v="0.215"/>
    <n v="0.32981818181818184"/>
  </r>
  <r>
    <s v="Jerzy Wojciechowski"/>
    <x v="103"/>
    <x v="0"/>
    <s v="Professor"/>
    <n v="97"/>
    <n v="1984"/>
    <n v="0.13200000000000001"/>
    <n v="0.63"/>
    <n v="0.36554545454545456"/>
    <n v="0.621"/>
    <n v="0.58864002342263211"/>
    <n v="37"/>
    <n v="2.6216216216216215"/>
    <n v="0.11700000000000001"/>
    <n v="0.32981818181818184"/>
  </r>
  <r>
    <s v="Hong-Jian Lai"/>
    <x v="103"/>
    <x v="0"/>
    <s v="Professor"/>
    <n v="1276"/>
    <n v="1987"/>
    <n v="0.80200000000000005"/>
    <n v="0.53699999999999992"/>
    <n v="0.36554545454545456"/>
    <n v="0.621"/>
    <n v="0.58864002342263211"/>
    <n v="34"/>
    <n v="37.529411764705884"/>
    <n v="0.79800000000000004"/>
    <n v="0.32981818181818184"/>
  </r>
  <r>
    <s v="Marjorie Darrah"/>
    <x v="103"/>
    <x v="1"/>
    <s v="Professor"/>
    <n v="3"/>
    <n v="1995"/>
    <n v="8.9999999999999993E-3"/>
    <n v="0.29800000000000004"/>
    <n v="0.36554545454545456"/>
    <n v="0.621"/>
    <n v="0.58864002342263211"/>
    <n v="26"/>
    <n v="0.11538461538461539"/>
    <n v="1.0999999999999999E-2"/>
    <n v="0.32981818181818184"/>
  </r>
  <r>
    <s v="Rong Luo"/>
    <x v="103"/>
    <x v="0"/>
    <s v="Professor"/>
    <n v="365"/>
    <n v="1998"/>
    <n v="0.432"/>
    <n v="0.20799999999999996"/>
    <n v="0.36554545454545456"/>
    <n v="0.621"/>
    <n v="0.58864002342263211"/>
    <n v="23"/>
    <n v="15.869565217391305"/>
    <n v="0.52100000000000002"/>
    <n v="0.32981818181818184"/>
  </r>
  <r>
    <s v="Ronald Coifman"/>
    <x v="104"/>
    <x v="0"/>
    <s v="Professor"/>
    <n v="7525"/>
    <n v="1964"/>
    <n v="0.99099999999999999"/>
    <n v="0.98099999999999998"/>
    <n v="0.67863157894736847"/>
    <n v="0.4992105263157896"/>
    <n v="1.3594095940959408"/>
    <n v="57"/>
    <n v="132.01754385964912"/>
    <n v="0.98099999999999998"/>
    <n v="0.69536842105263152"/>
  </r>
  <r>
    <s v="Vincent Moncrief"/>
    <x v="104"/>
    <x v="0"/>
    <s v="Professor"/>
    <n v="1003"/>
    <n v="1972"/>
    <n v="0.74099999999999999"/>
    <n v="0.90200000000000002"/>
    <n v="0.67863157894736847"/>
    <n v="0.4992105263157896"/>
    <n v="1.3594095940959408"/>
    <n v="49"/>
    <n v="20.469387755102041"/>
    <n v="0.61199999999999999"/>
    <n v="0.69536842105263152"/>
  </r>
  <r>
    <s v="Vladimir Rokhlin"/>
    <x v="104"/>
    <x v="0"/>
    <s v="Professor"/>
    <n v="4173"/>
    <n v="1974"/>
    <n v="0.96799999999999997"/>
    <n v="0.871"/>
    <n v="0.67863157894736847"/>
    <n v="0.4992105263157896"/>
    <n v="1.3594095940959408"/>
    <n v="47"/>
    <n v="88.787234042553195"/>
    <n v="0.95299999999999996"/>
    <n v="0.69536842105263152"/>
  </r>
  <r>
    <s v="Gregg Zuckerman"/>
    <x v="104"/>
    <x v="0"/>
    <s v="Professor"/>
    <n v="556"/>
    <n v="1975"/>
    <n v="0.56399999999999995"/>
    <n v="0.85199999999999998"/>
    <n v="0.67863157894736847"/>
    <n v="0.4992105263157896"/>
    <n v="1.3594095940959408"/>
    <n v="46"/>
    <n v="12.086956521739131"/>
    <n v="0.42899999999999999"/>
    <n v="0.69536842105263152"/>
  </r>
  <r>
    <s v="Peter Jones"/>
    <x v="104"/>
    <x v="0"/>
    <s v="Professor"/>
    <n v="1843"/>
    <n v="1978"/>
    <n v="0.88"/>
    <n v="0.79"/>
    <n v="0.67863157894736847"/>
    <n v="0.4992105263157896"/>
    <n v="1.3594095940959408"/>
    <n v="43"/>
    <n v="42.860465116279073"/>
    <n v="0.83199999999999996"/>
    <n v="0.69536842105263152"/>
  </r>
  <r>
    <s v="Igor Frenkel"/>
    <x v="104"/>
    <x v="0"/>
    <s v="Professor"/>
    <n v="3429"/>
    <n v="1980"/>
    <n v="0.95199999999999996"/>
    <n v="0.75"/>
    <n v="0.67863157894736847"/>
    <n v="0.4992105263157896"/>
    <n v="1.3594095940959408"/>
    <n v="41"/>
    <n v="83.634146341463421"/>
    <n v="0.94699999999999995"/>
    <n v="0.69536842105263152"/>
  </r>
  <r>
    <s v="Alexander Goncharov"/>
    <x v="104"/>
    <x v="0"/>
    <s v="Professor"/>
    <n v="1436"/>
    <n v="1981"/>
    <n v="0.82899999999999996"/>
    <n v="0.72299999999999998"/>
    <n v="0.67863157894736847"/>
    <n v="0.4992105263157896"/>
    <n v="1.3594095940959408"/>
    <n v="40"/>
    <n v="35.9"/>
    <n v="0.78500000000000003"/>
    <n v="0.69536842105263152"/>
  </r>
  <r>
    <s v="Nicholas Read"/>
    <x v="104"/>
    <x v="0"/>
    <s v="Professor"/>
    <n v="94"/>
    <n v="1988"/>
    <n v="0.128"/>
    <n v="0.50800000000000001"/>
    <n v="0.67863157894736847"/>
    <n v="0.4992105263157896"/>
    <n v="1.3594095940959408"/>
    <n v="33"/>
    <n v="2.8484848484848486"/>
    <n v="0.124"/>
    <n v="0.69536842105263152"/>
  </r>
  <r>
    <s v="Yair Minsky"/>
    <x v="104"/>
    <x v="0"/>
    <s v="Professor"/>
    <n v="1725"/>
    <n v="1989"/>
    <n v="0.86699999999999999"/>
    <n v="0.47299999999999998"/>
    <n v="0.67863157894736847"/>
    <n v="0.4992105263157896"/>
    <n v="1.3594095940959408"/>
    <n v="32"/>
    <n v="53.90625"/>
    <n v="0.88100000000000001"/>
    <n v="0.69536842105263152"/>
  </r>
  <r>
    <s v="Richard Kenyon"/>
    <x v="104"/>
    <x v="0"/>
    <s v="Professor"/>
    <n v="1801"/>
    <n v="1990"/>
    <n v="0.876"/>
    <n v="0.43700000000000006"/>
    <n v="0.67863157894736847"/>
    <n v="0.4992105263157896"/>
    <n v="1.3594095940959408"/>
    <n v="31"/>
    <n v="58.096774193548384"/>
    <n v="0.89800000000000002"/>
    <n v="0.69536842105263152"/>
  </r>
  <r>
    <s v="Wilhelm Schlag"/>
    <x v="104"/>
    <x v="0"/>
    <s v="Professor"/>
    <n v="2529"/>
    <n v="1991"/>
    <n v="0.92"/>
    <n v="0.41300000000000003"/>
    <n v="0.67863157894736847"/>
    <n v="0.4992105263157896"/>
    <n v="1.3594095940959408"/>
    <n v="30"/>
    <n v="84.3"/>
    <n v="0.94799999999999995"/>
    <n v="0.69536842105263152"/>
  </r>
  <r>
    <s v="Jeff Brock"/>
    <x v="104"/>
    <x v="0"/>
    <s v="Professor"/>
    <n v="625"/>
    <n v="1992"/>
    <n v="0.60299999999999998"/>
    <n v="0.38100000000000001"/>
    <n v="0.67863157894736847"/>
    <n v="0.4992105263157896"/>
    <n v="1.3594095940959408"/>
    <n v="29"/>
    <n v="21.551724137931036"/>
    <n v="0.63100000000000001"/>
    <n v="0.69536842105263152"/>
  </r>
  <r>
    <s v="Dan Spielman"/>
    <x v="104"/>
    <x v="0"/>
    <s v="Professor"/>
    <n v="1562"/>
    <n v="1992"/>
    <n v="0.84699999999999998"/>
    <n v="0.38100000000000001"/>
    <n v="0.67863157894736847"/>
    <n v="0.4992105263157896"/>
    <n v="1.3594095940959408"/>
    <n v="29"/>
    <n v="53.862068965517238"/>
    <n v="0.88100000000000001"/>
    <n v="0.69536842105263152"/>
  </r>
  <r>
    <s v="John  Wettlaufer"/>
    <x v="104"/>
    <x v="0"/>
    <s v="Professor"/>
    <n v="17"/>
    <n v="1994"/>
    <n v="3.1E-2"/>
    <n v="0.32599999999999996"/>
    <n v="0.67863157894736847"/>
    <n v="0.4992105263157896"/>
    <n v="1.3594095940959408"/>
    <n v="27"/>
    <n v="0.62962962962962965"/>
    <n v="3.5999999999999997E-2"/>
    <n v="0.69536842105263152"/>
  </r>
  <r>
    <s v="Hee Oh"/>
    <x v="104"/>
    <x v="1"/>
    <s v="Professor"/>
    <n v="678"/>
    <n v="1996"/>
    <n v="0.63300000000000001"/>
    <n v="0.27100000000000002"/>
    <n v="0.67863157894736847"/>
    <n v="0.4992105263157896"/>
    <n v="1.3594095940959408"/>
    <n v="25"/>
    <n v="27.12"/>
    <n v="0.70499999999999996"/>
    <n v="0.69536842105263152"/>
  </r>
  <r>
    <s v="Van Vu"/>
    <x v="104"/>
    <x v="0"/>
    <s v="Professor"/>
    <n v="3311"/>
    <n v="1996"/>
    <n v="0.94899999999999995"/>
    <n v="0.27100000000000002"/>
    <n v="0.67863157894736847"/>
    <n v="0.4992105263157896"/>
    <n v="1.3594095940959408"/>
    <n v="25"/>
    <n v="132.44"/>
    <n v="0.98199999999999998"/>
    <n v="0.69536842105263152"/>
  </r>
  <r>
    <s v="Andrew Neitzke"/>
    <x v="104"/>
    <x v="0"/>
    <s v="Professor"/>
    <n v="529"/>
    <n v="2001"/>
    <n v="0.54800000000000004"/>
    <n v="0.11899999999999999"/>
    <n v="0.67863157894736847"/>
    <n v="0.4992105263157896"/>
    <n v="1.3594095940959408"/>
    <n v="20"/>
    <n v="26.45"/>
    <n v="0.69799999999999995"/>
    <n v="0.69536842105263152"/>
  </r>
  <r>
    <s v="Ivan Losev"/>
    <x v="104"/>
    <x v="0"/>
    <s v="Professor"/>
    <n v="466"/>
    <n v="2005"/>
    <n v="0.503"/>
    <n v="3.400000000000003E-2"/>
    <n v="0.67863157894736847"/>
    <n v="0.4992105263157896"/>
    <n v="1.3594095940959408"/>
    <n v="16"/>
    <n v="29.125"/>
    <n v="0.73"/>
    <n v="0.69536842105263152"/>
  </r>
  <r>
    <s v="Yifeng Liu"/>
    <x v="104"/>
    <x v="0"/>
    <s v="Professor"/>
    <n v="40"/>
    <n v="2011"/>
    <n v="6.4000000000000001E-2"/>
    <n v="2.0000000000000018E-3"/>
    <n v="0.67863157894736847"/>
    <n v="0.4992105263157896"/>
    <n v="1.3594095940959408"/>
    <n v="10"/>
    <n v="4"/>
    <n v="0.159"/>
    <n v="0.69536842105263152"/>
  </r>
  <r>
    <s v="Morton Lowengrub"/>
    <x v="105"/>
    <x v="0"/>
    <s v="Professor"/>
    <n v="32"/>
    <n v="1961"/>
    <n v="5.5E-2"/>
    <n v="0.99199999999999999"/>
    <n v="0.36300000000000004"/>
    <n v="0.61375000000000002"/>
    <n v="0.59144602851323835"/>
    <n v="60"/>
    <n v="0.53333333333333333"/>
    <n v="3.1E-2"/>
    <n v="0.36625000000000008"/>
  </r>
  <r>
    <s v="Wen Xiog Chen"/>
    <x v="105"/>
    <x v="0"/>
    <s v="Professor"/>
    <n v="2780"/>
    <n v="1983"/>
    <n v="0.93200000000000005"/>
    <n v="0.65700000000000003"/>
    <n v="0.36300000000000004"/>
    <n v="0.61375000000000002"/>
    <n v="0.59144602851323835"/>
    <n v="38"/>
    <n v="73.15789473684211"/>
    <n v="0.93100000000000005"/>
    <n v="0.36625000000000008"/>
  </r>
  <r>
    <s v="Antonella Marini"/>
    <x v="105"/>
    <x v="1"/>
    <s v="Professor"/>
    <n v="76"/>
    <n v="1988"/>
    <n v="0.108"/>
    <n v="0.50800000000000001"/>
    <n v="0.36300000000000004"/>
    <n v="0.61375000000000002"/>
    <n v="0.59144602851323835"/>
    <n v="33"/>
    <n v="2.3030303030303032"/>
    <n v="0.105"/>
    <n v="0.36625000000000008"/>
  </r>
  <r>
    <s v="Marian Gidea"/>
    <x v="105"/>
    <x v="0"/>
    <s v="Professor"/>
    <n v="285"/>
    <n v="1995"/>
    <n v="0.35699999999999998"/>
    <n v="0.29800000000000004"/>
    <n v="0.36300000000000004"/>
    <n v="0.61375000000000002"/>
    <n v="0.59144602851323835"/>
    <n v="26"/>
    <n v="10.961538461538462"/>
    <n v="0.39800000000000002"/>
    <n v="0.36625000000000008"/>
  </r>
  <r>
    <s v="Daniel M Anderson"/>
    <x v="106"/>
    <x v="0"/>
    <s v="Professor"/>
    <n v="475"/>
    <n v="1993"/>
    <n v="0.51"/>
    <n v="0.35399999999999998"/>
    <n v="0.37453333333333327"/>
    <n v="0.49133333333333334"/>
    <n v="0.76227951153324269"/>
    <n v="28"/>
    <n v="16.964285714285715"/>
    <n v="0.54600000000000004"/>
    <n v="0.36433333333333334"/>
  </r>
  <r>
    <s v="Flavia Colonna"/>
    <x v="106"/>
    <x v="1"/>
    <s v="Professor"/>
    <n v="451"/>
    <n v="1978"/>
    <n v="0.495"/>
    <n v="0.79"/>
    <n v="0.37453333333333327"/>
    <n v="0.49133333333333334"/>
    <n v="0.76227951153324269"/>
    <n v="43"/>
    <n v="10.488372093023257"/>
    <n v="0.38400000000000001"/>
    <n v="0.36433333333333334"/>
  </r>
  <r>
    <s v="Maria Emelianenko"/>
    <x v="106"/>
    <x v="1"/>
    <s v="Professor"/>
    <n v="119"/>
    <n v="2002"/>
    <n v="0.16"/>
    <n v="9.6999999999999975E-2"/>
    <n v="0.37453333333333327"/>
    <n v="0.49133333333333334"/>
    <n v="0.76227951153324269"/>
    <n v="19"/>
    <n v="6.2631578947368425"/>
    <n v="0.247"/>
    <n v="0.36433333333333334"/>
  </r>
  <r>
    <s v="Rebecca Goldin"/>
    <x v="106"/>
    <x v="1"/>
    <s v="Professor"/>
    <n v="142"/>
    <n v="1999"/>
    <n v="0.184"/>
    <n v="0.17300000000000004"/>
    <n v="0.37453333333333327"/>
    <n v="0.49133333333333334"/>
    <n v="0.76227951153324269"/>
    <n v="22"/>
    <n v="6.4545454545454541"/>
    <n v="0.252"/>
    <n v="0.36433333333333334"/>
  </r>
  <r>
    <s v="John Kulesza"/>
    <x v="106"/>
    <x v="0"/>
    <s v="Professor"/>
    <n v="82"/>
    <n v="1987"/>
    <n v="0.114"/>
    <n v="0.53699999999999992"/>
    <n v="0.37453333333333327"/>
    <n v="0.49133333333333334"/>
    <n v="0.76227951153324269"/>
    <n v="34"/>
    <n v="2.4117647058823528"/>
    <n v="0.112"/>
    <n v="0.36433333333333334"/>
  </r>
  <r>
    <s v="James Lawrence"/>
    <x v="106"/>
    <x v="0"/>
    <s v="Professor"/>
    <n v="276"/>
    <n v="1972"/>
    <n v="0.34799999999999998"/>
    <n v="0.90200000000000002"/>
    <n v="0.37453333333333327"/>
    <n v="0.49133333333333334"/>
    <n v="0.76227951153324269"/>
    <n v="49"/>
    <n v="5.6326530612244898"/>
    <n v="0.224"/>
    <n v="0.36433333333333334"/>
  </r>
  <r>
    <s v="Walter D Morris"/>
    <x v="106"/>
    <x v="0"/>
    <s v="Professor"/>
    <n v="197"/>
    <n v="1982"/>
    <n v="0.255"/>
    <n v="0.69"/>
    <n v="0.37453333333333327"/>
    <n v="0.49133333333333334"/>
    <n v="0.76227951153324269"/>
    <n v="39"/>
    <n v="5.0512820512820511"/>
    <n v="0.20100000000000001"/>
    <n v="0.36433333333333334"/>
  </r>
  <r>
    <s v="Robert Sachs"/>
    <x v="106"/>
    <x v="0"/>
    <s v="Professor"/>
    <n v="329"/>
    <n v="1980"/>
    <n v="0.39900000000000002"/>
    <n v="0.75"/>
    <n v="0.37453333333333327"/>
    <n v="0.49133333333333334"/>
    <n v="0.76227951153324269"/>
    <n v="41"/>
    <n v="8.0243902439024382"/>
    <n v="0.31"/>
    <n v="0.36433333333333334"/>
  </r>
  <r>
    <s v="Eelyn Sander"/>
    <x v="106"/>
    <x v="1"/>
    <s v="Professor"/>
    <n v="173"/>
    <n v="1996"/>
    <n v="0.224"/>
    <n v="0.27100000000000002"/>
    <n v="0.37453333333333327"/>
    <n v="0.49133333333333334"/>
    <n v="0.76227951153324269"/>
    <n v="25"/>
    <n v="6.92"/>
    <n v="0.27100000000000002"/>
    <n v="0.36433333333333334"/>
  </r>
  <r>
    <s v="Timothy Sauer"/>
    <x v="106"/>
    <x v="0"/>
    <s v="Professor"/>
    <n v="630"/>
    <n v="1982"/>
    <n v="0.60499999999999998"/>
    <n v="0.69"/>
    <n v="0.37453333333333327"/>
    <n v="0.49133333333333334"/>
    <n v="0.76227951153324269"/>
    <n v="39"/>
    <n v="16.153846153846153"/>
    <n v="0.52900000000000003"/>
    <n v="0.36433333333333334"/>
  </r>
  <r>
    <s v="P Seshaiyer"/>
    <x v="106"/>
    <x v="0"/>
    <s v="Professor"/>
    <n v="75"/>
    <n v="1998"/>
    <n v="0.107"/>
    <n v="0.20799999999999996"/>
    <n v="0.37453333333333327"/>
    <n v="0.49133333333333334"/>
    <n v="0.76227951153324269"/>
    <n v="23"/>
    <n v="3.2608695652173911"/>
    <n v="0.13900000000000001"/>
    <n v="0.36433333333333334"/>
  </r>
  <r>
    <s v="V Soltan"/>
    <x v="106"/>
    <x v="0"/>
    <s v="Professor"/>
    <n v="445"/>
    <n v="1973"/>
    <n v="0.49"/>
    <n v="0.88700000000000001"/>
    <n v="0.37453333333333327"/>
    <n v="0.49133333333333334"/>
    <n v="0.76227951153324269"/>
    <n v="48"/>
    <n v="9.2708333333333339"/>
    <n v="0.35"/>
    <n v="0.36433333333333334"/>
  </r>
  <r>
    <s v="David Walnut"/>
    <x v="106"/>
    <x v="0"/>
    <s v="Professor"/>
    <n v="598"/>
    <n v="1989"/>
    <n v="0.58699999999999997"/>
    <n v="0.47299999999999998"/>
    <n v="0.37453333333333327"/>
    <n v="0.49133333333333334"/>
    <n v="0.76227951153324269"/>
    <n v="32"/>
    <n v="18.6875"/>
    <n v="0.57999999999999996"/>
    <n v="0.36433333333333334"/>
  </r>
  <r>
    <s v="Thomas Wanner"/>
    <x v="106"/>
    <x v="0"/>
    <s v="Professor"/>
    <n v="641"/>
    <n v="1989"/>
    <n v="0.61299999999999999"/>
    <n v="0.47299999999999998"/>
    <n v="0.37453333333333327"/>
    <n v="0.49133333333333334"/>
    <n v="0.76227951153324269"/>
    <n v="32"/>
    <n v="20.03125"/>
    <n v="0.60499999999999998"/>
    <n v="0.36433333333333334"/>
  </r>
  <r>
    <s v="Mahamadi Warma"/>
    <x v="106"/>
    <x v="0"/>
    <s v="Professor"/>
    <n v="500"/>
    <n v="2003"/>
    <n v="0.52700000000000002"/>
    <n v="7.4999999999999956E-2"/>
    <n v="0.37453333333333327"/>
    <n v="0.49133333333333334"/>
    <n v="0.76227951153324269"/>
    <n v="18"/>
    <n v="27.777777777777779"/>
    <n v="0.71499999999999997"/>
    <n v="0.36433333333333334"/>
  </r>
  <r>
    <s v="Fabrice Baudoin"/>
    <x v="107"/>
    <x v="0"/>
    <s v="Professor"/>
    <n v="718"/>
    <n v="2002"/>
    <n v="0.65100000000000002"/>
    <n v="9.6999999999999975E-2"/>
    <n v="0.47276470588235298"/>
    <n v="0.35094117647058826"/>
    <n v="1.3471337579617835"/>
    <n v="19"/>
    <n v="37.789473684210527"/>
    <n v="0.8"/>
    <n v="0.51541176470588246"/>
  </r>
  <r>
    <s v="Fabiana Cardetti"/>
    <x v="107"/>
    <x v="1"/>
    <s v="Professor"/>
    <n v="16"/>
    <n v="2002"/>
    <n v="2.9000000000000001E-2"/>
    <n v="9.6999999999999975E-2"/>
    <n v="0.47276470588235298"/>
    <n v="0.35094117647058826"/>
    <n v="1.3471337579617835"/>
    <n v="19"/>
    <n v="0.84210526315789469"/>
    <n v="4.7E-2"/>
    <n v="0.51541176470588246"/>
  </r>
  <r>
    <s v="Yung Choi"/>
    <x v="107"/>
    <x v="0"/>
    <s v="Professor"/>
    <n v="684"/>
    <n v="1989"/>
    <n v="0.63600000000000001"/>
    <n v="0.47299999999999998"/>
    <n v="0.47276470588235298"/>
    <n v="0.35094117647058826"/>
    <n v="1.3471337579617835"/>
    <n v="32"/>
    <n v="21.375"/>
    <n v="0.628"/>
    <n v="0.51541176470588246"/>
  </r>
  <r>
    <s v="Maria Gordina"/>
    <x v="107"/>
    <x v="1"/>
    <s v="Professor"/>
    <n v="159"/>
    <n v="1992"/>
    <n v="0.20300000000000001"/>
    <n v="0.38100000000000001"/>
    <n v="0.47276470588235298"/>
    <n v="0.35094117647058826"/>
    <n v="1.3471337579617835"/>
    <n v="29"/>
    <n v="5.4827586206896548"/>
    <n v="0.217"/>
    <n v="0.51541176470588246"/>
  </r>
  <r>
    <s v="Kyu-Hwan Lee"/>
    <x v="107"/>
    <x v="0"/>
    <s v="Professor"/>
    <n v="230"/>
    <n v="1999"/>
    <n v="0.30099999999999999"/>
    <n v="0.17300000000000004"/>
    <n v="0.47276470588235298"/>
    <n v="0.35094117647058826"/>
    <n v="1.3471337579617835"/>
    <n v="22"/>
    <n v="10.454545454545455"/>
    <n v="0.38300000000000001"/>
    <n v="0.51541176470588246"/>
  </r>
  <r>
    <s v="Guozhen Lu"/>
    <x v="107"/>
    <x v="0"/>
    <s v="Professor"/>
    <n v="2686"/>
    <n v="1991"/>
    <n v="0.92800000000000005"/>
    <n v="0.41300000000000003"/>
    <n v="0.47276470588235298"/>
    <n v="0.35094117647058826"/>
    <n v="1.3471337579617835"/>
    <n v="30"/>
    <n v="89.533333333333331"/>
    <n v="0.95399999999999996"/>
    <n v="0.51541176470588246"/>
  </r>
  <r>
    <s v="Vadim Olshevsky"/>
    <x v="107"/>
    <x v="0"/>
    <s v="Professor"/>
    <n v="512"/>
    <n v="1988"/>
    <n v="0.53900000000000003"/>
    <n v="0.50800000000000001"/>
    <n v="0.47276470588235298"/>
    <n v="0.35094117647058826"/>
    <n v="1.3471337579617835"/>
    <n v="33"/>
    <n v="15.515151515151516"/>
    <n v="0.51400000000000001"/>
    <n v="0.51541176470588246"/>
  </r>
  <r>
    <s v="Ralf Schiffler"/>
    <x v="107"/>
    <x v="0"/>
    <s v="Professor"/>
    <n v="951"/>
    <n v="2003"/>
    <n v="0.72599999999999998"/>
    <n v="7.4999999999999956E-2"/>
    <n v="0.47276470588235298"/>
    <n v="0.35094117647058826"/>
    <n v="1.3471337579617835"/>
    <n v="18"/>
    <n v="52.833333333333336"/>
    <n v="0.879"/>
    <n v="0.51541176470588246"/>
  </r>
  <r>
    <s v="Ambar Sengupta"/>
    <x v="107"/>
    <x v="0"/>
    <s v="Professor"/>
    <n v="279"/>
    <n v="1989"/>
    <n v="0.35099999999999998"/>
    <n v="0.47299999999999998"/>
    <n v="0.47276470588235298"/>
    <n v="0.35094117647058826"/>
    <n v="1.3471337579617835"/>
    <n v="32"/>
    <n v="8.71875"/>
    <n v="0.33200000000000002"/>
    <n v="0.51541176470588246"/>
  </r>
  <r>
    <s v="David Solomon"/>
    <x v="107"/>
    <x v="0"/>
    <s v="Professor"/>
    <n v="286"/>
    <n v="1998"/>
    <n v="0.35799999999999998"/>
    <n v="0.20799999999999996"/>
    <n v="0.47276470588235298"/>
    <n v="0.35094117647058826"/>
    <n v="1.3471337579617835"/>
    <n v="23"/>
    <n v="12.434782608695652"/>
    <n v="0.439"/>
    <n v="0.51541176470588246"/>
  </r>
  <r>
    <s v="Jeremy Teitelbaum"/>
    <x v="107"/>
    <x v="0"/>
    <s v="Professor"/>
    <n v="749"/>
    <n v="1986"/>
    <n v="0.66600000000000004"/>
    <n v="0.57099999999999995"/>
    <n v="0.47276470588235298"/>
    <n v="0.35094117647058826"/>
    <n v="1.3471337579617835"/>
    <n v="35"/>
    <n v="21.4"/>
    <n v="0.629"/>
    <n v="0.51541176470588246"/>
  </r>
  <r>
    <s v="Alexander Teplyaev"/>
    <x v="107"/>
    <x v="0"/>
    <s v="Professor"/>
    <n v="897"/>
    <n v="1992"/>
    <n v="0.71299999999999997"/>
    <n v="0.38100000000000001"/>
    <n v="0.47276470588235298"/>
    <n v="0.35094117647058826"/>
    <n v="1.3471337579617835"/>
    <n v="29"/>
    <n v="30.931034482758619"/>
    <n v="0.746"/>
    <n v="0.51541176470588246"/>
  </r>
  <r>
    <s v="Jeyaraj Vadiveloo"/>
    <x v="107"/>
    <x v="0"/>
    <s v="Professor"/>
    <n v="6"/>
    <n v="1977"/>
    <n v="1.7000000000000001E-2"/>
    <n v="0.81299999999999994"/>
    <n v="0.47276470588235298"/>
    <n v="0.35094117647058826"/>
    <n v="1.3471337579617835"/>
    <n v="44"/>
    <n v="0.13636363636363635"/>
    <n v="1.2E-2"/>
    <n v="0.51541176470588246"/>
  </r>
  <r>
    <s v="Emiliano Valdez"/>
    <x v="107"/>
    <x v="0"/>
    <s v="Professor"/>
    <n v="316"/>
    <n v="1998"/>
    <n v="0.38800000000000001"/>
    <n v="0.20799999999999996"/>
    <n v="0.47276470588235298"/>
    <n v="0.35094117647058826"/>
    <n v="1.3471337579617835"/>
    <n v="23"/>
    <n v="13.739130434782609"/>
    <n v="0.46899999999999997"/>
    <n v="0.51541176470588246"/>
  </r>
  <r>
    <s v="Jerzy Weyman"/>
    <x v="107"/>
    <x v="0"/>
    <s v="Professor"/>
    <n v="1684"/>
    <n v="1978"/>
    <n v="0.86199999999999999"/>
    <n v="0.79"/>
    <n v="0.47276470588235298"/>
    <n v="0.35094117647058826"/>
    <n v="1.3471337579617835"/>
    <n v="43"/>
    <n v="39.162790697674417"/>
    <n v="0.80900000000000005"/>
    <n v="0.51541176470588246"/>
  </r>
  <r>
    <s v="Damin Wu"/>
    <x v="107"/>
    <x v="0"/>
    <s v="Professor"/>
    <n v="224"/>
    <n v="2005"/>
    <n v="0.29499999999999998"/>
    <n v="3.400000000000003E-2"/>
    <n v="0.47276470588235298"/>
    <n v="0.35094117647058826"/>
    <n v="1.3471337579617835"/>
    <n v="16"/>
    <n v="14"/>
    <n v="0.47599999999999998"/>
    <n v="0.51541176470588246"/>
  </r>
  <r>
    <s v="Xiaodong Yan"/>
    <x v="107"/>
    <x v="1"/>
    <s v="Professor"/>
    <n v="301"/>
    <n v="1996"/>
    <n v="0.374"/>
    <n v="0.27100000000000002"/>
    <n v="0.47276470588235298"/>
    <n v="0.35094117647058826"/>
    <n v="1.3471337579617835"/>
    <n v="25"/>
    <n v="12.04"/>
    <n v="0.42799999999999999"/>
    <n v="0.51541176470588246"/>
  </r>
  <r>
    <s v="Camillo de Lellis"/>
    <x v="108"/>
    <x v="0"/>
    <s v="Professor"/>
    <n v="1775"/>
    <n v="1999"/>
    <n v="0.873"/>
    <n v="0.17300000000000004"/>
    <n v="0.85116666666666674"/>
    <n v="0.4346666666666667"/>
    <n v="1.9582055214723926"/>
    <n v="22"/>
    <n v="80.681818181818187"/>
    <n v="0.94199999999999995"/>
    <n v="0.90233333333333332"/>
  </r>
  <r>
    <s v="Helmut Hofer"/>
    <x v="108"/>
    <x v="0"/>
    <s v="Professor"/>
    <n v="3512"/>
    <n v="1981"/>
    <n v="0.95299999999999996"/>
    <n v="0.72299999999999998"/>
    <n v="0.85116666666666674"/>
    <n v="0.4346666666666667"/>
    <n v="1.9582055214723926"/>
    <n v="40"/>
    <n v="87.8"/>
    <n v="0.95099999999999996"/>
    <n v="0.90233333333333332"/>
  </r>
  <r>
    <s v="Peter Sarnak"/>
    <x v="108"/>
    <x v="0"/>
    <s v="Professor"/>
    <n v="5504"/>
    <n v="1980"/>
    <n v="0.98199999999999998"/>
    <n v="0.75"/>
    <n v="0.85116666666666674"/>
    <n v="0.4346666666666667"/>
    <n v="1.9582055214723926"/>
    <n v="41"/>
    <n v="134.2439024390244"/>
    <n v="0.98399999999999999"/>
    <n v="0.90233333333333332"/>
  </r>
  <r>
    <s v="Jacob Lurie"/>
    <x v="108"/>
    <x v="0"/>
    <s v="Professor"/>
    <n v="776"/>
    <n v="1998"/>
    <n v="0.67500000000000004"/>
    <n v="0.20799999999999996"/>
    <n v="0.85116666666666674"/>
    <n v="0.4346666666666667"/>
    <n v="1.9582055214723926"/>
    <n v="23"/>
    <n v="33.739130434782609"/>
    <n v="0.77"/>
    <n v="0.90233333333333332"/>
  </r>
  <r>
    <s v="Avi Widgerson"/>
    <x v="108"/>
    <x v="0"/>
    <s v="Professor"/>
    <n v="3144"/>
    <n v="1983"/>
    <n v="0.94199999999999995"/>
    <n v="0.65700000000000003"/>
    <n v="0.85116666666666674"/>
    <n v="0.4346666666666667"/>
    <n v="1.9582055214723926"/>
    <n v="38"/>
    <n v="82.736842105263165"/>
    <n v="0.94399999999999995"/>
    <n v="0.90233333333333332"/>
  </r>
  <r>
    <s v="Akshay Venkatesh"/>
    <x v="108"/>
    <x v="0"/>
    <s v="Professor"/>
    <n v="792"/>
    <n v="2002"/>
    <n v="0.68200000000000005"/>
    <n v="9.6999999999999975E-2"/>
    <n v="0.85116666666666674"/>
    <n v="0.4346666666666667"/>
    <n v="1.9582055214723926"/>
    <n v="19"/>
    <n v="41.684210526315788"/>
    <n v="0.82299999999999995"/>
    <n v="0.90233333333333332"/>
  </r>
  <r>
    <s v="Constantin Bacuta"/>
    <x v="109"/>
    <x v="0"/>
    <s v="Professor"/>
    <n v="394"/>
    <n v="1995"/>
    <n v="0.45600000000000002"/>
    <n v="0.29800000000000004"/>
    <n v="0.43212500000000004"/>
    <n v="0.42356250000000001"/>
    <n v="1.0202154345580641"/>
    <n v="26"/>
    <n v="15.153846153846153"/>
    <n v="0.505"/>
    <n v="0.47068749999999993"/>
  </r>
  <r>
    <s v="Richard Braun"/>
    <x v="109"/>
    <x v="0"/>
    <s v="Professor"/>
    <n v="103"/>
    <n v="1991"/>
    <n v="0.14099999999999999"/>
    <n v="0.41300000000000003"/>
    <n v="0.43212500000000004"/>
    <n v="0.42356250000000001"/>
    <n v="1.0202154345580641"/>
    <n v="30"/>
    <n v="3.4333333333333331"/>
    <n v="0.14399999999999999"/>
    <n v="0.47068749999999993"/>
  </r>
  <r>
    <s v="Sebastian Cioaba"/>
    <x v="109"/>
    <x v="0"/>
    <s v="Professor"/>
    <n v="367"/>
    <n v="2004"/>
    <n v="0.434"/>
    <n v="5.4000000000000048E-2"/>
    <n v="0.43212500000000004"/>
    <n v="0.42356250000000001"/>
    <n v="1.0202154345580641"/>
    <n v="17"/>
    <n v="21.588235294117649"/>
    <n v="0.63200000000000001"/>
    <n v="0.47068749999999993"/>
  </r>
  <r>
    <s v="Pamela Cook"/>
    <x v="109"/>
    <x v="1"/>
    <s v="Professor"/>
    <n v="26"/>
    <n v="1971"/>
    <n v="4.4999999999999998E-2"/>
    <n v="0.91700000000000004"/>
    <n v="0.43212500000000004"/>
    <n v="0.42356250000000001"/>
    <n v="1.0202154345580641"/>
    <n v="50"/>
    <n v="0.52"/>
    <n v="3.1E-2"/>
    <n v="0.47068749999999993"/>
  </r>
  <r>
    <s v="Robert Coulter"/>
    <x v="109"/>
    <x v="0"/>
    <s v="Professor"/>
    <n v="358"/>
    <n v="1997"/>
    <n v="0.42499999999999999"/>
    <n v="0.23699999999999999"/>
    <n v="0.43212500000000004"/>
    <n v="0.42356250000000001"/>
    <n v="1.0202154345580641"/>
    <n v="24"/>
    <n v="14.916666666666666"/>
    <n v="0.498"/>
    <n v="0.47068749999999993"/>
  </r>
  <r>
    <s v="Tobin Driscoll"/>
    <x v="109"/>
    <x v="0"/>
    <s v="Professor"/>
    <n v="971"/>
    <n v="1993"/>
    <n v="0.73199999999999998"/>
    <n v="0.35399999999999998"/>
    <n v="0.43212500000000004"/>
    <n v="0.42356250000000001"/>
    <n v="1.0202154345580641"/>
    <n v="28"/>
    <n v="34.678571428571431"/>
    <n v="0.77600000000000002"/>
    <n v="0.47068749999999993"/>
  </r>
  <r>
    <s v="David A. Edwards"/>
    <x v="109"/>
    <x v="0"/>
    <s v="Professor"/>
    <n v="161"/>
    <n v="1971"/>
    <n v="0.20599999999999999"/>
    <n v="0.91700000000000004"/>
    <n v="0.43212500000000004"/>
    <n v="0.42356250000000001"/>
    <n v="1.0202154345580641"/>
    <n v="50"/>
    <n v="3.22"/>
    <n v="0.13800000000000001"/>
    <n v="0.47068749999999993"/>
  </r>
  <r>
    <s v="Philippe Guyenne"/>
    <x v="109"/>
    <x v="0"/>
    <s v="Professor"/>
    <n v="316"/>
    <n v="2001"/>
    <n v="0.38800000000000001"/>
    <n v="0.11899999999999999"/>
    <n v="0.43212500000000004"/>
    <n v="0.42356250000000001"/>
    <n v="1.0202154345580641"/>
    <n v="20"/>
    <n v="15.8"/>
    <n v="0.52"/>
    <n v="0.47068749999999993"/>
  </r>
  <r>
    <s v="Felix Lazebnik"/>
    <x v="109"/>
    <x v="0"/>
    <s v="Professor"/>
    <n v="506"/>
    <n v="1977"/>
    <n v="0.53400000000000003"/>
    <n v="0.81299999999999994"/>
    <n v="0.43212500000000004"/>
    <n v="0.42356250000000001"/>
    <n v="1.0202154345580641"/>
    <n v="44"/>
    <n v="11.5"/>
    <n v="0.41399999999999998"/>
    <n v="0.47068749999999993"/>
  </r>
  <r>
    <s v="Peter Monk"/>
    <x v="109"/>
    <x v="0"/>
    <s v="Professor"/>
    <n v="3852"/>
    <n v="1983"/>
    <n v="0.96"/>
    <n v="0.65700000000000003"/>
    <n v="0.43212500000000004"/>
    <n v="0.42356250000000001"/>
    <n v="1.0202154345580641"/>
    <n v="38"/>
    <n v="101.36842105263158"/>
    <n v="0.96399999999999997"/>
    <n v="0.47068749999999993"/>
  </r>
  <r>
    <s v="John Pelesko"/>
    <x v="109"/>
    <x v="0"/>
    <s v="Professor"/>
    <n v="362"/>
    <n v="1996"/>
    <n v="0.43"/>
    <n v="0.27100000000000002"/>
    <n v="0.43212500000000004"/>
    <n v="0.42356250000000001"/>
    <n v="1.0202154345580641"/>
    <n v="25"/>
    <n v="14.48"/>
    <n v="0.48899999999999999"/>
    <n v="0.47068749999999993"/>
  </r>
  <r>
    <s v="Petr Plechac"/>
    <x v="109"/>
    <x v="0"/>
    <s v="Professor"/>
    <n v="287"/>
    <n v="1991"/>
    <n v="0.36"/>
    <n v="0.41300000000000003"/>
    <n v="0.43212500000000004"/>
    <n v="0.42356250000000001"/>
    <n v="1.0202154345580641"/>
    <n v="30"/>
    <n v="9.5666666666666664"/>
    <n v="0.35699999999999998"/>
    <n v="0.47068749999999993"/>
  </r>
  <r>
    <s v="Jingmei Qiu"/>
    <x v="109"/>
    <x v="1"/>
    <s v="Professor"/>
    <n v="470"/>
    <n v="2007"/>
    <n v="0.50600000000000001"/>
    <n v="1.5000000000000013E-2"/>
    <n v="0.43212500000000004"/>
    <n v="0.42356250000000001"/>
    <n v="1.0202154345580641"/>
    <n v="14"/>
    <n v="33.571428571428569"/>
    <n v="0.76800000000000002"/>
    <n v="0.47068749999999993"/>
  </r>
  <r>
    <s v="Rakesh"/>
    <x v="109"/>
    <x v="0"/>
    <s v="Professor"/>
    <n v="565"/>
    <n v="1988"/>
    <n v="0.56899999999999995"/>
    <n v="0.50800000000000001"/>
    <n v="0.43212500000000004"/>
    <n v="0.42356250000000001"/>
    <n v="1.0202154345580641"/>
    <n v="33"/>
    <n v="17.121212121212121"/>
    <n v="0.55000000000000004"/>
    <n v="0.47068749999999993"/>
  </r>
  <r>
    <s v="Louis Rossi"/>
    <x v="109"/>
    <x v="0"/>
    <s v="Professor"/>
    <n v="73"/>
    <n v="1993"/>
    <n v="0.105"/>
    <n v="0.35399999999999998"/>
    <n v="0.43212500000000004"/>
    <n v="0.42356250000000001"/>
    <n v="1.0202154345580641"/>
    <n v="28"/>
    <n v="2.6071428571428572"/>
    <n v="0.11600000000000001"/>
    <n v="0.47068749999999993"/>
  </r>
  <r>
    <s v="Qing Xiang"/>
    <x v="109"/>
    <x v="0"/>
    <s v="Professor"/>
    <n v="663"/>
    <n v="1990"/>
    <n v="0.623"/>
    <n v="0.43700000000000006"/>
    <n v="0.43212500000000004"/>
    <n v="0.42356250000000001"/>
    <n v="1.0202154345580641"/>
    <n v="31"/>
    <n v="21.387096774193548"/>
    <n v="0.629"/>
    <n v="0.47068749999999993"/>
  </r>
  <r>
    <s v="Krishnaswami Alladi"/>
    <x v="110"/>
    <x v="0"/>
    <s v="Professor"/>
    <n v="431"/>
    <n v="1973"/>
    <n v="0.48199999999999998"/>
    <n v="0.88700000000000001"/>
    <n v="0.50242857142857134"/>
    <n v="0.69457142857142862"/>
    <n v="0.7233648704236938"/>
    <n v="48"/>
    <n v="8.9791666666666661"/>
    <n v="0.34200000000000003"/>
    <n v="0.44392857142857139"/>
  </r>
  <r>
    <s v="George Andrews"/>
    <x v="110"/>
    <x v="0"/>
    <s v="Professor"/>
    <n v="8432"/>
    <n v="1961"/>
    <n v="0.99299999999999999"/>
    <n v="0.99199999999999999"/>
    <n v="0.50242857142857134"/>
    <n v="0.69457142857142862"/>
    <n v="0.7233648704236938"/>
    <n v="60"/>
    <n v="140.53333333333333"/>
    <n v="0.98699999999999999"/>
    <n v="0.44392857142857139"/>
  </r>
  <r>
    <s v="Alexander Berkovich"/>
    <x v="110"/>
    <x v="0"/>
    <s v="Professor"/>
    <n v="387"/>
    <n v="1987"/>
    <n v="0.45200000000000001"/>
    <n v="0.53699999999999992"/>
    <n v="0.50242857142857134"/>
    <n v="0.69457142857142862"/>
    <n v="0.7233648704236938"/>
    <n v="34"/>
    <n v="11.382352941176471"/>
    <n v="0.41099999999999998"/>
    <n v="0.44392857142857139"/>
  </r>
  <r>
    <s v="Louis Block"/>
    <x v="110"/>
    <x v="0"/>
    <s v="Professor"/>
    <n v="986"/>
    <n v="1972"/>
    <n v="0.73699999999999999"/>
    <n v="0.90200000000000002"/>
    <n v="0.50242857142857134"/>
    <n v="0.69457142857142862"/>
    <n v="0.7233648704236938"/>
    <n v="49"/>
    <n v="20.122448979591837"/>
    <n v="0.60599999999999998"/>
    <n v="0.44392857142857139"/>
  </r>
  <r>
    <s v="Miklos Bona"/>
    <x v="110"/>
    <x v="0"/>
    <s v="Professor"/>
    <n v="855"/>
    <n v="1993"/>
    <n v="0.69899999999999995"/>
    <n v="0.35399999999999998"/>
    <n v="0.50242857142857134"/>
    <n v="0.69457142857142862"/>
    <n v="0.7233648704236938"/>
    <n v="28"/>
    <n v="30.535714285714285"/>
    <n v="0.74199999999999999"/>
    <n v="0.44392857142857139"/>
  </r>
  <r>
    <s v="Philip Boyland"/>
    <x v="110"/>
    <x v="0"/>
    <s v="Professor"/>
    <n v="283"/>
    <n v="1983"/>
    <n v="0.35599999999999998"/>
    <n v="0.65700000000000003"/>
    <n v="0.50242857142857134"/>
    <n v="0.69457142857142862"/>
    <n v="0.7233648704236938"/>
    <n v="38"/>
    <n v="7.4473684210526319"/>
    <n v="0.28899999999999998"/>
    <n v="0.44392857142857139"/>
  </r>
  <r>
    <s v="James Brooks"/>
    <x v="110"/>
    <x v="0"/>
    <s v="Professor"/>
    <n v="290"/>
    <n v="1964"/>
    <n v="0.36499999999999999"/>
    <n v="0.98099999999999998"/>
    <n v="0.50242857142857134"/>
    <n v="0.69457142857142862"/>
    <n v="0.7233648704236938"/>
    <n v="57"/>
    <n v="5.0877192982456139"/>
    <n v="0.20200000000000001"/>
    <n v="0.44392857142857139"/>
  </r>
  <r>
    <s v="Douglas Cenzer"/>
    <x v="110"/>
    <x v="0"/>
    <s v="Professor"/>
    <n v="440"/>
    <n v="1972"/>
    <n v="0.48799999999999999"/>
    <n v="0.90200000000000002"/>
    <n v="0.50242857142857134"/>
    <n v="0.69457142857142862"/>
    <n v="0.7233648704236938"/>
    <n v="49"/>
    <n v="8.9795918367346932"/>
    <n v="0.34200000000000003"/>
    <n v="0.44392857142857139"/>
  </r>
  <r>
    <s v="Yunmei Chen"/>
    <x v="110"/>
    <x v="0"/>
    <s v="Professor"/>
    <n v="1496"/>
    <n v="1983"/>
    <n v="0.83899999999999997"/>
    <n v="0.65700000000000003"/>
    <n v="0.50242857142857134"/>
    <n v="0.69457142857142862"/>
    <n v="0.7233648704236938"/>
    <n v="38"/>
    <n v="39.368421052631582"/>
    <n v="0.81"/>
    <n v="0.44392857142857139"/>
  </r>
  <r>
    <s v="Alex Dranishnikov"/>
    <x v="110"/>
    <x v="0"/>
    <s v="Professor"/>
    <n v="1411"/>
    <n v="1978"/>
    <n v="0.82499999999999996"/>
    <n v="0.79"/>
    <n v="0.50242857142857134"/>
    <n v="0.69457142857142862"/>
    <n v="0.7233648704236938"/>
    <n v="43"/>
    <n v="32.813953488372093"/>
    <n v="0.76100000000000001"/>
    <n v="0.44392857142857139"/>
  </r>
  <r>
    <s v="Frank Garvan"/>
    <x v="110"/>
    <x v="0"/>
    <s v="Professor"/>
    <n v="1197"/>
    <n v="1984"/>
    <n v="0.78900000000000003"/>
    <n v="0.63"/>
    <n v="0.50242857142857134"/>
    <n v="0.69457142857142862"/>
    <n v="0.7233648704236938"/>
    <n v="37"/>
    <n v="32.351351351351354"/>
    <n v="0.75800000000000001"/>
    <n v="0.44392857142857139"/>
  </r>
  <r>
    <s v="Joseph Glover"/>
    <x v="110"/>
    <x v="0"/>
    <s v="Professor"/>
    <n v="135"/>
    <n v="1978"/>
    <n v="0.17599999999999999"/>
    <n v="0.79"/>
    <n v="0.50242857142857134"/>
    <n v="0.69457142857142862"/>
    <n v="0.7233648704236938"/>
    <n v="43"/>
    <n v="3.13953488372093"/>
    <n v="0.13400000000000001"/>
    <n v="0.44392857142857139"/>
  </r>
  <r>
    <s v="William Hager"/>
    <x v="110"/>
    <x v="0"/>
    <s v="Professor"/>
    <n v="2656"/>
    <n v="1972"/>
    <n v="0.92600000000000005"/>
    <n v="0.90200000000000002"/>
    <n v="0.50242857142857134"/>
    <n v="0.69457142857142862"/>
    <n v="0.7233648704236938"/>
    <n v="49"/>
    <n v="54.204081632653065"/>
    <n v="0.88200000000000001"/>
    <n v="0.44392857142857139"/>
  </r>
  <r>
    <s v="Zachary Hamaker"/>
    <x v="110"/>
    <x v="0"/>
    <s v="Professor"/>
    <n v="44"/>
    <n v="2013"/>
    <n v="7.0999999999999994E-2"/>
    <n v="2.0000000000000018E-3"/>
    <n v="0.50242857142857134"/>
    <n v="0.69457142857142862"/>
    <n v="0.7233648704236938"/>
    <n v="8"/>
    <n v="5.5"/>
    <n v="0.217"/>
    <n v="0.44392857142857139"/>
  </r>
  <r>
    <s v="James Kessling"/>
    <x v="110"/>
    <x v="0"/>
    <s v="Professor"/>
    <n v="459"/>
    <n v="1968"/>
    <n v="0.498"/>
    <n v="0.95299999999999996"/>
    <n v="0.50242857142857134"/>
    <n v="0.69457142857142862"/>
    <n v="0.7233648704236938"/>
    <n v="53"/>
    <n v="8.6603773584905657"/>
    <n v="0.33"/>
    <n v="0.44392857142857139"/>
  </r>
  <r>
    <s v="Kevin Knudson"/>
    <x v="110"/>
    <x v="0"/>
    <s v="Professor"/>
    <n v="74"/>
    <n v="1996"/>
    <n v="0.106"/>
    <n v="0.27100000000000002"/>
    <n v="0.50242857142857134"/>
    <n v="0.69457142857142862"/>
    <n v="0.7233648704236938"/>
    <n v="25"/>
    <n v="2.96"/>
    <n v="0.129"/>
    <n v="0.44392857142857139"/>
  </r>
  <r>
    <s v="Maia Martcheva"/>
    <x v="110"/>
    <x v="1"/>
    <s v="Professor"/>
    <n v="562"/>
    <n v="1989"/>
    <n v="0.56799999999999995"/>
    <n v="0.47299999999999998"/>
    <n v="0.50242857142857134"/>
    <n v="0.69457142857142862"/>
    <n v="0.7233648704236938"/>
    <n v="32"/>
    <n v="17.5625"/>
    <n v="0.56100000000000005"/>
    <n v="0.44392857142857139"/>
  </r>
  <r>
    <s v="Scott McCullough"/>
    <x v="110"/>
    <x v="0"/>
    <s v="Professor"/>
    <n v="933"/>
    <n v="1985"/>
    <n v="0.72199999999999998"/>
    <n v="0.60199999999999998"/>
    <n v="0.50242857142857134"/>
    <n v="0.69457142857142862"/>
    <n v="0.7233648704236938"/>
    <n v="36"/>
    <n v="25.916666666666668"/>
    <n v="0.69099999999999995"/>
    <n v="0.44392857142857139"/>
  </r>
  <r>
    <s v="Sergei Pilyugin"/>
    <x v="110"/>
    <x v="0"/>
    <s v="Professor"/>
    <n v="690"/>
    <n v="1972"/>
    <n v="0.63800000000000001"/>
    <n v="0.90200000000000002"/>
    <n v="0.50242857142857134"/>
    <n v="0.69457142857142862"/>
    <n v="0.7233648704236938"/>
    <n v="49"/>
    <n v="14.081632653061224"/>
    <n v="0.47699999999999998"/>
    <n v="0.44392857142857139"/>
  </r>
  <r>
    <s v="Murali Rao"/>
    <x v="110"/>
    <x v="0"/>
    <s v="Professor"/>
    <n v="954"/>
    <n v="1962"/>
    <n v="0.72599999999999998"/>
    <n v="0.98899999999999999"/>
    <n v="0.50242857142857134"/>
    <n v="0.69457142857142862"/>
    <n v="0.7233648704236938"/>
    <n v="59"/>
    <n v="16.16949152542373"/>
    <n v="0.53"/>
    <n v="0.44392857142857139"/>
  </r>
  <r>
    <s v="Paul Robinson"/>
    <x v="110"/>
    <x v="0"/>
    <s v="Professor"/>
    <n v="53"/>
    <n v="1986"/>
    <n v="0.08"/>
    <n v="0.57099999999999995"/>
    <n v="0.50242857142857134"/>
    <n v="0.69457142857142862"/>
    <n v="0.7233648704236938"/>
    <n v="35"/>
    <n v="1.5142857142857142"/>
    <n v="7.1999999999999995E-2"/>
    <n v="0.44392857142857139"/>
  </r>
  <r>
    <s v="Yuli Rudyak"/>
    <x v="110"/>
    <x v="0"/>
    <s v="Professor"/>
    <n v="485"/>
    <n v="1973"/>
    <n v="0.51700000000000002"/>
    <n v="0.88700000000000001"/>
    <n v="0.50242857142857134"/>
    <n v="0.69457142857142862"/>
    <n v="0.7233648704236938"/>
    <n v="48"/>
    <n v="10.104166666666666"/>
    <n v="0.372"/>
    <n v="0.44392857142857139"/>
  </r>
  <r>
    <s v="Sergei Shabanov"/>
    <x v="110"/>
    <x v="0"/>
    <s v="Professor"/>
    <n v="66"/>
    <n v="1988"/>
    <n v="9.5000000000000001E-2"/>
    <n v="0.50800000000000001"/>
    <n v="0.50242857142857134"/>
    <n v="0.69457142857142862"/>
    <n v="0.7233648704236938"/>
    <n v="33"/>
    <n v="2"/>
    <n v="9.0999999999999998E-2"/>
    <n v="0.44392857142857139"/>
  </r>
  <r>
    <s v="Peter Sin"/>
    <x v="110"/>
    <x v="0"/>
    <s v="Professor"/>
    <n v="219"/>
    <n v="1987"/>
    <n v="0.28599999999999998"/>
    <n v="0.53699999999999992"/>
    <n v="0.50242857142857134"/>
    <n v="0.69457142857142862"/>
    <n v="0.7233648704236938"/>
    <n v="34"/>
    <n v="6.4411764705882355"/>
    <n v="0.252"/>
    <n v="0.44392857142857139"/>
  </r>
  <r>
    <s v="Burton Singer"/>
    <x v="110"/>
    <x v="0"/>
    <s v="Professor"/>
    <n v="84"/>
    <n v="1967"/>
    <n v="0.11700000000000001"/>
    <n v="0.96099999999999997"/>
    <n v="0.50242857142857134"/>
    <n v="0.69457142857142862"/>
    <n v="0.7233648704236938"/>
    <n v="54"/>
    <n v="1.5555555555555556"/>
    <n v="7.2999999999999995E-2"/>
    <n v="0.44392857142857139"/>
  </r>
  <r>
    <s v="Alexandre Turull"/>
    <x v="110"/>
    <x v="0"/>
    <s v="Professor"/>
    <n v="461"/>
    <n v="1981"/>
    <n v="0.499"/>
    <n v="0.72299999999999998"/>
    <n v="0.50242857142857134"/>
    <n v="0.69457142857142862"/>
    <n v="0.7233648704236938"/>
    <n v="40"/>
    <n v="11.525"/>
    <n v="0.41699999999999998"/>
    <n v="0.44392857142857139"/>
  </r>
  <r>
    <s v="Andrew Vince"/>
    <x v="110"/>
    <x v="0"/>
    <s v="Professor"/>
    <n v="614"/>
    <n v="1978"/>
    <n v="0.59699999999999998"/>
    <n v="0.79"/>
    <n v="0.50242857142857134"/>
    <n v="0.69457142857142862"/>
    <n v="0.7233648704236938"/>
    <n v="43"/>
    <n v="14.279069767441861"/>
    <n v="0.48399999999999999"/>
    <n v="0.44392857142857139"/>
  </r>
  <r>
    <s v="Jindrich Zapletal"/>
    <x v="110"/>
    <x v="0"/>
    <s v="Professor"/>
    <n v="353"/>
    <n v="1995"/>
    <n v="0.42099999999999999"/>
    <n v="0.29800000000000004"/>
    <n v="0.50242857142857134"/>
    <n v="0.69457142857142862"/>
    <n v="0.7233648704236938"/>
    <n v="26"/>
    <n v="13.576923076923077"/>
    <n v="0.46800000000000003"/>
    <n v="0.44392857142857139"/>
  </r>
  <r>
    <s v="Malcolm R Adams"/>
    <x v="111"/>
    <x v="0"/>
    <s v="Professor"/>
    <n v="191"/>
    <n v="1982"/>
    <n v="0.246"/>
    <n v="0.69"/>
    <n v="0.38063157894736827"/>
    <n v="0.45794736842105266"/>
    <n v="0.83116883116883078"/>
    <n v="39"/>
    <n v="4.8974358974358978"/>
    <n v="0.19600000000000001"/>
    <n v="0.38194736842105259"/>
  </r>
  <r>
    <s v="Valery Alexeev"/>
    <x v="111"/>
    <x v="0"/>
    <s v="Professor"/>
    <n v="796"/>
    <n v="1987"/>
    <n v="0.68300000000000005"/>
    <n v="0.53699999999999992"/>
    <n v="0.38063157894736827"/>
    <n v="0.45794736842105266"/>
    <n v="0.83116883116883078"/>
    <n v="34"/>
    <n v="23.411764705882351"/>
    <n v="0.66100000000000003"/>
    <n v="0.38194736842105259"/>
  </r>
  <r>
    <s v="Brian D Boe"/>
    <x v="111"/>
    <x v="0"/>
    <s v="Professor"/>
    <n v="240"/>
    <n v="1982"/>
    <n v="0.314"/>
    <n v="0.69"/>
    <n v="0.38063157894736827"/>
    <n v="0.45794736842105266"/>
    <n v="0.83116883116883078"/>
    <n v="39"/>
    <n v="6.1538461538461542"/>
    <n v="0.24199999999999999"/>
    <n v="0.38194736842105259"/>
  </r>
  <r>
    <s v="Jason Cantarella"/>
    <x v="111"/>
    <x v="0"/>
    <s v="Professor"/>
    <n v="286"/>
    <n v="1998"/>
    <n v="0.35799999999999998"/>
    <n v="0.20799999999999996"/>
    <n v="0.38063157894736827"/>
    <n v="0.45794736842105266"/>
    <n v="0.83116883116883078"/>
    <n v="23"/>
    <n v="12.434782608695652"/>
    <n v="0.439"/>
    <n v="0.38194736842105259"/>
  </r>
  <r>
    <s v="Pete L Clark"/>
    <x v="111"/>
    <x v="0"/>
    <s v="Professor"/>
    <n v="195"/>
    <n v="2003"/>
    <n v="0.251"/>
    <n v="7.4999999999999956E-2"/>
    <n v="0.38063157894736827"/>
    <n v="0.45794736842105266"/>
    <n v="0.83116883116883078"/>
    <n v="18"/>
    <n v="10.833333333333334"/>
    <n v="0.39500000000000002"/>
    <n v="0.38194736842105259"/>
  </r>
  <r>
    <s v="Joseph H.G. Fu"/>
    <x v="111"/>
    <x v="0"/>
    <s v="Professor"/>
    <n v="591"/>
    <n v="1984"/>
    <n v="0.58299999999999996"/>
    <n v="0.63"/>
    <n v="0.38063157894736827"/>
    <n v="0.45794736842105266"/>
    <n v="0.83116883116883078"/>
    <n v="37"/>
    <n v="15.972972972972974"/>
    <n v="0.52300000000000002"/>
    <n v="0.38194736842105259"/>
  </r>
  <r>
    <s v="David Gay"/>
    <x v="111"/>
    <x v="0"/>
    <s v="Professor"/>
    <n v="217"/>
    <n v="1973"/>
    <n v="0.28299999999999997"/>
    <n v="0.88700000000000001"/>
    <n v="0.38063157894736827"/>
    <n v="0.45794736842105266"/>
    <n v="0.83116883116883078"/>
    <n v="48"/>
    <n v="4.520833333333333"/>
    <n v="0.18099999999999999"/>
    <n v="0.38194736842105259"/>
  </r>
  <r>
    <s v="William Graham"/>
    <x v="111"/>
    <x v="0"/>
    <s v="Professor"/>
    <n v="482"/>
    <n v="1992"/>
    <n v="0.51500000000000001"/>
    <n v="0.38100000000000001"/>
    <n v="0.38063157894736827"/>
    <n v="0.45794736842105266"/>
    <n v="0.83116883116883078"/>
    <n v="29"/>
    <n v="16.620689655172413"/>
    <n v="0.54"/>
    <n v="0.38194736842105259"/>
  </r>
  <r>
    <s v="Sa'ar Hersonsky"/>
    <x v="111"/>
    <x v="0"/>
    <s v="Professor"/>
    <n v="287"/>
    <n v="1993"/>
    <n v="0.36"/>
    <n v="0.35399999999999998"/>
    <n v="0.38063157894736827"/>
    <n v="0.45794736842105266"/>
    <n v="0.83116883116883078"/>
    <n v="28"/>
    <n v="10.25"/>
    <n v="0.377"/>
    <n v="0.38194736842105259"/>
  </r>
  <r>
    <s v="Ming-Jun Lai"/>
    <x v="111"/>
    <x v="0"/>
    <s v="Professor"/>
    <n v="1304"/>
    <n v="1984"/>
    <n v="0.80900000000000005"/>
    <n v="0.63"/>
    <n v="0.38063157894736827"/>
    <n v="0.45794736842105266"/>
    <n v="0.83116883116883078"/>
    <n v="37"/>
    <n v="35.243243243243242"/>
    <n v="0.78"/>
    <n v="0.38194736842105259"/>
  </r>
  <r>
    <s v="Neil Lyall"/>
    <x v="111"/>
    <x v="0"/>
    <s v="Professor"/>
    <n v="59"/>
    <n v="2004"/>
    <n v="8.6999999999999994E-2"/>
    <n v="5.4000000000000048E-2"/>
    <n v="0.38063157894736827"/>
    <n v="0.45794736842105266"/>
    <n v="0.83116883116883078"/>
    <n v="17"/>
    <n v="3.4705882352941178"/>
    <n v="0.14499999999999999"/>
    <n v="0.38194736842105259"/>
  </r>
  <r>
    <s v="Dino Lorenzini"/>
    <x v="111"/>
    <x v="0"/>
    <s v="Professor"/>
    <n v="475"/>
    <n v="1988"/>
    <n v="0.51"/>
    <n v="0.50800000000000001"/>
    <n v="0.38063157894736827"/>
    <n v="0.45794736842105266"/>
    <n v="0.83116883116883078"/>
    <n v="33"/>
    <n v="14.393939393939394"/>
    <n v="0.48599999999999999"/>
    <n v="0.38194736842105259"/>
  </r>
  <r>
    <s v="Akos Magyar"/>
    <x v="111"/>
    <x v="0"/>
    <s v="Professor"/>
    <n v="151"/>
    <n v="1991"/>
    <n v="0.193"/>
    <n v="0.41300000000000003"/>
    <n v="0.38063157894736827"/>
    <n v="0.45794736842105266"/>
    <n v="0.83116883116883078"/>
    <n v="30"/>
    <n v="5.0333333333333332"/>
    <n v="0.19900000000000001"/>
    <n v="0.38194736842105259"/>
  </r>
  <r>
    <s v="Gordana Matic"/>
    <x v="111"/>
    <x v="1"/>
    <s v="Professor"/>
    <n v="382"/>
    <n v="1986"/>
    <n v="0.44600000000000001"/>
    <n v="0.57099999999999995"/>
    <n v="0.38063157894736827"/>
    <n v="0.45794736842105266"/>
    <n v="0.83116883116883078"/>
    <n v="35"/>
    <n v="10.914285714285715"/>
    <n v="0.39800000000000002"/>
    <n v="0.38194736842105259"/>
  </r>
  <r>
    <s v="Daniel K Nakano"/>
    <x v="111"/>
    <x v="0"/>
    <s v="Professor"/>
    <n v="811"/>
    <n v="1990"/>
    <n v="0.68799999999999994"/>
    <n v="0.43700000000000006"/>
    <n v="0.38063157894736827"/>
    <n v="0.45794736842105266"/>
    <n v="0.83116883116883078"/>
    <n v="31"/>
    <n v="26.161290322580644"/>
    <n v="0.69399999999999995"/>
    <n v="0.38194736842105259"/>
  </r>
  <r>
    <s v="Mitchell Rothstein"/>
    <x v="111"/>
    <x v="0"/>
    <s v="Professor"/>
    <n v="137"/>
    <n v="1984"/>
    <n v="0.17799999999999999"/>
    <n v="0.63"/>
    <n v="0.38063157894736827"/>
    <n v="0.45794736842105266"/>
    <n v="0.83116883116883078"/>
    <n v="37"/>
    <n v="3.7027027027027026"/>
    <n v="0.151"/>
    <n v="0.38194736842105259"/>
  </r>
  <r>
    <s v="Jingzhi Tie"/>
    <x v="111"/>
    <x v="0"/>
    <s v="Professor"/>
    <n v="147"/>
    <n v="1993"/>
    <n v="0.188"/>
    <n v="0.35399999999999998"/>
    <n v="0.38063157894736827"/>
    <n v="0.45794736842105266"/>
    <n v="0.83116883116883078"/>
    <n v="28"/>
    <n v="5.25"/>
    <n v="0.20799999999999999"/>
    <n v="0.38194736842105259"/>
  </r>
  <r>
    <s v="Michael Usher"/>
    <x v="111"/>
    <x v="0"/>
    <s v="Professor"/>
    <n v="277"/>
    <n v="2000"/>
    <n v="0.34899999999999998"/>
    <n v="0.14400000000000002"/>
    <n v="0.38063157894736827"/>
    <n v="0.45794736842105266"/>
    <n v="0.83116883116883078"/>
    <n v="21"/>
    <n v="13.19047619047619"/>
    <n v="0.45900000000000002"/>
    <n v="0.38194736842105259"/>
  </r>
  <r>
    <s v="Qing Zhang"/>
    <x v="111"/>
    <x v="0"/>
    <s v="Professor"/>
    <n v="150"/>
    <n v="1988"/>
    <n v="0.191"/>
    <n v="0.50800000000000001"/>
    <n v="0.38063157894736827"/>
    <n v="0.45794736842105266"/>
    <n v="0.83116883116883078"/>
    <n v="33"/>
    <n v="4.5454545454545459"/>
    <n v="0.183"/>
    <n v="0.38194736842105259"/>
  </r>
  <r>
    <s v="Martin Hildebrand"/>
    <x v="112"/>
    <x v="0"/>
    <s v="Professor"/>
    <n v="199"/>
    <n v="1989"/>
    <n v="0.25700000000000001"/>
    <n v="0.47299999999999998"/>
    <n v="0.52033333333333331"/>
    <n v="0.50050000000000006"/>
    <n v="1.0396270396270395"/>
    <n v="32"/>
    <n v="6.21875"/>
    <n v="0.245"/>
    <n v="0.51816666666666666"/>
  </r>
  <r>
    <s v="Cristian Lenart"/>
    <x v="112"/>
    <x v="0"/>
    <s v="Professor"/>
    <n v="353"/>
    <n v="1987"/>
    <n v="0.42099999999999999"/>
    <n v="0.53699999999999992"/>
    <n v="0.52033333333333331"/>
    <n v="0.50050000000000006"/>
    <n v="1.0396270396270395"/>
    <n v="34"/>
    <n v="10.382352941176471"/>
    <n v="0.38100000000000001"/>
    <n v="0.51816666666666666"/>
  </r>
  <r>
    <s v="Antun Milas"/>
    <x v="112"/>
    <x v="0"/>
    <s v="Professor"/>
    <n v="718"/>
    <n v="1995"/>
    <n v="0.65100000000000002"/>
    <n v="0.29800000000000004"/>
    <n v="0.52033333333333331"/>
    <n v="0.50050000000000006"/>
    <n v="1.0396270396270395"/>
    <n v="26"/>
    <n v="27.615384615384617"/>
    <n v="0.71299999999999997"/>
    <n v="0.51816666666666666"/>
  </r>
  <r>
    <s v="Michael Stessin"/>
    <x v="112"/>
    <x v="0"/>
    <s v="Professor"/>
    <n v="271"/>
    <n v="1973"/>
    <n v="0.34100000000000003"/>
    <n v="0.88700000000000001"/>
    <n v="0.52033333333333331"/>
    <n v="0.50050000000000006"/>
    <n v="1.0396270396270395"/>
    <n v="48"/>
    <n v="5.645833333333333"/>
    <n v="0.22500000000000001"/>
    <n v="0.51816666666666666"/>
  </r>
  <r>
    <s v="Rongwei Yang"/>
    <x v="112"/>
    <x v="0"/>
    <s v="Professor"/>
    <n v="442"/>
    <n v="1997"/>
    <n v="0.48899999999999999"/>
    <n v="0.23699999999999999"/>
    <n v="0.52033333333333331"/>
    <n v="0.50050000000000006"/>
    <n v="1.0396270396270395"/>
    <n v="24"/>
    <n v="18.416666666666668"/>
    <n v="0.57399999999999995"/>
    <n v="0.51816666666666666"/>
  </r>
  <r>
    <s v="Kehe Zhu"/>
    <x v="112"/>
    <x v="0"/>
    <s v="Professor"/>
    <n v="3968"/>
    <n v="1986"/>
    <n v="0.96299999999999997"/>
    <n v="0.57099999999999995"/>
    <n v="0.52033333333333331"/>
    <n v="0.50050000000000006"/>
    <n v="1.0396270396270395"/>
    <n v="35"/>
    <n v="113.37142857142857"/>
    <n v="0.97099999999999997"/>
    <n v="0.51816666666666666"/>
  </r>
  <r>
    <s v="Uday Banerjee"/>
    <x v="113"/>
    <x v="0"/>
    <s v="Professor"/>
    <n v="503"/>
    <n v="1986"/>
    <n v="0.53100000000000003"/>
    <n v="0.57099999999999995"/>
    <n v="0.3928695652173913"/>
    <n v="0.57295652173913059"/>
    <n v="0.68568826832599772"/>
    <n v="35"/>
    <n v="14.371428571428572"/>
    <n v="0.48499999999999999"/>
    <n v="0.37343478260869567"/>
  </r>
  <r>
    <s v="Pinyuen Chen"/>
    <x v="113"/>
    <x v="0"/>
    <s v="Professor"/>
    <n v="5"/>
    <n v="1982"/>
    <n v="1.4999999999999999E-2"/>
    <n v="0.69"/>
    <n v="0.3928695652173913"/>
    <n v="0.57295652173913059"/>
    <n v="0.68568826832599772"/>
    <n v="39"/>
    <n v="0.12820512820512819"/>
    <n v="1.2E-2"/>
    <n v="0.37343478260869567"/>
  </r>
  <r>
    <s v="Dan Coman"/>
    <x v="113"/>
    <x v="0"/>
    <s v="Professor"/>
    <n v="242"/>
    <n v="1990"/>
    <n v="0.317"/>
    <n v="0.43700000000000006"/>
    <n v="0.3928695652173913"/>
    <n v="0.57295652173913059"/>
    <n v="0.68568826832599772"/>
    <n v="31"/>
    <n v="7.806451612903226"/>
    <n v="0.30199999999999999"/>
    <n v="0.37343478260869567"/>
  </r>
  <r>
    <s v="J Theodore Cox"/>
    <x v="113"/>
    <x v="0"/>
    <s v="Professor"/>
    <n v="737"/>
    <n v="1976"/>
    <n v="0.66"/>
    <n v="0.83099999999999996"/>
    <n v="0.3928695652173913"/>
    <n v="0.57295652173913059"/>
    <n v="0.68568826832599772"/>
    <n v="45"/>
    <n v="16.377777777777776"/>
    <n v="0.53300000000000003"/>
    <n v="0.37343478260869567"/>
  </r>
  <r>
    <s v="Steven Diaz"/>
    <x v="113"/>
    <x v="0"/>
    <s v="Professor"/>
    <n v="179"/>
    <n v="1982"/>
    <n v="0.23"/>
    <n v="0.69"/>
    <n v="0.3928695652173913"/>
    <n v="0.57295652173913059"/>
    <n v="0.68568826832599772"/>
    <n v="39"/>
    <n v="4.5897435897435894"/>
    <n v="0.184"/>
    <n v="0.37343478260869567"/>
  </r>
  <r>
    <s v="Jack Graver"/>
    <x v="113"/>
    <x v="0"/>
    <s v="Professor"/>
    <n v="424"/>
    <n v="1964"/>
    <n v="0.47799999999999998"/>
    <n v="0.98099999999999998"/>
    <n v="0.3928695652173913"/>
    <n v="0.57295652173913059"/>
    <n v="0.68568826832599772"/>
    <n v="57"/>
    <n v="7.4385964912280702"/>
    <n v="0.28799999999999998"/>
    <n v="0.37343478260869567"/>
  </r>
  <r>
    <s v="Philip Griffin"/>
    <x v="113"/>
    <x v="0"/>
    <s v="Professor"/>
    <n v="335"/>
    <n v="1982"/>
    <n v="0.40500000000000003"/>
    <n v="0.69"/>
    <n v="0.3928695652173913"/>
    <n v="0.57295652173913059"/>
    <n v="0.68568826832599772"/>
    <n v="39"/>
    <n v="8.5897435897435894"/>
    <n v="0.32800000000000001"/>
    <n v="0.37343478260869567"/>
  </r>
  <r>
    <s v="Tadeusz Iwaniec"/>
    <x v="113"/>
    <x v="0"/>
    <s v="Professor"/>
    <n v="4134"/>
    <n v="1974"/>
    <n v="0.96699999999999997"/>
    <n v="0.871"/>
    <n v="0.3928695652173913"/>
    <n v="0.57295652173913059"/>
    <n v="0.68568826832599772"/>
    <n v="47"/>
    <n v="87.957446808510639"/>
    <n v="0.95199999999999996"/>
    <n v="0.37343478260869567"/>
  </r>
  <r>
    <s v="Hyune-Ju Kim"/>
    <x v="113"/>
    <x v="1"/>
    <s v="Professor"/>
    <n v="59"/>
    <n v="1988"/>
    <n v="8.6999999999999994E-2"/>
    <n v="0.50800000000000001"/>
    <n v="0.3928695652173913"/>
    <n v="0.57295652173913059"/>
    <n v="0.68568826832599772"/>
    <n v="33"/>
    <n v="1.7878787878787878"/>
    <n v="8.3000000000000004E-2"/>
    <n v="0.37343478260869567"/>
  </r>
  <r>
    <s v="Mark Kleiner"/>
    <x v="113"/>
    <x v="0"/>
    <s v="Professor"/>
    <n v="188"/>
    <n v="1972"/>
    <n v="0.24099999999999999"/>
    <n v="0.90200000000000002"/>
    <n v="0.3928695652173913"/>
    <n v="0.57295652173913059"/>
    <n v="0.68568826832599772"/>
    <n v="49"/>
    <n v="3.8367346938775508"/>
    <n v="0.155"/>
    <n v="0.37343478260869567"/>
  </r>
  <r>
    <s v="Leonid Kovalev"/>
    <x v="113"/>
    <x v="0"/>
    <s v="Professor"/>
    <n v="350"/>
    <n v="1996"/>
    <n v="0.41799999999999998"/>
    <n v="0.27100000000000002"/>
    <n v="0.3928695652173913"/>
    <n v="0.57295652173913059"/>
    <n v="0.68568826832599772"/>
    <n v="25"/>
    <n v="14"/>
    <n v="0.47599999999999998"/>
    <n v="0.37343478260869567"/>
  </r>
  <r>
    <s v="Loredana Lanzani"/>
    <x v="113"/>
    <x v="1"/>
    <s v="Professor"/>
    <n v="217"/>
    <n v="1997"/>
    <n v="0.28299999999999997"/>
    <n v="0.23699999999999999"/>
    <n v="0.3928695652173913"/>
    <n v="0.57295652173913059"/>
    <n v="0.68568826832599772"/>
    <n v="24"/>
    <n v="9.0416666666666661"/>
    <n v="0.34399999999999997"/>
    <n v="0.37343478260869567"/>
  </r>
  <r>
    <s v="Graham Leuschke"/>
    <x v="113"/>
    <x v="0"/>
    <s v="Professor"/>
    <n v="390"/>
    <n v="2000"/>
    <n v="0.45200000000000001"/>
    <n v="0.14400000000000002"/>
    <n v="0.3928695652173913"/>
    <n v="0.57295652173913059"/>
    <n v="0.68568826832599772"/>
    <n v="21"/>
    <n v="18.571428571428573"/>
    <n v="0.57699999999999996"/>
    <n v="0.37343478260869567"/>
  </r>
  <r>
    <s v="Adam Lutoborski"/>
    <x v="113"/>
    <x v="0"/>
    <s v="Professor"/>
    <n v="159"/>
    <n v="1980"/>
    <n v="0.20300000000000001"/>
    <n v="0.75"/>
    <n v="0.3928695652173913"/>
    <n v="0.57295652173913059"/>
    <n v="0.68568826832599772"/>
    <n v="41"/>
    <n v="3.8780487804878048"/>
    <n v="0.155"/>
    <n v="0.37343478260869567"/>
  </r>
  <r>
    <s v="Terry McConnell"/>
    <x v="113"/>
    <x v="0"/>
    <s v="Professor"/>
    <n v="180"/>
    <n v="1981"/>
    <n v="0.23200000000000001"/>
    <n v="0.72299999999999998"/>
    <n v="0.3928695652173913"/>
    <n v="0.57295652173913059"/>
    <n v="0.68568826832599772"/>
    <n v="40"/>
    <n v="4.5"/>
    <n v="0.17899999999999999"/>
    <n v="0.37343478260869567"/>
  </r>
  <r>
    <s v="Claudia Miller"/>
    <x v="113"/>
    <x v="1"/>
    <s v="Professor"/>
    <n v="202"/>
    <n v="1997"/>
    <n v="0.26200000000000001"/>
    <n v="0.23699999999999999"/>
    <n v="0.3928695652173913"/>
    <n v="0.57295652173913059"/>
    <n v="0.68568826832599772"/>
    <n v="24"/>
    <n v="8.4166666666666661"/>
    <n v="0.32200000000000001"/>
    <n v="0.37343478260869567"/>
  </r>
  <r>
    <s v="Jani Onninen"/>
    <x v="113"/>
    <x v="0"/>
    <s v="Professor"/>
    <n v="988"/>
    <n v="2000"/>
    <n v="0.73799999999999999"/>
    <n v="0.14400000000000002"/>
    <n v="0.3928695652173913"/>
    <n v="0.57295652173913059"/>
    <n v="0.68568826832599772"/>
    <n v="21"/>
    <n v="47.047619047619051"/>
    <n v="0.85499999999999998"/>
    <n v="0.37343478260869567"/>
  </r>
  <r>
    <s v="Evgeny Poletsky"/>
    <x v="113"/>
    <x v="0"/>
    <s v="Professor"/>
    <n v="413"/>
    <n v="1970"/>
    <n v="0.47199999999999998"/>
    <n v="0.92900000000000005"/>
    <n v="0.3928695652173913"/>
    <n v="0.57295652173913059"/>
    <n v="0.68568826832599772"/>
    <n v="51"/>
    <n v="8.0980392156862742"/>
    <n v="0.313"/>
    <n v="0.37343478260869567"/>
  </r>
  <r>
    <s v="Declan Quinn"/>
    <x v="113"/>
    <x v="0"/>
    <s v="Professor"/>
    <n v="107"/>
    <n v="1985"/>
    <n v="0.14599999999999999"/>
    <n v="0.60199999999999998"/>
    <n v="0.3928695652173913"/>
    <n v="0.57295652173913059"/>
    <n v="0.68568826832599772"/>
    <n v="36"/>
    <n v="2.9722222222222223"/>
    <n v="0.13"/>
    <n v="0.37343478260869567"/>
  </r>
  <r>
    <s v="Lixin Shen"/>
    <x v="113"/>
    <x v="0"/>
    <s v="Professor"/>
    <n v="468"/>
    <n v="2000"/>
    <n v="0.504"/>
    <n v="0.14400000000000002"/>
    <n v="0.3928695652173913"/>
    <n v="0.57295652173913059"/>
    <n v="0.68568826832599772"/>
    <n v="21"/>
    <n v="22.285714285714285"/>
    <n v="0.64500000000000002"/>
    <n v="0.37343478260869567"/>
  </r>
  <r>
    <s v="Gregory Verchota"/>
    <x v="113"/>
    <x v="0"/>
    <s v="Professor"/>
    <n v="1150"/>
    <n v="1982"/>
    <n v="0.77600000000000002"/>
    <n v="0.69"/>
    <n v="0.3928695652173913"/>
    <n v="0.57295652173913059"/>
    <n v="0.68568826832599772"/>
    <n v="39"/>
    <n v="29.487179487179485"/>
    <n v="0.73299999999999998"/>
    <n v="0.37343478260869567"/>
  </r>
  <r>
    <s v="Andrew Vogel"/>
    <x v="113"/>
    <x v="0"/>
    <s v="Professor"/>
    <n v="165"/>
    <n v="1991"/>
    <n v="0.21199999999999999"/>
    <n v="0.41300000000000003"/>
    <n v="0.3928695652173913"/>
    <n v="0.57295652173913059"/>
    <n v="0.68568826832599772"/>
    <n v="30"/>
    <n v="5.5"/>
    <n v="0.217"/>
    <n v="0.37343478260869567"/>
  </r>
  <r>
    <s v="Dan Zacharia"/>
    <x v="113"/>
    <x v="0"/>
    <s v="Professor"/>
    <n v="336"/>
    <n v="1981"/>
    <n v="0.40699999999999997"/>
    <n v="0.72299999999999998"/>
    <n v="0.3928695652173913"/>
    <n v="0.57295652173913059"/>
    <n v="0.68568826832599772"/>
    <n v="40"/>
    <n v="8.4"/>
    <n v="0.32100000000000001"/>
    <n v="0.37343478260869567"/>
  </r>
  <r>
    <s v="Eugenio Aulisa"/>
    <x v="114"/>
    <x v="0"/>
    <s v="Professor"/>
    <n v="216"/>
    <n v="2004"/>
    <n v="0.28100000000000003"/>
    <n v="5.4000000000000048E-2"/>
    <n v="0.27435294117647052"/>
    <n v="0.46711764705882353"/>
    <n v="0.58733157033119243"/>
    <n v="17"/>
    <n v="12.705882352941176"/>
    <n v="0.44600000000000001"/>
    <n v="0.26264705882352946"/>
  </r>
  <r>
    <s v="Harold Bennett"/>
    <x v="114"/>
    <x v="0"/>
    <s v="Professor"/>
    <n v="379"/>
    <n v="1968"/>
    <n v="0.443"/>
    <n v="0.95299999999999996"/>
    <n v="0.27435294117647052"/>
    <n v="0.46711764705882353"/>
    <n v="0.58733157033119243"/>
    <n v="53"/>
    <n v="7.1509433962264151"/>
    <n v="0.27800000000000002"/>
    <n v="0.26264705882352946"/>
  </r>
  <r>
    <s v="Lars Christensen"/>
    <x v="114"/>
    <x v="0"/>
    <s v="Professor"/>
    <n v="944"/>
    <n v="2000"/>
    <n v="0.72499999999999998"/>
    <n v="0.14400000000000002"/>
    <n v="0.27435294117647052"/>
    <n v="0.46711764705882353"/>
    <n v="0.58733157033119243"/>
    <n v="21"/>
    <n v="44.952380952380949"/>
    <n v="0.84499999999999997"/>
    <n v="0.26264705882352946"/>
  </r>
  <r>
    <s v="Razvan Gelca"/>
    <x v="114"/>
    <x v="0"/>
    <s v="Professor"/>
    <n v="235"/>
    <n v="1989"/>
    <n v="0.308"/>
    <n v="0.47299999999999998"/>
    <n v="0.27435294117647052"/>
    <n v="0.46711764705882353"/>
    <n v="0.58733157033119243"/>
    <n v="32"/>
    <n v="7.34375"/>
    <n v="0.28299999999999997"/>
    <n v="0.26264705882352946"/>
  </r>
  <r>
    <s v="Akif Ibraguimov"/>
    <x v="114"/>
    <x v="0"/>
    <s v="Professor"/>
    <n v="199"/>
    <n v="1975"/>
    <n v="0.25700000000000001"/>
    <n v="0.85199999999999998"/>
    <n v="0.27435294117647052"/>
    <n v="0.46711764705882353"/>
    <n v="0.58733157033119243"/>
    <n v="46"/>
    <n v="4.3260869565217392"/>
    <n v="0.17399999999999999"/>
    <n v="0.26264705882352946"/>
  </r>
  <r>
    <s v="Ram Iyer"/>
    <x v="114"/>
    <x v="0"/>
    <s v="Professor"/>
    <n v="29"/>
    <n v="2005"/>
    <n v="0.05"/>
    <n v="3.400000000000003E-2"/>
    <n v="0.27435294117647052"/>
    <n v="0.46711764705882353"/>
    <n v="0.58733157033119243"/>
    <n v="16"/>
    <n v="1.8125"/>
    <n v="8.4000000000000005E-2"/>
    <n v="0.26264705882352946"/>
  </r>
  <r>
    <s v="Sophia Jang"/>
    <x v="114"/>
    <x v="1"/>
    <s v="Professor"/>
    <n v="241"/>
    <n v="1990"/>
    <n v="0.315"/>
    <n v="0.43700000000000006"/>
    <n v="0.27435294117647052"/>
    <n v="0.46711764705882353"/>
    <n v="0.58733157033119243"/>
    <n v="31"/>
    <n v="7.774193548387097"/>
    <n v="0.30199999999999999"/>
    <n v="0.26264705882352946"/>
  </r>
  <r>
    <s v="Wayne Lewis"/>
    <x v="114"/>
    <x v="0"/>
    <s v="Professor"/>
    <n v="268"/>
    <n v="1977"/>
    <n v="0.33800000000000002"/>
    <n v="0.81299999999999994"/>
    <n v="0.27435294117647052"/>
    <n v="0.46711764705882353"/>
    <n v="0.58733157033119243"/>
    <n v="44"/>
    <n v="6.0909090909090908"/>
    <n v="0.24"/>
    <n v="0.26264705882352946"/>
  </r>
  <r>
    <s v="W Brent Lindquist"/>
    <x v="114"/>
    <x v="0"/>
    <s v="Professor"/>
    <n v="102"/>
    <n v="1986"/>
    <n v="0.13800000000000001"/>
    <n v="0.57099999999999995"/>
    <n v="0.27435294117647052"/>
    <n v="0.46711764705882353"/>
    <n v="0.58733157033119243"/>
    <n v="35"/>
    <n v="2.9142857142857141"/>
    <n v="0.127"/>
    <n v="0.26264705882352946"/>
  </r>
  <r>
    <s v="Svetlozar Rachev"/>
    <x v="114"/>
    <x v="0"/>
    <s v="Professor"/>
    <n v="1234"/>
    <n v="1973"/>
    <n v="0.79600000000000004"/>
    <n v="0.88700000000000001"/>
    <n v="0.27435294117647052"/>
    <n v="0.46711764705882353"/>
    <n v="0.58733157033119243"/>
    <n v="48"/>
    <n v="25.708333333333332"/>
    <n v="0.68899999999999995"/>
    <n v="0.26264705882352946"/>
  </r>
  <r>
    <s v="Lawrence Schovanec"/>
    <x v="114"/>
    <x v="0"/>
    <s v="Professor"/>
    <n v="16"/>
    <n v="1982"/>
    <n v="2.9000000000000001E-2"/>
    <n v="0.69"/>
    <n v="0.27435294117647052"/>
    <n v="0.46711764705882353"/>
    <n v="0.58733157033119243"/>
    <n v="39"/>
    <n v="0.41025641025641024"/>
    <n v="2.7E-2"/>
    <n v="0.26264705882352946"/>
  </r>
  <r>
    <s v="Alexander Solynin"/>
    <x v="114"/>
    <x v="0"/>
    <s v="Professor"/>
    <n v="447"/>
    <n v="1983"/>
    <n v="0.49199999999999999"/>
    <n v="0.65700000000000003"/>
    <n v="0.27435294117647052"/>
    <n v="0.46711764705882353"/>
    <n v="0.58733157033119243"/>
    <n v="38"/>
    <n v="11.763157894736842"/>
    <n v="0.42299999999999999"/>
    <n v="0.26264705882352946"/>
  </r>
  <r>
    <s v="James Surles"/>
    <x v="114"/>
    <x v="0"/>
    <s v="Professor"/>
    <n v="11"/>
    <n v="1999"/>
    <n v="2.3E-2"/>
    <n v="0.17300000000000004"/>
    <n v="0.27435294117647052"/>
    <n v="0.46711764705882353"/>
    <n v="0.58733157033119243"/>
    <n v="22"/>
    <n v="0.5"/>
    <n v="0.03"/>
    <n v="0.26264705882352946"/>
  </r>
  <r>
    <s v="Magdalena Toda"/>
    <x v="114"/>
    <x v="1"/>
    <s v="Professor"/>
    <n v="71"/>
    <n v="1991"/>
    <n v="0.10299999999999999"/>
    <n v="0.41300000000000003"/>
    <n v="0.27435294117647052"/>
    <n v="0.46711764705882353"/>
    <n v="0.58733157033119243"/>
    <n v="30"/>
    <n v="2.3666666666666667"/>
    <n v="0.109"/>
    <n v="0.26264705882352946"/>
  </r>
  <r>
    <s v="Alex Trindade"/>
    <x v="114"/>
    <x v="0"/>
    <s v="Professor"/>
    <n v="35"/>
    <n v="2000"/>
    <n v="5.8999999999999997E-2"/>
    <n v="0.14400000000000002"/>
    <n v="0.27435294117647052"/>
    <n v="0.46711764705882353"/>
    <n v="0.58733157033119243"/>
    <n v="21"/>
    <n v="1.6666666666666667"/>
    <n v="7.8E-2"/>
    <n v="0.26264705882352946"/>
  </r>
  <r>
    <s v="Alex Wang"/>
    <x v="114"/>
    <x v="0"/>
    <s v="Professor"/>
    <n v="167"/>
    <n v="1989"/>
    <n v="0.215"/>
    <n v="0.47299999999999998"/>
    <n v="0.27435294117647052"/>
    <n v="0.46711764705882353"/>
    <n v="0.58733157033119243"/>
    <n v="32"/>
    <n v="5.21875"/>
    <n v="0.20699999999999999"/>
    <n v="0.26264705882352946"/>
  </r>
  <r>
    <s v="Brock Williams"/>
    <x v="114"/>
    <x v="0"/>
    <s v="Professor"/>
    <n v="62"/>
    <n v="1999"/>
    <n v="9.1999999999999998E-2"/>
    <n v="0.17300000000000004"/>
    <n v="0.27435294117647052"/>
    <n v="0.46711764705882353"/>
    <n v="0.58733157033119243"/>
    <n v="22"/>
    <n v="2.8181818181818183"/>
    <n v="0.123"/>
    <n v="0.26264705882352946"/>
  </r>
  <r>
    <s v="Paul Allen"/>
    <x v="115"/>
    <x v="0"/>
    <s v="Professor"/>
    <n v="54"/>
    <n v="1968"/>
    <n v="8.1000000000000003E-2"/>
    <n v="0.95299999999999996"/>
    <n v="0.2475"/>
    <n v="0.54642857142857149"/>
    <n v="0.45294117647058818"/>
    <n v="53"/>
    <n v="1.0188679245283019"/>
    <n v="5.3999999999999999E-2"/>
    <n v="0.24478571428571425"/>
  </r>
  <r>
    <s v="Jon Corson"/>
    <x v="115"/>
    <x v="0"/>
    <s v="Professor"/>
    <n v="70"/>
    <n v="1990"/>
    <n v="0.1"/>
    <n v="0.43700000000000006"/>
    <n v="0.2475"/>
    <n v="0.54642857142857149"/>
    <n v="0.45294117647058818"/>
    <n v="31"/>
    <n v="2.2580645161290325"/>
    <n v="0.10100000000000001"/>
    <n v="0.24478571428571425"/>
  </r>
  <r>
    <s v="David Cruz Uribe"/>
    <x v="115"/>
    <x v="0"/>
    <s v="Professor"/>
    <n v="2092"/>
    <n v="1992"/>
    <n v="0.89800000000000002"/>
    <n v="0.38100000000000001"/>
    <n v="0.2475"/>
    <n v="0.54642857142857149"/>
    <n v="0.45294117647058818"/>
    <n v="29"/>
    <n v="72.137931034482762"/>
    <n v="0.92800000000000005"/>
    <n v="0.24478571428571425"/>
  </r>
  <r>
    <s v="Martyn Dixon"/>
    <x v="115"/>
    <x v="0"/>
    <s v="Professor"/>
    <n v="303"/>
    <n v="1980"/>
    <n v="0.376"/>
    <n v="0.75"/>
    <n v="0.2475"/>
    <n v="0.54642857142857149"/>
    <n v="0.45294117647058818"/>
    <n v="41"/>
    <n v="7.3902439024390247"/>
    <n v="0.28499999999999998"/>
    <n v="0.24478571428571425"/>
  </r>
  <r>
    <s v="Martin Evans"/>
    <x v="115"/>
    <x v="0"/>
    <s v="Professor"/>
    <n v="436"/>
    <n v="1989"/>
    <n v="0.48499999999999999"/>
    <n v="0.47299999999999998"/>
    <n v="0.2475"/>
    <n v="0.54642857142857149"/>
    <n v="0.45294117647058818"/>
    <n v="32"/>
    <n v="13.625"/>
    <n v="0.46899999999999997"/>
    <n v="0.24478571428571425"/>
  </r>
  <r>
    <s v="Jim Gleason"/>
    <x v="115"/>
    <x v="0"/>
    <s v="Professor"/>
    <n v="83"/>
    <n v="2001"/>
    <n v="0.115"/>
    <n v="0.11899999999999999"/>
    <n v="0.2475"/>
    <n v="0.54642857142857149"/>
    <n v="0.45294117647058818"/>
    <n v="20"/>
    <n v="4.1500000000000004"/>
    <n v="0.16900000000000001"/>
    <n v="0.24478571428571425"/>
  </r>
  <r>
    <s v="Layachi Hadji"/>
    <x v="115"/>
    <x v="0"/>
    <s v="Professor"/>
    <n v="8"/>
    <n v="1989"/>
    <n v="1.9E-2"/>
    <n v="0.47299999999999998"/>
    <n v="0.2475"/>
    <n v="0.54642857142857149"/>
    <n v="0.45294117647058818"/>
    <n v="32"/>
    <n v="0.25"/>
    <n v="1.7999999999999999E-2"/>
    <n v="0.24478571428571425"/>
  </r>
  <r>
    <s v="David Halpern"/>
    <x v="115"/>
    <x v="0"/>
    <s v="Professor"/>
    <n v="4"/>
    <n v="1989"/>
    <n v="1.2999999999999999E-2"/>
    <n v="0.47299999999999998"/>
    <n v="0.2475"/>
    <n v="0.54642857142857149"/>
    <n v="0.45294117647058818"/>
    <n v="32"/>
    <n v="0.125"/>
    <n v="1.0999999999999999E-2"/>
    <n v="0.24478571428571425"/>
  </r>
  <r>
    <s v="Vo Liem"/>
    <x v="115"/>
    <x v="0"/>
    <s v="Professor"/>
    <n v="35"/>
    <n v="1975"/>
    <n v="5.8999999999999997E-2"/>
    <n v="0.85199999999999998"/>
    <n v="0.2475"/>
    <n v="0.54642857142857149"/>
    <n v="0.45294117647058818"/>
    <n v="46"/>
    <n v="0.76086956521739135"/>
    <n v="4.2000000000000003E-2"/>
    <n v="0.24478571428571425"/>
  </r>
  <r>
    <s v="Robert Moore"/>
    <x v="115"/>
    <x v="0"/>
    <s v="Professor"/>
    <n v="189"/>
    <n v="1974"/>
    <n v="0.24299999999999999"/>
    <n v="0.871"/>
    <n v="0.2475"/>
    <n v="0.54642857142857149"/>
    <n v="0.45294117647058818"/>
    <n v="47"/>
    <n v="4.0212765957446805"/>
    <n v="0.161"/>
    <n v="0.24478571428571425"/>
  </r>
  <r>
    <s v="Joseph Neggers"/>
    <x v="115"/>
    <x v="0"/>
    <s v="Professor"/>
    <n v="173"/>
    <n v="1963"/>
    <n v="0.224"/>
    <n v="0.98499999999999999"/>
    <n v="0.2475"/>
    <n v="0.54642857142857149"/>
    <n v="0.45294117647058818"/>
    <n v="58"/>
    <n v="2.9827586206896552"/>
    <n v="0.13100000000000001"/>
    <n v="0.24478571428571425"/>
  </r>
  <r>
    <s v="Roger Sidje"/>
    <x v="115"/>
    <x v="0"/>
    <s v="Professor"/>
    <n v="111"/>
    <n v="1997"/>
    <n v="0.151"/>
    <n v="0.23699999999999999"/>
    <n v="0.2475"/>
    <n v="0.54642857142857149"/>
    <n v="0.45294117647058818"/>
    <n v="24"/>
    <n v="4.625"/>
    <n v="0.186"/>
    <n v="0.24478571428571425"/>
  </r>
  <r>
    <s v="Min Sun"/>
    <x v="115"/>
    <x v="0"/>
    <s v="Professor"/>
    <n v="100"/>
    <n v="1986"/>
    <n v="0.13500000000000001"/>
    <n v="0.57099999999999995"/>
    <n v="0.2475"/>
    <n v="0.54642857142857149"/>
    <n v="0.45294117647058818"/>
    <n v="35"/>
    <n v="2.8571428571428572"/>
    <n v="0.124"/>
    <n v="0.24478571428571425"/>
  </r>
  <r>
    <s v="Shan Zhao"/>
    <x v="115"/>
    <x v="0"/>
    <s v="Professor"/>
    <n v="560"/>
    <n v="2003"/>
    <n v="0.56599999999999995"/>
    <n v="7.4999999999999956E-2"/>
    <n v="0.2475"/>
    <n v="0.54642857142857149"/>
    <n v="0.45294117647058818"/>
    <n v="18"/>
    <n v="31.111111111111111"/>
    <n v="0.748"/>
    <n v="0.24478571428571425"/>
  </r>
  <r>
    <s v="Vasilios Alexiades"/>
    <x v="116"/>
    <x v="0"/>
    <s v="Professor"/>
    <n v="38"/>
    <n v="1978"/>
    <n v="6.2E-2"/>
    <n v="0.79"/>
    <n v="0.48308000000000001"/>
    <n v="0.58096000000000003"/>
    <n v="0.83152024235747724"/>
    <n v="43"/>
    <n v="0.88372093023255816"/>
    <n v="4.8000000000000001E-2"/>
    <n v="0.46503999999999995"/>
  </r>
  <r>
    <s v="Nikolay Brodskiy"/>
    <x v="116"/>
    <x v="0"/>
    <s v="Professor"/>
    <n v="168"/>
    <n v="1996"/>
    <n v="0.217"/>
    <n v="0.27100000000000002"/>
    <n v="0.48308000000000001"/>
    <n v="0.58096000000000003"/>
    <n v="0.83152024235747724"/>
    <n v="25"/>
    <n v="6.72"/>
    <n v="0.26400000000000001"/>
    <n v="0.46503999999999995"/>
  </r>
  <r>
    <s v="Xia Chen"/>
    <x v="116"/>
    <x v="0"/>
    <s v="Professor"/>
    <n v="594"/>
    <n v="1990"/>
    <n v="0.58499999999999996"/>
    <n v="0.43700000000000006"/>
    <n v="0.48308000000000001"/>
    <n v="0.58096000000000003"/>
    <n v="0.83152024235747724"/>
    <n v="31"/>
    <n v="19.161290322580644"/>
    <n v="0.59099999999999997"/>
    <n v="0.46503999999999995"/>
  </r>
  <r>
    <s v="Charles Collins"/>
    <x v="116"/>
    <x v="0"/>
    <s v="Professor"/>
    <n v="149"/>
    <n v="1989"/>
    <n v="0.191"/>
    <n v="0.47299999999999998"/>
    <n v="0.48308000000000001"/>
    <n v="0.58096000000000003"/>
    <n v="0.83152024235747724"/>
    <n v="32"/>
    <n v="4.65625"/>
    <n v="0.188"/>
    <n v="0.46503999999999995"/>
  </r>
  <r>
    <s v="Jerzy Dydak"/>
    <x v="116"/>
    <x v="0"/>
    <s v="Professor"/>
    <n v="764"/>
    <n v="1972"/>
    <n v="0.67"/>
    <n v="0.90200000000000002"/>
    <n v="0.48308000000000001"/>
    <n v="0.58096000000000003"/>
    <n v="0.83152024235747724"/>
    <n v="49"/>
    <n v="15.591836734693878"/>
    <n v="0.51600000000000001"/>
    <n v="0.46503999999999995"/>
  </r>
  <r>
    <s v="Xiaobing Feng"/>
    <x v="116"/>
    <x v="0"/>
    <s v="Professor"/>
    <n v="1495"/>
    <n v="1985"/>
    <n v="0.83799999999999997"/>
    <n v="0.60199999999999998"/>
    <n v="0.48308000000000001"/>
    <n v="0.58096000000000003"/>
    <n v="0.83152024235747724"/>
    <n v="36"/>
    <n v="41.527777777777779"/>
    <n v="0.82199999999999995"/>
    <n v="0.46503999999999995"/>
  </r>
  <r>
    <s v="Michael Frazier"/>
    <x v="116"/>
    <x v="0"/>
    <s v="Professor"/>
    <n v="1510"/>
    <n v="1983"/>
    <n v="0.84"/>
    <n v="0.65700000000000003"/>
    <n v="0.48308000000000001"/>
    <n v="0.58096000000000003"/>
    <n v="0.83152024235747724"/>
    <n v="38"/>
    <n v="39.736842105263158"/>
    <n v="0.81299999999999994"/>
    <n v="0.46503999999999995"/>
  </r>
  <r>
    <s v="Ohannes Karakashian"/>
    <x v="116"/>
    <x v="0"/>
    <s v="Professor"/>
    <n v="1223"/>
    <n v="1980"/>
    <n v="0.79300000000000004"/>
    <n v="0.75"/>
    <n v="0.48308000000000001"/>
    <n v="0.58096000000000003"/>
    <n v="0.83152024235747724"/>
    <n v="41"/>
    <n v="29.829268292682926"/>
    <n v="0.73699999999999999"/>
    <n v="0.46503999999999995"/>
  </r>
  <r>
    <s v="Suzanne Lenhart"/>
    <x v="116"/>
    <x v="1"/>
    <s v="Professor"/>
    <n v="1155"/>
    <n v="1981"/>
    <n v="0.77800000000000002"/>
    <n v="0.72299999999999998"/>
    <n v="0.48308000000000001"/>
    <n v="0.58096000000000003"/>
    <n v="0.83152024235747724"/>
    <n v="40"/>
    <n v="28.875"/>
    <n v="0.72699999999999998"/>
    <n v="0.46503999999999995"/>
  </r>
  <r>
    <s v="David Manderscheid"/>
    <x v="116"/>
    <x v="0"/>
    <s v="Professor"/>
    <n v="39"/>
    <n v="1981"/>
    <n v="6.3E-2"/>
    <n v="0.72299999999999998"/>
    <n v="0.48308000000000001"/>
    <n v="0.58096000000000003"/>
    <n v="0.83152024235747724"/>
    <n v="40"/>
    <n v="0.97499999999999998"/>
    <n v="5.1999999999999998E-2"/>
    <n v="0.46503999999999995"/>
  </r>
  <r>
    <s v="Vasileios Maroulas"/>
    <x v="116"/>
    <x v="0"/>
    <s v="Professor"/>
    <n v="155"/>
    <n v="2008"/>
    <n v="0.19700000000000001"/>
    <n v="1.0000000000000009E-2"/>
    <n v="0.48308000000000001"/>
    <n v="0.58096000000000003"/>
    <n v="0.83152024235747724"/>
    <n v="13"/>
    <n v="11.923076923076923"/>
    <n v="0.42599999999999999"/>
    <n v="0.46503999999999995"/>
  </r>
  <r>
    <s v="Shashikant Mulay"/>
    <x v="116"/>
    <x v="0"/>
    <s v="Professor"/>
    <n v="211"/>
    <n v="1982"/>
    <n v="0.27300000000000002"/>
    <n v="0.69"/>
    <n v="0.48308000000000001"/>
    <n v="0.58096000000000003"/>
    <n v="0.83152024235747724"/>
    <n v="39"/>
    <n v="5.4102564102564106"/>
    <n v="0.214"/>
    <n v="0.46503999999999995"/>
  </r>
  <r>
    <s v="Remus Nicoara"/>
    <x v="116"/>
    <x v="0"/>
    <s v="Professor"/>
    <n v="72"/>
    <n v="2004"/>
    <n v="0.104"/>
    <n v="5.4000000000000048E-2"/>
    <n v="0.48308000000000001"/>
    <n v="0.58096000000000003"/>
    <n v="0.83152024235747724"/>
    <n v="17"/>
    <n v="4.2352941176470589"/>
    <n v="0.17299999999999999"/>
    <n v="0.46503999999999995"/>
  </r>
  <r>
    <s v="Conrad Plaut"/>
    <x v="116"/>
    <x v="0"/>
    <s v="Professor"/>
    <n v="225"/>
    <n v="1989"/>
    <n v="0.29599999999999999"/>
    <n v="0.47299999999999998"/>
    <n v="0.48308000000000001"/>
    <n v="0.58096000000000003"/>
    <n v="0.83152024235747724"/>
    <n v="32"/>
    <n v="7.03125"/>
    <n v="0.27600000000000002"/>
    <n v="0.46503999999999995"/>
  </r>
  <r>
    <s v="Balram Rajput"/>
    <x v="116"/>
    <x v="0"/>
    <s v="Professor"/>
    <n v="215"/>
    <n v="1970"/>
    <n v="0.27800000000000002"/>
    <n v="0.92900000000000005"/>
    <n v="0.48308000000000001"/>
    <n v="0.58096000000000003"/>
    <n v="0.83152024235747724"/>
    <n v="51"/>
    <n v="4.215686274509804"/>
    <n v="0.17199999999999999"/>
    <n v="0.46503999999999995"/>
  </r>
  <r>
    <s v="Stefan Richter"/>
    <x v="116"/>
    <x v="0"/>
    <s v="Professor"/>
    <n v="835"/>
    <n v="1984"/>
    <n v="0.69399999999999995"/>
    <n v="0.63"/>
    <n v="0.48308000000000001"/>
    <n v="0.58096000000000003"/>
    <n v="0.83152024235747724"/>
    <n v="37"/>
    <n v="22.567567567567568"/>
    <n v="0.65"/>
    <n v="0.46503999999999995"/>
  </r>
  <r>
    <s v="Jan Rosinski"/>
    <x v="116"/>
    <x v="0"/>
    <s v="Professor"/>
    <n v="1153"/>
    <n v="1975"/>
    <n v="0.77700000000000002"/>
    <n v="0.85199999999999998"/>
    <n v="0.48308000000000001"/>
    <n v="0.58096000000000003"/>
    <n v="0.83152024235747724"/>
    <n v="46"/>
    <n v="25.065217391304348"/>
    <n v="0.68300000000000005"/>
    <n v="0.46503999999999995"/>
  </r>
  <r>
    <s v="Tim Schulze"/>
    <x v="116"/>
    <x v="0"/>
    <s v="Professor"/>
    <n v="44"/>
    <n v="1995"/>
    <n v="7.0999999999999994E-2"/>
    <n v="0.29800000000000004"/>
    <n v="0.48308000000000001"/>
    <n v="0.58096000000000003"/>
    <n v="0.83152024235747724"/>
    <n v="26"/>
    <n v="1.6923076923076923"/>
    <n v="7.9000000000000001E-2"/>
    <n v="0.46503999999999995"/>
  </r>
  <r>
    <s v="Henry Simpson"/>
    <x v="116"/>
    <x v="0"/>
    <s v="Professor"/>
    <n v="172"/>
    <n v="1979"/>
    <n v="0.222"/>
    <n v="0.76900000000000002"/>
    <n v="0.48308000000000001"/>
    <n v="0.58096000000000003"/>
    <n v="0.83152024235747724"/>
    <n v="42"/>
    <n v="4.0952380952380949"/>
    <n v="0.16500000000000001"/>
    <n v="0.46503999999999995"/>
  </r>
  <r>
    <s v="Kenneth Stephenson"/>
    <x v="116"/>
    <x v="0"/>
    <s v="Professor"/>
    <n v="504"/>
    <n v="1976"/>
    <n v="0.53300000000000003"/>
    <n v="0.83099999999999996"/>
    <n v="0.48308000000000001"/>
    <n v="0.58096000000000003"/>
    <n v="0.83152024235747724"/>
    <n v="45"/>
    <n v="11.2"/>
    <n v="0.40500000000000003"/>
    <n v="0.46503999999999995"/>
  </r>
  <r>
    <s v="Carl Sundberg"/>
    <x v="116"/>
    <x v="0"/>
    <s v="Professor"/>
    <n v="798"/>
    <n v="1977"/>
    <n v="0.68400000000000005"/>
    <n v="0.81299999999999994"/>
    <n v="0.48308000000000001"/>
    <n v="0.58096000000000003"/>
    <n v="0.83152024235747724"/>
    <n v="44"/>
    <n v="18.136363636363637"/>
    <n v="0.56899999999999995"/>
    <n v="0.46503999999999995"/>
  </r>
  <r>
    <s v="Morwen Thistlethwaite"/>
    <x v="116"/>
    <x v="0"/>
    <s v="Professor"/>
    <n v="854"/>
    <n v="1982"/>
    <n v="0.69799999999999995"/>
    <n v="0.69"/>
    <n v="0.48308000000000001"/>
    <n v="0.58096000000000003"/>
    <n v="0.83152024235747724"/>
    <n v="39"/>
    <n v="21.897435897435898"/>
    <n v="0.63900000000000001"/>
    <n v="0.46503999999999995"/>
  </r>
  <r>
    <s v="Grozdena Todorova"/>
    <x v="116"/>
    <x v="1"/>
    <s v="Professor"/>
    <n v="1205"/>
    <n v="1974"/>
    <n v="0.79"/>
    <n v="0.871"/>
    <n v="0.48308000000000001"/>
    <n v="0.58096000000000003"/>
    <n v="0.83152024235747724"/>
    <n v="47"/>
    <n v="25.638297872340427"/>
    <n v="0.68799999999999994"/>
    <n v="0.46503999999999995"/>
  </r>
  <r>
    <s v="Clayton Webster"/>
    <x v="116"/>
    <x v="0"/>
    <s v="Professor"/>
    <n v="552"/>
    <n v="2007"/>
    <n v="0.56299999999999994"/>
    <n v="1.5000000000000013E-2"/>
    <n v="0.48308000000000001"/>
    <n v="0.58096000000000003"/>
    <n v="0.83152024235747724"/>
    <n v="14"/>
    <n v="39.428571428571431"/>
    <n v="0.81100000000000005"/>
    <n v="0.46503999999999995"/>
  </r>
  <r>
    <s v="Steven Wise"/>
    <x v="116"/>
    <x v="0"/>
    <s v="Professor"/>
    <n v="1675"/>
    <n v="1996"/>
    <n v="0.86"/>
    <n v="0.27100000000000002"/>
    <n v="0.48308000000000001"/>
    <n v="0.58096000000000003"/>
    <n v="0.83152024235747724"/>
    <n v="25"/>
    <n v="67"/>
    <n v="0.91800000000000004"/>
    <n v="0.46503999999999995"/>
  </r>
  <r>
    <s v="Bruce Boghosian"/>
    <x v="117"/>
    <x v="0"/>
    <s v="Professor"/>
    <n v="49"/>
    <n v="1984"/>
    <n v="7.3999999999999996E-2"/>
    <n v="0.63"/>
    <n v="0.3793333333333333"/>
    <n v="0.53166666666666662"/>
    <n v="0.7134796238244514"/>
    <n v="37"/>
    <n v="1.3243243243243243"/>
    <n v="6.7000000000000004E-2"/>
    <n v="0.35891666666666672"/>
  </r>
  <r>
    <s v="Christoph Borgers"/>
    <x v="117"/>
    <x v="0"/>
    <s v="Professor"/>
    <n v="134"/>
    <n v="1985"/>
    <n v="0.17499999999999999"/>
    <n v="0.60199999999999998"/>
    <n v="0.3793333333333333"/>
    <n v="0.53166666666666662"/>
    <n v="0.7134796238244514"/>
    <n v="36"/>
    <n v="3.7222222222222223"/>
    <n v="0.152"/>
    <n v="0.35891666666666672"/>
  </r>
  <r>
    <s v="Fulton Gonzalez"/>
    <x v="117"/>
    <x v="0"/>
    <s v="Professor"/>
    <n v="108"/>
    <n v="1984"/>
    <n v="0.14799999999999999"/>
    <n v="0.63"/>
    <n v="0.3793333333333333"/>
    <n v="0.53166666666666662"/>
    <n v="0.7134796238244514"/>
    <n v="37"/>
    <n v="2.9189189189189189"/>
    <n v="0.127"/>
    <n v="0.35891666666666672"/>
  </r>
  <r>
    <s v="Boris Hasselblatt"/>
    <x v="117"/>
    <x v="0"/>
    <s v="Professor"/>
    <n v="2339"/>
    <n v="1989"/>
    <n v="0.91"/>
    <n v="0.47299999999999998"/>
    <n v="0.3793333333333333"/>
    <n v="0.53166666666666662"/>
    <n v="0.7134796238244514"/>
    <n v="32"/>
    <n v="73.09375"/>
    <n v="0.93100000000000005"/>
    <n v="0.35891666666666672"/>
  </r>
  <r>
    <s v="George McNinch"/>
    <x v="117"/>
    <x v="0"/>
    <s v="Professor"/>
    <n v="222"/>
    <n v="1996"/>
    <n v="0.29199999999999998"/>
    <n v="0.27100000000000002"/>
    <n v="0.3793333333333333"/>
    <n v="0.53166666666666662"/>
    <n v="0.7134796238244514"/>
    <n v="25"/>
    <n v="8.8800000000000008"/>
    <n v="0.33900000000000002"/>
    <n v="0.35891666666666672"/>
  </r>
  <r>
    <s v="Zbigniew Nitecki"/>
    <x v="117"/>
    <x v="0"/>
    <s v="Professor"/>
    <n v="556"/>
    <n v="1969"/>
    <n v="0.56399999999999995"/>
    <n v="0.94100000000000006"/>
    <n v="0.3793333333333333"/>
    <n v="0.53166666666666662"/>
    <n v="0.7134796238244514"/>
    <n v="52"/>
    <n v="10.692307692307692"/>
    <n v="0.39300000000000002"/>
    <n v="0.35891666666666672"/>
  </r>
  <r>
    <s v="Abani Patra"/>
    <x v="117"/>
    <x v="0"/>
    <s v="Professor"/>
    <n v="107"/>
    <n v="1995"/>
    <n v="0.14599999999999999"/>
    <n v="0.29800000000000004"/>
    <n v="0.3793333333333333"/>
    <n v="0.53166666666666662"/>
    <n v="0.7134796238244514"/>
    <n v="26"/>
    <n v="4.115384615384615"/>
    <n v="0.16700000000000001"/>
    <n v="0.35891666666666672"/>
  </r>
  <r>
    <s v="Todd Quinto"/>
    <x v="117"/>
    <x v="0"/>
    <s v="Professor"/>
    <n v="879"/>
    <n v="1978"/>
    <n v="0.70799999999999996"/>
    <n v="0.79"/>
    <n v="0.3793333333333333"/>
    <n v="0.53166666666666662"/>
    <n v="0.7134796238244514"/>
    <n v="43"/>
    <n v="20.441860465116278"/>
    <n v="0.61099999999999999"/>
    <n v="0.35891666666666672"/>
  </r>
  <r>
    <s v="Kim Ruane"/>
    <x v="117"/>
    <x v="1"/>
    <s v="Professor"/>
    <n v="161"/>
    <n v="1996"/>
    <n v="0.20599999999999999"/>
    <n v="0.27100000000000002"/>
    <n v="0.3793333333333333"/>
    <n v="0.53166666666666662"/>
    <n v="0.7134796238244514"/>
    <n v="25"/>
    <n v="6.44"/>
    <n v="0.251"/>
    <n v="0.35891666666666672"/>
  </r>
  <r>
    <s v="Montserrat Teikidor I Bigas"/>
    <x v="117"/>
    <x v="0"/>
    <s v="Professor"/>
    <n v="372"/>
    <n v="1984"/>
    <n v="0.436"/>
    <n v="0.63"/>
    <n v="0.3793333333333333"/>
    <n v="0.53166666666666662"/>
    <n v="0.7134796238244514"/>
    <n v="37"/>
    <n v="10.054054054054054"/>
    <n v="0.37"/>
    <n v="0.35891666666666672"/>
  </r>
  <r>
    <s v="Loring Tu"/>
    <x v="117"/>
    <x v="0"/>
    <s v="Professor"/>
    <n v="1147"/>
    <n v="1979"/>
    <n v="0.77400000000000002"/>
    <n v="0.76900000000000002"/>
    <n v="0.3793333333333333"/>
    <n v="0.53166666666666662"/>
    <n v="0.7134796238244514"/>
    <n v="42"/>
    <n v="27.30952380952381"/>
    <n v="0.70899999999999996"/>
    <n v="0.35891666666666672"/>
  </r>
  <r>
    <s v="Genevieve Walsh"/>
    <x v="117"/>
    <x v="1"/>
    <s v="Professor"/>
    <n v="85"/>
    <n v="2003"/>
    <n v="0.11899999999999999"/>
    <n v="7.4999999999999956E-2"/>
    <n v="0.3793333333333333"/>
    <n v="0.53166666666666662"/>
    <n v="0.7134796238244514"/>
    <n v="18"/>
    <n v="4.7222222222222223"/>
    <n v="0.19"/>
    <n v="0.35891666666666672"/>
  </r>
  <r>
    <s v="Sergey Cherkis"/>
    <x v="118"/>
    <x v="0"/>
    <s v="Professor"/>
    <n v="196"/>
    <n v="1997"/>
    <n v="0.252"/>
    <n v="0.23699999999999999"/>
    <n v="0.40659090909090911"/>
    <n v="0.58931818181818185"/>
    <n v="0.68993443887389128"/>
    <n v="24"/>
    <n v="8.1666666666666661"/>
    <n v="0.316"/>
    <n v="0.37890909090909092"/>
  </r>
  <r>
    <s v="Michael Chertkov"/>
    <x v="118"/>
    <x v="0"/>
    <s v="Professor"/>
    <n v="205"/>
    <n v="1994"/>
    <n v="0.26600000000000001"/>
    <n v="0.32599999999999996"/>
    <n v="0.40659090909090911"/>
    <n v="0.58931818181818185"/>
    <n v="0.68993443887389128"/>
    <n v="27"/>
    <n v="7.5925925925925926"/>
    <n v="0.29299999999999998"/>
    <n v="0.37890909090909092"/>
  </r>
  <r>
    <s v="Jim Cushing"/>
    <x v="118"/>
    <x v="0"/>
    <s v="Professor"/>
    <n v="1600"/>
    <n v="1968"/>
    <n v="0.85199999999999998"/>
    <n v="0.95299999999999996"/>
    <n v="0.40659090909090911"/>
    <n v="0.58931818181818185"/>
    <n v="0.68993443887389128"/>
    <n v="53"/>
    <n v="30.188679245283019"/>
    <n v="0.74"/>
    <n v="0.37890909090909092"/>
  </r>
  <r>
    <s v="Nicholas M Ercolani"/>
    <x v="118"/>
    <x v="0"/>
    <s v="Professor"/>
    <n v="482"/>
    <n v="1980"/>
    <n v="0.51500000000000001"/>
    <n v="0.75"/>
    <n v="0.40659090909090911"/>
    <n v="0.58931818181818185"/>
    <n v="0.68993443887389128"/>
    <n v="41"/>
    <n v="11.75609756097561"/>
    <n v="0.42199999999999999"/>
    <n v="0.37890909090909092"/>
  </r>
  <r>
    <s v="Leonid Friedlander"/>
    <x v="118"/>
    <x v="0"/>
    <s v="Professor"/>
    <n v="491"/>
    <n v="1977"/>
    <n v="0.51900000000000002"/>
    <n v="0.81299999999999994"/>
    <n v="0.40659090909090911"/>
    <n v="0.58931818181818185"/>
    <n v="0.68993443887389128"/>
    <n v="44"/>
    <n v="11.159090909090908"/>
    <n v="0.40300000000000002"/>
    <n v="0.37890909090909092"/>
  </r>
  <r>
    <s v="Ildar R Gabitov"/>
    <x v="118"/>
    <x v="0"/>
    <s v="Professor"/>
    <n v="24"/>
    <n v="1976"/>
    <n v="4.3999999999999997E-2"/>
    <n v="0.83099999999999996"/>
    <n v="0.40659090909090911"/>
    <n v="0.58931818181818185"/>
    <n v="0.68993443887389128"/>
    <n v="45"/>
    <n v="0.53333333333333333"/>
    <n v="3.1E-2"/>
    <n v="0.37890909090909092"/>
  </r>
  <r>
    <s v="Karl B Glasner"/>
    <x v="118"/>
    <x v="0"/>
    <s v="Professor"/>
    <n v="155"/>
    <n v="1998"/>
    <n v="0.19700000000000001"/>
    <n v="0.20799999999999996"/>
    <n v="0.40659090909090911"/>
    <n v="0.58931818181818185"/>
    <n v="0.68993443887389128"/>
    <n v="23"/>
    <n v="6.7391304347826084"/>
    <n v="0.26500000000000001"/>
    <n v="0.37890909090909092"/>
  </r>
  <r>
    <s v="David Glickenstein"/>
    <x v="118"/>
    <x v="0"/>
    <s v="Professor"/>
    <n v="479"/>
    <n v="1996"/>
    <n v="0.51300000000000001"/>
    <n v="0.27100000000000002"/>
    <n v="0.40659090909090911"/>
    <n v="0.58931818181818185"/>
    <n v="0.68993443887389128"/>
    <n v="25"/>
    <n v="19.16"/>
    <n v="0.59"/>
    <n v="0.37890909090909092"/>
  </r>
  <r>
    <s v="Yi Hu"/>
    <x v="118"/>
    <x v="0"/>
    <s v="Professor"/>
    <n v="537"/>
    <n v="1989"/>
    <n v="0.55400000000000005"/>
    <n v="0.47299999999999998"/>
    <n v="0.40659090909090911"/>
    <n v="0.58931818181818185"/>
    <n v="0.68993443887389128"/>
    <n v="32"/>
    <n v="16.78125"/>
    <n v="0.54400000000000004"/>
    <n v="0.37890909090909092"/>
  </r>
  <r>
    <s v="Leonid Kunyansky"/>
    <x v="118"/>
    <x v="0"/>
    <s v="Professor"/>
    <n v="676"/>
    <n v="1992"/>
    <n v="0.63200000000000001"/>
    <n v="0.38100000000000001"/>
    <n v="0.40659090909090911"/>
    <n v="0.58931818181818185"/>
    <n v="0.68993443887389128"/>
    <n v="29"/>
    <n v="23.310344827586206"/>
    <n v="0.65900000000000003"/>
    <n v="0.37890909090909092"/>
  </r>
  <r>
    <s v="Joceline Lega"/>
    <x v="118"/>
    <x v="1"/>
    <s v="Professor"/>
    <n v="125"/>
    <n v="1988"/>
    <n v="0.16400000000000001"/>
    <n v="0.50800000000000001"/>
    <n v="0.40659090909090911"/>
    <n v="0.58931818181818185"/>
    <n v="0.68993443887389128"/>
    <n v="33"/>
    <n v="3.7878787878787881"/>
    <n v="0.153"/>
    <n v="0.37890909090909092"/>
  </r>
  <r>
    <s v="Klaus M Lux"/>
    <x v="118"/>
    <x v="0"/>
    <s v="Professor"/>
    <n v="504"/>
    <n v="1985"/>
    <n v="0.53300000000000003"/>
    <n v="0.60199999999999998"/>
    <n v="0.40659090909090911"/>
    <n v="0.58931818181818185"/>
    <n v="0.68993443887389128"/>
    <n v="36"/>
    <n v="14"/>
    <n v="0.47599999999999998"/>
    <n v="0.37890909090909092"/>
  </r>
  <r>
    <s v="Robert S Maier"/>
    <x v="118"/>
    <x v="0"/>
    <s v="Professor"/>
    <n v="212"/>
    <n v="1983"/>
    <n v="0.27400000000000002"/>
    <n v="0.65700000000000003"/>
    <n v="0.40659090909090911"/>
    <n v="0.58931818181818185"/>
    <n v="0.68993443887389128"/>
    <n v="38"/>
    <n v="5.5789473684210522"/>
    <n v="0.221"/>
    <n v="0.37890909090909092"/>
  </r>
  <r>
    <s v="Jerome V Moloney"/>
    <x v="118"/>
    <x v="0"/>
    <s v="Professor"/>
    <n v="194"/>
    <n v="1976"/>
    <n v="0.249"/>
    <n v="0.83099999999999996"/>
    <n v="0.40659090909090911"/>
    <n v="0.58931818181818185"/>
    <n v="0.68993443887389128"/>
    <n v="45"/>
    <n v="4.3111111111111109"/>
    <n v="0.17399999999999999"/>
    <n v="0.37890909090909092"/>
  </r>
  <r>
    <s v="Alan Newell"/>
    <x v="118"/>
    <x v="0"/>
    <s v="Professor"/>
    <n v="1917"/>
    <n v="1966"/>
    <n v="0.88600000000000001"/>
    <n v="0.96899999999999997"/>
    <n v="0.40659090909090911"/>
    <n v="0.58931818181818185"/>
    <n v="0.68993443887389128"/>
    <n v="55"/>
    <n v="34.854545454545452"/>
    <n v="0.77800000000000002"/>
    <n v="0.37890909090909092"/>
  </r>
  <r>
    <s v="Walt Piegorsch"/>
    <x v="118"/>
    <x v="0"/>
    <s v="Professor"/>
    <n v="42"/>
    <n v="1984"/>
    <n v="6.8000000000000005E-2"/>
    <n v="0.63"/>
    <n v="0.40659090909090911"/>
    <n v="0.58931818181818185"/>
    <n v="0.68993443887389128"/>
    <n v="37"/>
    <n v="1.1351351351351351"/>
    <n v="5.8999999999999997E-2"/>
    <n v="0.37890909090909092"/>
  </r>
  <r>
    <s v="Marek R Rychlik"/>
    <x v="118"/>
    <x v="0"/>
    <s v="Professor"/>
    <n v="235"/>
    <n v="1983"/>
    <n v="0.308"/>
    <n v="0.65700000000000003"/>
    <n v="0.40659090909090911"/>
    <n v="0.58931818181818185"/>
    <n v="0.68993443887389128"/>
    <n v="38"/>
    <n v="6.1842105263157894"/>
    <n v="0.24299999999999999"/>
    <n v="0.37890909090909092"/>
  </r>
  <r>
    <s v="Douglas L Ulmer"/>
    <x v="118"/>
    <x v="0"/>
    <s v="Professor"/>
    <n v="207"/>
    <n v="1987"/>
    <n v="0.26800000000000002"/>
    <n v="0.53699999999999992"/>
    <n v="0.40659090909090911"/>
    <n v="0.58931818181818185"/>
    <n v="0.68993443887389128"/>
    <n v="34"/>
    <n v="6.0882352941176467"/>
    <n v="0.23899999999999999"/>
    <n v="0.37890909090909092"/>
  </r>
  <r>
    <s v="Shankar C Venkataramani"/>
    <x v="118"/>
    <x v="0"/>
    <s v="Professor"/>
    <n v="161"/>
    <n v="1995"/>
    <n v="0.20599999999999999"/>
    <n v="0.29800000000000004"/>
    <n v="0.40659090909090911"/>
    <n v="0.58931818181818185"/>
    <n v="0.68993443887389128"/>
    <n v="26"/>
    <n v="6.1923076923076925"/>
    <n v="0.24399999999999999"/>
    <n v="0.37890909090909092"/>
  </r>
  <r>
    <s v="Qiu Dong Wang"/>
    <x v="118"/>
    <x v="0"/>
    <s v="Professor"/>
    <n v="339"/>
    <n v="1986"/>
    <n v="0.41"/>
    <n v="0.57099999999999995"/>
    <n v="0.40659090909090911"/>
    <n v="0.58931818181818185"/>
    <n v="0.68993443887389128"/>
    <n v="35"/>
    <n v="9.6857142857142851"/>
    <n v="0.36199999999999999"/>
    <n v="0.37890909090909092"/>
  </r>
  <r>
    <s v="Jan Wehr"/>
    <x v="118"/>
    <x v="0"/>
    <s v="Professor"/>
    <n v="236"/>
    <n v="1989"/>
    <n v="0.31"/>
    <n v="0.47299999999999998"/>
    <n v="0.40659090909090911"/>
    <n v="0.58931818181818185"/>
    <n v="0.68993443887389128"/>
    <n v="32"/>
    <n v="7.375"/>
    <n v="0.28399999999999997"/>
    <n v="0.37890909090909092"/>
  </r>
  <r>
    <s v="Vladimir E Zakharov"/>
    <x v="118"/>
    <x v="0"/>
    <s v="Professor"/>
    <n v="2619"/>
    <n v="1962"/>
    <n v="0.92500000000000004"/>
    <n v="0.98899999999999999"/>
    <n v="0.40659090909090911"/>
    <n v="0.58931818181818185"/>
    <n v="0.68993443887389128"/>
    <n v="59"/>
    <n v="44.389830508474574"/>
    <n v="0.84"/>
    <n v="0.37890909090909092"/>
  </r>
  <r>
    <s v="Gino Biondini"/>
    <x v="119"/>
    <x v="0"/>
    <s v="Professor"/>
    <n v="369"/>
    <n v="1995"/>
    <n v="0.435"/>
    <n v="0.29800000000000004"/>
    <n v="0.43586666666666662"/>
    <n v="0.60446666666666682"/>
    <n v="0.72107643101356544"/>
    <n v="26"/>
    <n v="14.192307692307692"/>
    <n v="0.47899999999999998"/>
    <n v="0.39320000000000005"/>
  </r>
  <r>
    <s v="Ching Chou"/>
    <x v="119"/>
    <x v="0"/>
    <s v="Professor"/>
    <n v="267"/>
    <n v="1968"/>
    <n v="0.33700000000000002"/>
    <n v="0.95299999999999996"/>
    <n v="0.43586666666666662"/>
    <n v="0.60446666666666682"/>
    <n v="0.72107643101356544"/>
    <n v="53"/>
    <n v="5.0377358490566042"/>
    <n v="0.2"/>
    <n v="0.39320000000000005"/>
  </r>
  <r>
    <s v="Lewis Coburn"/>
    <x v="119"/>
    <x v="0"/>
    <s v="Professor"/>
    <n v="981"/>
    <n v="1964"/>
    <n v="0.73599999999999999"/>
    <n v="0.98099999999999998"/>
    <n v="0.43586666666666662"/>
    <n v="0.60446666666666682"/>
    <n v="0.72107643101356544"/>
    <n v="57"/>
    <n v="17.210526315789473"/>
    <n v="0.55200000000000005"/>
    <n v="0.39320000000000005"/>
  </r>
  <r>
    <s v="Michael Cowen"/>
    <x v="119"/>
    <x v="0"/>
    <s v="Professor"/>
    <n v="15"/>
    <n v="1974"/>
    <n v="2.8000000000000001E-2"/>
    <n v="0.871"/>
    <n v="0.43586666666666662"/>
    <n v="0.60446666666666682"/>
    <n v="0.72107643101356544"/>
    <n v="47"/>
    <n v="0.31914893617021278"/>
    <n v="2.1999999999999999E-2"/>
    <n v="0.39320000000000005"/>
  </r>
  <r>
    <s v="Thomas Cusick"/>
    <x v="119"/>
    <x v="0"/>
    <s v="Professor"/>
    <n v="730"/>
    <n v="1966"/>
    <n v="0.65600000000000003"/>
    <n v="0.96899999999999997"/>
    <n v="0.43586666666666662"/>
    <n v="0.60446666666666682"/>
    <n v="0.72107643101356544"/>
    <n v="55"/>
    <n v="13.272727272727273"/>
    <n v="0.46100000000000002"/>
    <n v="0.39320000000000005"/>
  </r>
  <r>
    <s v="Jonathan Dimock"/>
    <x v="119"/>
    <x v="0"/>
    <s v="Professor"/>
    <n v="403"/>
    <n v="1972"/>
    <n v="0.46300000000000002"/>
    <n v="0.90200000000000002"/>
    <n v="0.43586666666666662"/>
    <n v="0.60446666666666682"/>
    <n v="0.72107643101356544"/>
    <n v="49"/>
    <n v="8.2244897959183678"/>
    <n v="0.316"/>
    <n v="0.39320000000000005"/>
  </r>
  <r>
    <s v="Brian Hassard"/>
    <x v="119"/>
    <x v="0"/>
    <s v="Professor"/>
    <n v="621"/>
    <n v="1972"/>
    <n v="0.60199999999999998"/>
    <n v="0.90200000000000002"/>
    <n v="0.43586666666666662"/>
    <n v="0.60446666666666682"/>
    <n v="0.72107643101356544"/>
    <n v="49"/>
    <n v="12.673469387755102"/>
    <n v="0.44500000000000001"/>
    <n v="0.39320000000000005"/>
  </r>
  <r>
    <s v="Hanfeng Li"/>
    <x v="119"/>
    <x v="0"/>
    <s v="Professor"/>
    <n v="617"/>
    <n v="2002"/>
    <n v="0.6"/>
    <n v="9.6999999999999975E-2"/>
    <n v="0.43586666666666662"/>
    <n v="0.60446666666666682"/>
    <n v="0.72107643101356544"/>
    <n v="19"/>
    <n v="32.473684210526315"/>
    <n v="0.75900000000000001"/>
    <n v="0.39320000000000005"/>
  </r>
  <r>
    <s v="Xiaoqing Li"/>
    <x v="119"/>
    <x v="1"/>
    <s v="Professor"/>
    <n v="215"/>
    <n v="1999"/>
    <n v="0.27800000000000002"/>
    <n v="0.17300000000000004"/>
    <n v="0.43586666666666662"/>
    <n v="0.60446666666666682"/>
    <n v="0.72107643101356544"/>
    <n v="22"/>
    <n v="9.7727272727272734"/>
    <n v="0.36599999999999999"/>
    <n v="0.39320000000000005"/>
  </r>
  <r>
    <s v="William Menasco"/>
    <x v="119"/>
    <x v="0"/>
    <s v="Professor"/>
    <n v="745"/>
    <n v="1981"/>
    <n v="0.66400000000000003"/>
    <n v="0.72299999999999998"/>
    <n v="0.43586666666666662"/>
    <n v="0.60446666666666682"/>
    <n v="0.72107643101356544"/>
    <n v="40"/>
    <n v="18.625"/>
    <n v="0.57799999999999996"/>
    <n v="0.39320000000000005"/>
  </r>
  <r>
    <s v="Barbara Prinari"/>
    <x v="119"/>
    <x v="1"/>
    <s v="Professor"/>
    <n v="420"/>
    <n v="1998"/>
    <n v="0.47699999999999998"/>
    <n v="0.20799999999999996"/>
    <n v="0.43586666666666662"/>
    <n v="0.60446666666666682"/>
    <n v="0.72107643101356544"/>
    <n v="23"/>
    <n v="18.260869565217391"/>
    <n v="0.57199999999999995"/>
    <n v="0.39320000000000005"/>
  </r>
  <r>
    <s v="Mohan Ramachandran"/>
    <x v="119"/>
    <x v="0"/>
    <s v="Professor"/>
    <n v="237"/>
    <n v="1989"/>
    <n v="0.312"/>
    <n v="0.47299999999999998"/>
    <n v="0.43586666666666662"/>
    <n v="0.60446666666666682"/>
    <n v="0.72107643101356544"/>
    <n v="32"/>
    <n v="7.40625"/>
    <n v="0.28699999999999998"/>
    <n v="0.39320000000000005"/>
  </r>
  <r>
    <s v="Brian Spencer"/>
    <x v="119"/>
    <x v="0"/>
    <s v="Professor"/>
    <n v="23"/>
    <n v="1992"/>
    <n v="4.2000000000000003E-2"/>
    <n v="0.38100000000000001"/>
    <n v="0.43586666666666662"/>
    <n v="0.60446666666666682"/>
    <n v="0.72107643101356544"/>
    <n v="29"/>
    <n v="0.7931034482758621"/>
    <n v="4.4999999999999998E-2"/>
    <n v="0.39320000000000005"/>
  </r>
  <r>
    <s v="Jingbo Xia"/>
    <x v="119"/>
    <x v="0"/>
    <s v="Professor"/>
    <n v="397"/>
    <n v="1981"/>
    <n v="0.45900000000000002"/>
    <n v="0.72299999999999998"/>
    <n v="0.43586666666666662"/>
    <n v="0.60446666666666682"/>
    <n v="0.72107643101356544"/>
    <n v="40"/>
    <n v="9.9250000000000007"/>
    <n v="0.36799999999999999"/>
    <n v="0.39320000000000005"/>
  </r>
  <r>
    <s v="Xingru Zhang"/>
    <x v="119"/>
    <x v="0"/>
    <s v="Professor"/>
    <n v="384"/>
    <n v="1991"/>
    <n v="0.44900000000000001"/>
    <n v="0.41300000000000003"/>
    <n v="0.43586666666666662"/>
    <n v="0.60446666666666682"/>
    <n v="0.72107643101356544"/>
    <n v="30"/>
    <n v="12.8"/>
    <n v="0.44800000000000001"/>
    <n v="0.39320000000000005"/>
  </r>
  <r>
    <s v="John R Akeroyd"/>
    <x v="120"/>
    <x v="0"/>
    <s v="Professor"/>
    <n v="103"/>
    <n v="1986"/>
    <n v="0.14099999999999999"/>
    <n v="0.57099999999999995"/>
    <n v="0.22136363636363632"/>
    <n v="0.55609090909090919"/>
    <n v="0.3980709498119992"/>
    <n v="35"/>
    <n v="2.9428571428571431"/>
    <n v="0.128"/>
    <n v="0.21309090909090911"/>
  </r>
  <r>
    <s v="Dennis Brewer"/>
    <x v="120"/>
    <x v="0"/>
    <s v="Professor"/>
    <n v="37"/>
    <n v="1975"/>
    <n v="6.0999999999999999E-2"/>
    <n v="0.85199999999999998"/>
    <n v="0.22136363636363632"/>
    <n v="0.55609090909090919"/>
    <n v="0.3980709498119992"/>
    <n v="46"/>
    <n v="0.80434782608695654"/>
    <n v="4.4999999999999998E-2"/>
    <n v="0.21309090909090911"/>
  </r>
  <r>
    <s v="William Feldman"/>
    <x v="120"/>
    <x v="0"/>
    <s v="Professor"/>
    <n v="70"/>
    <n v="1971"/>
    <n v="0.1"/>
    <n v="0.91700000000000004"/>
    <n v="0.22136363636363632"/>
    <n v="0.55609090909090919"/>
    <n v="0.3980709498119992"/>
    <n v="50"/>
    <n v="1.4"/>
    <n v="7.0000000000000007E-2"/>
    <n v="0.21309090909090911"/>
  </r>
  <r>
    <s v="Chaim Goodman-Strauss"/>
    <x v="120"/>
    <x v="0"/>
    <s v="Professor"/>
    <n v="125"/>
    <n v="1994"/>
    <n v="0.16400000000000001"/>
    <n v="0.32599999999999996"/>
    <n v="0.22136363636363632"/>
    <n v="0.55609090909090919"/>
    <n v="0.3980709498119992"/>
    <n v="27"/>
    <n v="4.6296296296296298"/>
    <n v="0.187"/>
    <n v="0.21309090909090911"/>
  </r>
  <r>
    <s v="Phil Harrington"/>
    <x v="120"/>
    <x v="0"/>
    <s v="Professor"/>
    <n v="101"/>
    <n v="2004"/>
    <n v="0.13600000000000001"/>
    <n v="5.4000000000000048E-2"/>
    <n v="0.22136363636363632"/>
    <n v="0.55609090909090919"/>
    <n v="0.3980709498119992"/>
    <n v="17"/>
    <n v="5.9411764705882355"/>
    <n v="0.23499999999999999"/>
    <n v="0.21309090909090911"/>
  </r>
  <r>
    <s v="Mark Johnson"/>
    <x v="120"/>
    <x v="0"/>
    <s v="Professor"/>
    <n v="155"/>
    <n v="1970"/>
    <n v="0.19700000000000001"/>
    <n v="0.92900000000000005"/>
    <n v="0.22136363636363632"/>
    <n v="0.55609090909090919"/>
    <n v="0.3980709498119992"/>
    <n v="51"/>
    <n v="3.0392156862745097"/>
    <n v="0.13300000000000001"/>
    <n v="0.21309090909090911"/>
  </r>
  <r>
    <s v="Daniel Luecking"/>
    <x v="120"/>
    <x v="0"/>
    <s v="Professor"/>
    <n v="672"/>
    <n v="1976"/>
    <n v="0.63"/>
    <n v="0.83099999999999996"/>
    <n v="0.22136363636363632"/>
    <n v="0.55609090909090919"/>
    <n v="0.3980709498119992"/>
    <n v="45"/>
    <n v="14.933333333333334"/>
    <n v="0.499"/>
    <n v="0.21309090909090911"/>
  </r>
  <r>
    <s v="Giovanni Petris"/>
    <x v="120"/>
    <x v="0"/>
    <s v="Professor"/>
    <n v="22"/>
    <n v="1989"/>
    <n v="0.04"/>
    <n v="0.47299999999999998"/>
    <n v="0.22136363636363632"/>
    <n v="0.55609090909090919"/>
    <n v="0.3980709498119992"/>
    <n v="32"/>
    <n v="0.6875"/>
    <n v="0.04"/>
    <n v="0.21309090909090911"/>
  </r>
  <r>
    <s v="Andrew S Raich"/>
    <x v="120"/>
    <x v="0"/>
    <s v="Professor"/>
    <n v="170"/>
    <n v="1997"/>
    <n v="0.218"/>
    <n v="0.23699999999999999"/>
    <n v="0.22136363636363632"/>
    <n v="0.55609090909090919"/>
    <n v="0.3980709498119992"/>
    <n v="24"/>
    <n v="7.083333333333333"/>
    <n v="0.27700000000000002"/>
    <n v="0.21309090909090911"/>
  </r>
  <r>
    <s v="Yoav Rieck"/>
    <x v="120"/>
    <x v="0"/>
    <s v="Professor"/>
    <n v="186"/>
    <n v="1997"/>
    <n v="0.24"/>
    <n v="0.23699999999999999"/>
    <n v="0.22136363636363632"/>
    <n v="0.55609090909090919"/>
    <n v="0.3980709498119992"/>
    <n v="24"/>
    <n v="7.75"/>
    <n v="0.3"/>
    <n v="0.21309090909090911"/>
  </r>
  <r>
    <s v="John Ryan"/>
    <x v="120"/>
    <x v="0"/>
    <s v="Professor"/>
    <n v="473"/>
    <n v="1982"/>
    <n v="0.50800000000000001"/>
    <n v="0.69"/>
    <n v="0.22136363636363632"/>
    <n v="0.55609090909090919"/>
    <n v="0.3980709498119992"/>
    <n v="39"/>
    <n v="12.128205128205128"/>
    <n v="0.43"/>
    <n v="0.21309090909090911"/>
  </r>
  <r>
    <s v="Joseph Brennan"/>
    <x v="121"/>
    <x v="0"/>
    <s v="Professor"/>
    <n v="88"/>
    <n v="1984"/>
    <n v="0.123"/>
    <n v="0.63"/>
    <n v="0.45259090909090904"/>
    <n v="0.60313636363636369"/>
    <n v="0.75039565905493999"/>
    <n v="37"/>
    <n v="2.3783783783783785"/>
    <n v="0.11"/>
    <n v="0.42559090909090913"/>
  </r>
  <r>
    <s v="S. Roy Choudhury"/>
    <x v="121"/>
    <x v="0"/>
    <s v="Professor"/>
    <n v="75"/>
    <n v="1986"/>
    <n v="0.107"/>
    <n v="0.57099999999999995"/>
    <n v="0.45259090909090904"/>
    <n v="0.60313636363636369"/>
    <n v="0.75039565905493999"/>
    <n v="35"/>
    <n v="2.1428571428571428"/>
    <n v="9.6000000000000002E-2"/>
    <n v="0.42559090909090913"/>
  </r>
  <r>
    <s v="Deguang Han"/>
    <x v="121"/>
    <x v="0"/>
    <s v="Professor"/>
    <n v="1585"/>
    <n v="1986"/>
    <n v="0.85"/>
    <n v="0.57099999999999995"/>
    <n v="0.45259090909090904"/>
    <n v="0.60313636363636369"/>
    <n v="0.75039565905493999"/>
    <n v="35"/>
    <n v="45.285714285714285"/>
    <n v="0.84699999999999998"/>
    <n v="0.42559090909090913"/>
  </r>
  <r>
    <s v="Mourad Ismail"/>
    <x v="121"/>
    <x v="0"/>
    <s v="Professor"/>
    <n v="3349"/>
    <n v="1973"/>
    <n v="0.95"/>
    <n v="0.88700000000000001"/>
    <n v="0.45259090909090904"/>
    <n v="0.60313636363636369"/>
    <n v="0.75039565905493999"/>
    <n v="48"/>
    <n v="69.770833333333329"/>
    <n v="0.92200000000000004"/>
    <n v="0.42559090909090913"/>
  </r>
  <r>
    <s v="Alexander Katsevich"/>
    <x v="121"/>
    <x v="0"/>
    <s v="Professor"/>
    <n v="355"/>
    <n v="1992"/>
    <n v="0.42299999999999999"/>
    <n v="0.38100000000000001"/>
    <n v="0.45259090909090904"/>
    <n v="0.60313636363636369"/>
    <n v="0.75039565905493999"/>
    <n v="29"/>
    <n v="12.241379310344827"/>
    <n v="0.435"/>
    <n v="0.42559090909090913"/>
  </r>
  <r>
    <s v="Xin Li"/>
    <x v="121"/>
    <x v="0"/>
    <s v="Professor"/>
    <n v="30"/>
    <n v="1988"/>
    <n v="5.1999999999999998E-2"/>
    <n v="0.50800000000000001"/>
    <n v="0.45259090909090904"/>
    <n v="0.60313636363636369"/>
    <n v="0.75039565905493999"/>
    <n v="33"/>
    <n v="0.90909090909090906"/>
    <n v="4.9000000000000002E-2"/>
    <n v="0.42559090909090913"/>
  </r>
  <r>
    <s v="Piotr Mikusinski"/>
    <x v="121"/>
    <x v="0"/>
    <s v="Professor"/>
    <n v="469"/>
    <n v="1976"/>
    <n v="0.505"/>
    <n v="0.83099999999999996"/>
    <n v="0.45259090909090904"/>
    <n v="0.60313636363636369"/>
    <n v="0.75039565905493999"/>
    <n v="45"/>
    <n v="10.422222222222222"/>
    <n v="0.38200000000000001"/>
    <n v="0.42559090909090913"/>
  </r>
  <r>
    <s v="Ram Mohapatra"/>
    <x v="121"/>
    <x v="0"/>
    <s v="Professor"/>
    <n v="394"/>
    <n v="1971"/>
    <n v="0.45600000000000002"/>
    <n v="0.91700000000000004"/>
    <n v="0.45259090909090904"/>
    <n v="0.60313636363636369"/>
    <n v="0.75039565905493999"/>
    <n v="50"/>
    <n v="7.88"/>
    <n v="0.30499999999999999"/>
    <n v="0.42559090909090913"/>
  </r>
  <r>
    <s v="Zuhair Nashed"/>
    <x v="121"/>
    <x v="0"/>
    <s v="Professor"/>
    <n v="1189"/>
    <n v="1963"/>
    <n v="0.78700000000000003"/>
    <n v="0.98499999999999999"/>
    <n v="0.45259090909090904"/>
    <n v="0.60313636363636369"/>
    <n v="0.75039565905493999"/>
    <n v="58"/>
    <n v="20.5"/>
    <n v="0.61199999999999999"/>
    <n v="0.42559090909090913"/>
  </r>
  <r>
    <s v="Marianna Pensky"/>
    <x v="121"/>
    <x v="1"/>
    <s v="Professor"/>
    <n v="273"/>
    <n v="1982"/>
    <n v="0.34300000000000003"/>
    <n v="0.69"/>
    <n v="0.45259090909090904"/>
    <n v="0.60313636363636369"/>
    <n v="0.75039565905493999"/>
    <n v="39"/>
    <n v="7"/>
    <n v="0.27400000000000002"/>
    <n v="0.42559090909090913"/>
  </r>
  <r>
    <s v="Yuanwei Qi"/>
    <x v="121"/>
    <x v="0"/>
    <s v="Professor"/>
    <n v="501"/>
    <n v="1989"/>
    <n v="0.52700000000000002"/>
    <n v="0.47299999999999998"/>
    <n v="0.45259090909090904"/>
    <n v="0.60313636363636369"/>
    <n v="0.75039565905493999"/>
    <n v="32"/>
    <n v="15.65625"/>
    <n v="0.51700000000000002"/>
    <n v="0.42559090909090913"/>
  </r>
  <r>
    <s v="Gary Richardson"/>
    <x v="121"/>
    <x v="0"/>
    <s v="Professor"/>
    <n v="209"/>
    <n v="1970"/>
    <n v="0.27100000000000002"/>
    <n v="0.92900000000000005"/>
    <n v="0.45259090909090904"/>
    <n v="0.60313636363636369"/>
    <n v="0.75039565905493999"/>
    <n v="51"/>
    <n v="4.0980392156862742"/>
    <n v="0.16600000000000001"/>
    <n v="0.42559090909090913"/>
  </r>
  <r>
    <s v="Constance Schober"/>
    <x v="121"/>
    <x v="1"/>
    <s v="Professor"/>
    <n v="279"/>
    <n v="1991"/>
    <n v="0.35099999999999998"/>
    <n v="0.41300000000000003"/>
    <n v="0.45259090909090904"/>
    <n v="0.60313636363636369"/>
    <n v="0.75039565905493999"/>
    <n v="30"/>
    <n v="9.3000000000000007"/>
    <n v="0.35099999999999998"/>
    <n v="0.42559090909090913"/>
  </r>
  <r>
    <s v="Bhimsen Shivamoggi"/>
    <x v="121"/>
    <x v="0"/>
    <s v="Professor"/>
    <n v="40"/>
    <n v="1977"/>
    <n v="6.4000000000000001E-2"/>
    <n v="0.81299999999999994"/>
    <n v="0.45259090909090904"/>
    <n v="0.60313636363636369"/>
    <n v="0.75039565905493999"/>
    <n v="44"/>
    <n v="0.90909090909090906"/>
    <n v="4.9000000000000002E-2"/>
    <n v="0.42559090909090913"/>
  </r>
  <r>
    <s v="Zixia Song"/>
    <x v="121"/>
    <x v="1"/>
    <s v="Professor"/>
    <n v="216"/>
    <n v="1998"/>
    <n v="0.28100000000000003"/>
    <n v="0.20799999999999996"/>
    <n v="0.45259090909090904"/>
    <n v="0.60313636363636369"/>
    <n v="0.75039565905493999"/>
    <n v="23"/>
    <n v="9.3913043478260878"/>
    <n v="0.35199999999999998"/>
    <n v="0.42559090909090913"/>
  </r>
  <r>
    <s v="Qiyu Sun"/>
    <x v="121"/>
    <x v="0"/>
    <s v="Professor"/>
    <n v="1101"/>
    <n v="1991"/>
    <n v="0.76800000000000002"/>
    <n v="0.41300000000000003"/>
    <n v="0.45259090909090904"/>
    <n v="0.60313636363636369"/>
    <n v="0.75039565905493999"/>
    <n v="30"/>
    <n v="36.700000000000003"/>
    <n v="0.79100000000000004"/>
    <n v="0.42559090909090913"/>
  </r>
  <r>
    <s v="Alexandru Tamasan"/>
    <x v="121"/>
    <x v="0"/>
    <s v="Professor"/>
    <n v="372"/>
    <n v="1992"/>
    <n v="0.436"/>
    <n v="0.38100000000000001"/>
    <n v="0.45259090909090904"/>
    <n v="0.60313636363636369"/>
    <n v="0.75039565905493999"/>
    <n v="29"/>
    <n v="12.827586206896552"/>
    <n v="0.44900000000000001"/>
    <n v="0.42559090909090913"/>
  </r>
  <r>
    <s v="Eduardo Teixeira"/>
    <x v="121"/>
    <x v="0"/>
    <s v="Professor"/>
    <n v="431"/>
    <n v="2003"/>
    <n v="0.48199999999999998"/>
    <n v="7.4999999999999956E-2"/>
    <n v="0.45259090909090904"/>
    <n v="0.60313636363636369"/>
    <n v="0.75039565905493999"/>
    <n v="18"/>
    <n v="23.944444444444443"/>
    <n v="0.66700000000000004"/>
    <n v="0.42559090909090913"/>
  </r>
  <r>
    <s v="Alexander Tovbis"/>
    <x v="121"/>
    <x v="0"/>
    <s v="Professor"/>
    <n v="279"/>
    <n v="1985"/>
    <n v="0.35099999999999998"/>
    <n v="0.60199999999999998"/>
    <n v="0.45259090909090904"/>
    <n v="0.60313636363636369"/>
    <n v="0.75039565905493999"/>
    <n v="36"/>
    <n v="7.75"/>
    <n v="0.3"/>
    <n v="0.42559090909090913"/>
  </r>
  <r>
    <s v="Kuppalapalle Vajravelu"/>
    <x v="121"/>
    <x v="0"/>
    <s v="Professor"/>
    <n v="315"/>
    <n v="1978"/>
    <n v="0.38700000000000001"/>
    <n v="0.79"/>
    <n v="0.45259090909090904"/>
    <n v="0.60313636363636369"/>
    <n v="0.75039565905493999"/>
    <n v="43"/>
    <n v="7.3255813953488369"/>
    <n v="0.28299999999999997"/>
    <n v="0.42559090909090913"/>
  </r>
  <r>
    <s v="Jiongmin Yong"/>
    <x v="121"/>
    <x v="0"/>
    <s v="Professor"/>
    <n v="2974"/>
    <n v="1984"/>
    <n v="0.93700000000000006"/>
    <n v="0.63"/>
    <n v="0.45259090909090904"/>
    <n v="0.60313636363636369"/>
    <n v="0.75039565905493999"/>
    <n v="37"/>
    <n v="80.378378378378372"/>
    <n v="0.94099999999999995"/>
    <n v="0.42559090909090913"/>
  </r>
  <r>
    <s v="Yue Zhao"/>
    <x v="121"/>
    <x v="0"/>
    <s v="Professor"/>
    <n v="471"/>
    <n v="1986"/>
    <n v="0.50600000000000001"/>
    <n v="0.57099999999999995"/>
    <n v="0.45259090909090904"/>
    <n v="0.60313636363636369"/>
    <n v="0.75039565905493999"/>
    <n v="35"/>
    <n v="13.457142857142857"/>
    <n v="0.46500000000000002"/>
    <n v="0.42559090909090913"/>
  </r>
  <r>
    <s v="Der-Chen Chang"/>
    <x v="122"/>
    <x v="0"/>
    <s v="Professor"/>
    <n v="1282"/>
    <n v="1981"/>
    <n v="0.80400000000000005"/>
    <n v="0.72299999999999998"/>
    <n v="0.30237500000000006"/>
    <n v="0.44387500000000002"/>
    <n v="0.68121655871585485"/>
    <n v="40"/>
    <n v="32.049999999999997"/>
    <n v="0.75600000000000001"/>
    <n v="0.29774999999999996"/>
  </r>
  <r>
    <s v="Matthias Eller"/>
    <x v="122"/>
    <x v="0"/>
    <s v="Professor"/>
    <n v="475"/>
    <n v="1996"/>
    <n v="0.51"/>
    <n v="0.27100000000000002"/>
    <n v="0.30237500000000006"/>
    <n v="0.44387500000000002"/>
    <n v="0.68121655871585485"/>
    <n v="25"/>
    <n v="19"/>
    <n v="0.58599999999999997"/>
    <n v="0.29774999999999996"/>
  </r>
  <r>
    <s v="Hans Engler"/>
    <x v="122"/>
    <x v="0"/>
    <s v="Professor"/>
    <n v="300"/>
    <n v="1981"/>
    <n v="0.372"/>
    <n v="0.72299999999999998"/>
    <n v="0.30237500000000006"/>
    <n v="0.44387500000000002"/>
    <n v="0.68121655871585485"/>
    <n v="40"/>
    <n v="7.5"/>
    <n v="0.28999999999999998"/>
    <n v="0.29774999999999996"/>
  </r>
  <r>
    <s v="Haitao Fan"/>
    <x v="122"/>
    <x v="0"/>
    <s v="Professor"/>
    <n v="335"/>
    <n v="1988"/>
    <n v="0.40500000000000003"/>
    <n v="0.50800000000000001"/>
    <n v="0.30237500000000006"/>
    <n v="0.44387500000000002"/>
    <n v="0.68121655871585485"/>
    <n v="33"/>
    <n v="10.151515151515152"/>
    <n v="0.373"/>
    <n v="0.29774999999999996"/>
  </r>
  <r>
    <s v="Robert Groves"/>
    <x v="122"/>
    <x v="0"/>
    <s v="Professor"/>
    <n v="5"/>
    <n v="2004"/>
    <n v="1.4999999999999999E-2"/>
    <n v="5.4000000000000048E-2"/>
    <n v="0.30237500000000006"/>
    <n v="0.44387500000000002"/>
    <n v="0.68121655871585485"/>
    <n v="17"/>
    <n v="0.29411764705882354"/>
    <n v="2.1000000000000001E-2"/>
    <n v="0.29774999999999996"/>
  </r>
  <r>
    <s v="Judith Miller"/>
    <x v="122"/>
    <x v="1"/>
    <s v="Professor"/>
    <n v="99"/>
    <n v="1994"/>
    <n v="0.13400000000000001"/>
    <n v="0.32599999999999996"/>
    <n v="0.30237500000000006"/>
    <n v="0.44387500000000002"/>
    <n v="0.68121655871585485"/>
    <n v="27"/>
    <n v="3.6666666666666665"/>
    <n v="0.15"/>
    <n v="0.29774999999999996"/>
  </r>
  <r>
    <s v="James Sandefur"/>
    <x v="122"/>
    <x v="0"/>
    <s v="Professor"/>
    <n v="62"/>
    <n v="1974"/>
    <n v="9.1999999999999998E-2"/>
    <n v="0.871"/>
    <n v="0.30237500000000006"/>
    <n v="0.44387500000000002"/>
    <n v="0.68121655871585485"/>
    <n v="47"/>
    <n v="1.3191489361702127"/>
    <n v="6.6000000000000003E-2"/>
    <n v="0.29774999999999996"/>
  </r>
  <r>
    <s v="Mahlet Tadesse"/>
    <x v="122"/>
    <x v="1"/>
    <s v="Professor"/>
    <n v="59"/>
    <n v="2003"/>
    <n v="8.6999999999999994E-2"/>
    <n v="7.4999999999999956E-2"/>
    <n v="0.30237500000000006"/>
    <n v="0.44387500000000002"/>
    <n v="0.68121655871585485"/>
    <n v="18"/>
    <n v="3.2777777777777777"/>
    <n v="0.14000000000000001"/>
    <n v="0.29774999999999996"/>
  </r>
  <r>
    <s v="Igor Belykh"/>
    <x v="123"/>
    <x v="0"/>
    <s v="Professor"/>
    <n v="230"/>
    <n v="1998"/>
    <n v="0.30099999999999999"/>
    <n v="0.20799999999999996"/>
    <n v="0.27927272727272723"/>
    <n v="0.36"/>
    <n v="0.77575757575757565"/>
    <n v="23"/>
    <n v="10"/>
    <n v="0.36899999999999999"/>
    <n v="0.28509090909090901"/>
  </r>
  <r>
    <s v="Guantao Chen"/>
    <x v="123"/>
    <x v="0"/>
    <s v="Professor"/>
    <n v="609"/>
    <n v="1990"/>
    <n v="0.59399999999999997"/>
    <n v="0.43700000000000006"/>
    <n v="0.27927272727272723"/>
    <n v="0.36"/>
    <n v="0.77575757575757565"/>
    <n v="31"/>
    <n v="19.64516129032258"/>
    <n v="0.59899999999999998"/>
    <n v="0.28509090909090901"/>
  </r>
  <r>
    <s v="Florian Enescu"/>
    <x v="123"/>
    <x v="0"/>
    <s v="Professor"/>
    <n v="167"/>
    <n v="1997"/>
    <n v="0.215"/>
    <n v="0.23699999999999999"/>
    <n v="0.27927272727272723"/>
    <n v="0.36"/>
    <n v="0.77575757575757565"/>
    <n v="24"/>
    <n v="6.958333333333333"/>
    <n v="0.27300000000000002"/>
    <n v="0.28509090909090901"/>
  </r>
  <r>
    <s v="Frank Hall"/>
    <x v="123"/>
    <x v="0"/>
    <s v="Professor"/>
    <n v="380"/>
    <n v="1973"/>
    <n v="0.44400000000000001"/>
    <n v="0.88700000000000001"/>
    <n v="0.27927272727272723"/>
    <n v="0.36"/>
    <n v="0.77575757575757565"/>
    <n v="48"/>
    <n v="7.916666666666667"/>
    <n v="0.30499999999999999"/>
    <n v="0.28509090909090901"/>
  </r>
  <r>
    <s v="Yi Jiang"/>
    <x v="123"/>
    <x v="1"/>
    <s v="Professor"/>
    <n v="1"/>
    <n v="2004"/>
    <n v="1E-3"/>
    <n v="5.4000000000000048E-2"/>
    <n v="0.27927272727272723"/>
    <n v="0.36"/>
    <n v="0.77575757575757565"/>
    <n v="17"/>
    <n v="5.8823529411764705E-2"/>
    <n v="5.0000000000000001E-3"/>
    <n v="0.28509090909090901"/>
  </r>
  <r>
    <s v="Zhongshan Li"/>
    <x v="123"/>
    <x v="0"/>
    <s v="Professor"/>
    <n v="296"/>
    <n v="1990"/>
    <n v="0.37"/>
    <n v="0.43700000000000006"/>
    <n v="0.27927272727272723"/>
    <n v="0.36"/>
    <n v="0.77575757575757565"/>
    <n v="31"/>
    <n v="9.5483870967741939"/>
    <n v="0.35699999999999998"/>
    <n v="0.28509090909090901"/>
  </r>
  <r>
    <s v="Liang Peng"/>
    <x v="123"/>
    <x v="0"/>
    <s v="Professor"/>
    <n v="865"/>
    <n v="1995"/>
    <n v="0.70199999999999996"/>
    <n v="0.29800000000000004"/>
    <n v="0.27927272727272723"/>
    <n v="0.36"/>
    <n v="0.77575757575757565"/>
    <n v="26"/>
    <n v="33.269230769230766"/>
    <n v="0.76400000000000001"/>
    <n v="0.28509090909090901"/>
  </r>
  <r>
    <s v="Gengsheng Qin"/>
    <x v="123"/>
    <x v="0"/>
    <s v="Professor"/>
    <n v="100"/>
    <n v="1993"/>
    <n v="0.13500000000000001"/>
    <n v="0.35399999999999998"/>
    <n v="0.27927272727272723"/>
    <n v="0.36"/>
    <n v="0.77575757575757565"/>
    <n v="28"/>
    <n v="3.5714285714285716"/>
    <n v="0.14699999999999999"/>
    <n v="0.28509090909090901"/>
  </r>
  <r>
    <s v="Alexandra Smirnova"/>
    <x v="123"/>
    <x v="1"/>
    <s v="Professor"/>
    <n v="163"/>
    <n v="1992"/>
    <n v="0.20899999999999999"/>
    <n v="0.38100000000000001"/>
    <n v="0.27927272727272723"/>
    <n v="0.36"/>
    <n v="0.77575757575757565"/>
    <n v="29"/>
    <n v="5.6206896551724137"/>
    <n v="0.223"/>
    <n v="0.28509090909090901"/>
  </r>
  <r>
    <s v="Draga Vidakovic"/>
    <x v="123"/>
    <x v="1"/>
    <s v="Professor"/>
    <n v="1"/>
    <n v="2008"/>
    <n v="1E-3"/>
    <n v="1.0000000000000009E-2"/>
    <n v="0.27927272727272723"/>
    <n v="0.36"/>
    <n v="0.77575757575757565"/>
    <n v="13"/>
    <n v="7.6923076923076927E-2"/>
    <n v="8.0000000000000002E-3"/>
    <n v="0.28509090909090901"/>
  </r>
  <r>
    <s v="Yi Zhao"/>
    <x v="123"/>
    <x v="0"/>
    <s v="Professor"/>
    <n v="70"/>
    <n v="1983"/>
    <n v="0.1"/>
    <n v="0.65700000000000003"/>
    <n v="0.27927272727272723"/>
    <n v="0.36"/>
    <n v="0.77575757575757565"/>
    <n v="38"/>
    <n v="1.8421052631578947"/>
    <n v="8.5999999999999993E-2"/>
    <n v="0.28509090909090901"/>
  </r>
  <r>
    <s v="Domenico D'Alessandro"/>
    <x v="124"/>
    <x v="0"/>
    <s v="Professor"/>
    <n v="322"/>
    <n v="1996"/>
    <n v="0.39400000000000002"/>
    <n v="0.27100000000000002"/>
    <n v="0.36436842105263151"/>
    <n v="0.44257894736842107"/>
    <n v="0.82328457604947058"/>
    <n v="25"/>
    <n v="12.88"/>
    <n v="0.45100000000000001"/>
    <n v="0.37873684210526315"/>
  </r>
  <r>
    <s v="James Evans"/>
    <x v="124"/>
    <x v="0"/>
    <s v="Professor"/>
    <n v="25"/>
    <n v="1976"/>
    <n v="4.3999999999999997E-2"/>
    <n v="0.83099999999999996"/>
    <n v="0.36436842105263151"/>
    <n v="0.44257894736842107"/>
    <n v="0.82328457604947058"/>
    <n v="45"/>
    <n v="0.55555555555555558"/>
    <n v="3.3000000000000002E-2"/>
    <n v="0.37873684210526315"/>
  </r>
  <r>
    <s v="Shlomo Gelaki"/>
    <x v="124"/>
    <x v="0"/>
    <s v="Professor"/>
    <n v="1126"/>
    <n v="1996"/>
    <n v="0.77200000000000002"/>
    <n v="0.27100000000000002"/>
    <n v="0.36436842105263151"/>
    <n v="0.44257894736842107"/>
    <n v="0.82328457604947058"/>
    <n v="25"/>
    <n v="45.04"/>
    <n v="0.84499999999999997"/>
    <n v="0.37873684210526315"/>
  </r>
  <r>
    <s v="Arka Ghosh"/>
    <x v="124"/>
    <x v="0"/>
    <s v="Professor"/>
    <n v="96"/>
    <n v="2003"/>
    <n v="0.13100000000000001"/>
    <n v="7.4999999999999956E-2"/>
    <n v="0.36436842105263151"/>
    <n v="0.44257894736842107"/>
    <n v="0.82328457604947058"/>
    <n v="18"/>
    <n v="5.333333333333333"/>
    <n v="0.21099999999999999"/>
    <n v="0.37873684210526315"/>
  </r>
  <r>
    <s v="Elgin Johnston"/>
    <x v="124"/>
    <x v="0"/>
    <s v="Professor"/>
    <n v="15"/>
    <n v="1977"/>
    <n v="2.8000000000000001E-2"/>
    <n v="0.81299999999999994"/>
    <n v="0.36436842105263151"/>
    <n v="0.44257894736842107"/>
    <n v="0.82328457604947058"/>
    <n v="44"/>
    <n v="0.34090909090909088"/>
    <n v="2.4E-2"/>
    <n v="0.37873684210526315"/>
  </r>
  <r>
    <s v="Hailiang Liu"/>
    <x v="124"/>
    <x v="0"/>
    <s v="Professor"/>
    <n v="1513"/>
    <n v="1992"/>
    <n v="0.84099999999999997"/>
    <n v="0.38100000000000001"/>
    <n v="0.36436842105263151"/>
    <n v="0.44257894736842107"/>
    <n v="0.82328457604947058"/>
    <n v="29"/>
    <n v="52.172413793103445"/>
    <n v="0.877"/>
    <n v="0.37873684210526315"/>
  </r>
  <r>
    <s v="Glenn Luecke"/>
    <x v="124"/>
    <x v="0"/>
    <s v="Professor"/>
    <n v="20"/>
    <n v="1970"/>
    <n v="3.5000000000000003E-2"/>
    <n v="0.92900000000000005"/>
    <n v="0.36436842105263151"/>
    <n v="0.44257894736842107"/>
    <n v="0.82328457604947058"/>
    <n v="51"/>
    <n v="0.39215686274509803"/>
    <n v="2.5999999999999999E-2"/>
    <n v="0.37873684210526315"/>
  </r>
  <r>
    <s v="Jack Lutz"/>
    <x v="124"/>
    <x v="0"/>
    <s v="Professor"/>
    <n v="694"/>
    <n v="1990"/>
    <n v="0.64200000000000002"/>
    <n v="0.43700000000000006"/>
    <n v="0.36436842105263151"/>
    <n v="0.44257894736842107"/>
    <n v="0.82328457604947058"/>
    <n v="31"/>
    <n v="22.387096774193548"/>
    <n v="0.64700000000000002"/>
    <n v="0.37873684210526315"/>
  </r>
  <r>
    <s v="Ryan Martin"/>
    <x v="124"/>
    <x v="0"/>
    <s v="Professor"/>
    <n v="253"/>
    <n v="1995"/>
    <n v="0.32600000000000001"/>
    <n v="0.29800000000000004"/>
    <n v="0.36436842105263151"/>
    <n v="0.44257894736842107"/>
    <n v="0.82328457604947058"/>
    <n v="26"/>
    <n v="9.7307692307692299"/>
    <n v="0.36299999999999999"/>
    <n v="0.37873684210526315"/>
  </r>
  <r>
    <s v="Timothy McNicholl"/>
    <x v="124"/>
    <x v="0"/>
    <s v="Professor"/>
    <n v="95"/>
    <n v="1995"/>
    <n v="0.129"/>
    <n v="0.29800000000000004"/>
    <n v="0.36436842105263151"/>
    <n v="0.44257894736842107"/>
    <n v="0.82328457604947058"/>
    <n v="26"/>
    <n v="3.6538461538461537"/>
    <n v="0.15"/>
    <n v="0.37873684210526315"/>
  </r>
  <r>
    <s v="Yiu Tung Poon"/>
    <x v="124"/>
    <x v="0"/>
    <s v="Professor"/>
    <n v="550"/>
    <n v="1979"/>
    <n v="0.56200000000000006"/>
    <n v="0.76900000000000002"/>
    <n v="0.36436842105263151"/>
    <n v="0.44257894736842107"/>
    <n v="0.82328457604947058"/>
    <n v="42"/>
    <n v="13.095238095238095"/>
    <n v="0.45700000000000002"/>
    <n v="0.37873684210526315"/>
  </r>
  <r>
    <s v="Aditya Ramamoorthy"/>
    <x v="124"/>
    <x v="0"/>
    <s v="Professor"/>
    <n v="58"/>
    <n v="2005"/>
    <n v="8.5999999999999993E-2"/>
    <n v="3.400000000000003E-2"/>
    <n v="0.36436842105263151"/>
    <n v="0.44257894736842107"/>
    <n v="0.82328457604947058"/>
    <n v="16"/>
    <n v="3.625"/>
    <n v="0.14799999999999999"/>
    <n v="0.37873684210526315"/>
  </r>
  <r>
    <s v="Paul Sacks"/>
    <x v="124"/>
    <x v="0"/>
    <s v="Professor"/>
    <n v="737"/>
    <n v="1981"/>
    <n v="0.66"/>
    <n v="0.72299999999999998"/>
    <n v="0.36436842105263151"/>
    <n v="0.44257894736842107"/>
    <n v="0.82328457604947058"/>
    <n v="40"/>
    <n v="18.425000000000001"/>
    <n v="0.57499999999999996"/>
    <n v="0.37873684210526315"/>
  </r>
  <r>
    <s v="Hal Schenck"/>
    <x v="124"/>
    <x v="0"/>
    <s v="Professor"/>
    <n v="964"/>
    <n v="1997"/>
    <n v="0.73"/>
    <n v="0.23699999999999999"/>
    <n v="0.36436842105263151"/>
    <n v="0.44257894736842107"/>
    <n v="0.82328457604947058"/>
    <n v="24"/>
    <n v="40.166666666666664"/>
    <n v="0.81599999999999995"/>
    <n v="0.37873684210526315"/>
  </r>
  <r>
    <s v="Jonathan D H Smith"/>
    <x v="124"/>
    <x v="0"/>
    <s v="Professor"/>
    <n v="914"/>
    <n v="1976"/>
    <n v="0.71699999999999997"/>
    <n v="0.83099999999999996"/>
    <n v="0.36436842105263151"/>
    <n v="0.44257894736842107"/>
    <n v="0.82328457604947058"/>
    <n v="45"/>
    <n v="20.31111111111111"/>
    <n v="0.60899999999999999"/>
    <n v="0.37873684210526315"/>
  </r>
  <r>
    <s v="Namrata Vaswani"/>
    <x v="124"/>
    <x v="1"/>
    <s v="Professor"/>
    <n v="49"/>
    <n v="2004"/>
    <n v="7.3999999999999996E-2"/>
    <n v="5.4000000000000048E-2"/>
    <n v="0.36436842105263151"/>
    <n v="0.44257894736842107"/>
    <n v="0.82328457604947058"/>
    <n v="17"/>
    <n v="2.8823529411764706"/>
    <n v="0.125"/>
    <n v="0.37873684210526315"/>
  </r>
  <r>
    <s v="Eric Weber"/>
    <x v="124"/>
    <x v="0"/>
    <s v="Professor"/>
    <n v="305"/>
    <n v="1999"/>
    <n v="0.379"/>
    <n v="0.17300000000000004"/>
    <n v="0.36436842105263151"/>
    <n v="0.44257894736842107"/>
    <n v="0.82328457604947058"/>
    <n v="22"/>
    <n v="13.863636363636363"/>
    <n v="0.47299999999999998"/>
    <n v="0.37873684210526315"/>
  </r>
  <r>
    <s v="Ananda Weerasinghe"/>
    <x v="124"/>
    <x v="0"/>
    <s v="Professor"/>
    <n v="111"/>
    <n v="1986"/>
    <n v="0.151"/>
    <n v="0.57099999999999995"/>
    <n v="0.36436842105263151"/>
    <n v="0.44257894736842107"/>
    <n v="0.82328457604947058"/>
    <n v="35"/>
    <n v="3.1714285714285713"/>
    <n v="0.13600000000000001"/>
    <n v="0.37873684210526315"/>
  </r>
  <r>
    <s v="Zhijun Wu"/>
    <x v="124"/>
    <x v="0"/>
    <s v="Professor"/>
    <n v="172"/>
    <n v="1991"/>
    <n v="0.222"/>
    <n v="0.41300000000000003"/>
    <n v="0.36436842105263151"/>
    <n v="0.44257894736842107"/>
    <n v="0.82328457604947058"/>
    <n v="30"/>
    <n v="5.7333333333333334"/>
    <n v="0.23"/>
    <n v="0.37873684210526315"/>
  </r>
  <r>
    <s v="Dave Auckly"/>
    <x v="125"/>
    <x v="0"/>
    <s v="Professor"/>
    <n v="164"/>
    <n v="1991"/>
    <n v="0.21099999999999999"/>
    <n v="0.41300000000000003"/>
    <n v="0.37007692307692308"/>
    <n v="0.54546153846153844"/>
    <n v="0.67846566069665781"/>
    <n v="30"/>
    <n v="5.4666666666666668"/>
    <n v="0.216"/>
    <n v="0.35615384615384615"/>
  </r>
  <r>
    <s v="Andrew Bennett"/>
    <x v="125"/>
    <x v="0"/>
    <s v="Professor"/>
    <n v="155"/>
    <n v="1972"/>
    <n v="0.19700000000000001"/>
    <n v="0.90200000000000002"/>
    <n v="0.37007692307692308"/>
    <n v="0.54546153846153844"/>
    <n v="0.67846566069665781"/>
    <n v="49"/>
    <n v="3.1632653061224492"/>
    <n v="0.13500000000000001"/>
    <n v="0.35615384615384615"/>
  </r>
  <r>
    <s v="Andrew Chermak"/>
    <x v="125"/>
    <x v="0"/>
    <s v="Professor"/>
    <n v="121"/>
    <n v="1975"/>
    <n v="0.161"/>
    <n v="0.85199999999999998"/>
    <n v="0.37007692307692308"/>
    <n v="0.54546153846153844"/>
    <n v="0.67846566069665781"/>
    <n v="46"/>
    <n v="2.6304347826086958"/>
    <n v="0.11799999999999999"/>
    <n v="0.35615384615384615"/>
  </r>
  <r>
    <s v="Todd Cochrane"/>
    <x v="125"/>
    <x v="0"/>
    <s v="Professor"/>
    <n v="478"/>
    <n v="1984"/>
    <n v="0.51200000000000001"/>
    <n v="0.63"/>
    <n v="0.37007692307692308"/>
    <n v="0.54546153846153844"/>
    <n v="0.67846566069665781"/>
    <n v="37"/>
    <n v="12.918918918918919"/>
    <n v="0.45400000000000001"/>
    <n v="0.35615384615384615"/>
  </r>
  <r>
    <s v="Marianne Korten"/>
    <x v="125"/>
    <x v="1"/>
    <s v="Professor"/>
    <n v="41"/>
    <n v="1989"/>
    <n v="6.6000000000000003E-2"/>
    <n v="0.47299999999999998"/>
    <n v="0.37007692307692308"/>
    <n v="0.54546153846153844"/>
    <n v="0.67846566069665781"/>
    <n v="32"/>
    <n v="1.28125"/>
    <n v="6.5000000000000002E-2"/>
    <n v="0.35615384615384615"/>
  </r>
  <r>
    <s v="Zongzhu Lin"/>
    <x v="125"/>
    <x v="0"/>
    <s v="Professor"/>
    <n v="221"/>
    <n v="1984"/>
    <n v="0.28999999999999998"/>
    <n v="0.63"/>
    <n v="0.37007692307692308"/>
    <n v="0.54546153846153844"/>
    <n v="0.67846566069665781"/>
    <n v="37"/>
    <n v="5.9729729729729728"/>
    <n v="0.23699999999999999"/>
    <n v="0.35615384615384615"/>
  </r>
  <r>
    <s v="John Maginnis"/>
    <x v="125"/>
    <x v="0"/>
    <s v="Professor"/>
    <n v="45"/>
    <n v="1987"/>
    <n v="7.1999999999999995E-2"/>
    <n v="0.53699999999999992"/>
    <n v="0.37007692307692308"/>
    <n v="0.54546153846153844"/>
    <n v="0.67846566069665781"/>
    <n v="34"/>
    <n v="1.3235294117647058"/>
    <n v="6.6000000000000003E-2"/>
    <n v="0.35615384615384615"/>
  </r>
  <r>
    <s v="Gabriel Nagy"/>
    <x v="125"/>
    <x v="0"/>
    <s v="Professor"/>
    <n v="228"/>
    <n v="1987"/>
    <n v="0.29799999999999999"/>
    <n v="0.53699999999999992"/>
    <n v="0.37007692307692308"/>
    <n v="0.54546153846153844"/>
    <n v="0.67846566069665781"/>
    <n v="34"/>
    <n v="6.7058823529411766"/>
    <n v="0.26300000000000001"/>
    <n v="0.35615384615384615"/>
  </r>
  <r>
    <s v="Virginia Naibo"/>
    <x v="125"/>
    <x v="1"/>
    <s v="Professor"/>
    <n v="206"/>
    <n v="2001"/>
    <n v="0.26700000000000002"/>
    <n v="0.11899999999999999"/>
    <n v="0.37007692307692308"/>
    <n v="0.54546153846153844"/>
    <n v="0.67846566069665781"/>
    <n v="20"/>
    <n v="10.3"/>
    <n v="0.379"/>
    <n v="0.35615384615384615"/>
  </r>
  <r>
    <s v="Pietro Poggi-Corradini"/>
    <x v="125"/>
    <x v="0"/>
    <s v="Professor"/>
    <n v="220"/>
    <n v="1992"/>
    <n v="0.28799999999999998"/>
    <n v="0.38100000000000001"/>
    <n v="0.37007692307692308"/>
    <n v="0.54546153846153844"/>
    <n v="0.67846566069665781"/>
    <n v="29"/>
    <n v="7.5862068965517242"/>
    <n v="0.29199999999999998"/>
    <n v="0.35615384615384615"/>
  </r>
  <r>
    <s v="Yan Soibelman"/>
    <x v="125"/>
    <x v="0"/>
    <s v="Professor"/>
    <n v="1501"/>
    <n v="1980"/>
    <n v="0.83899999999999997"/>
    <n v="0.75"/>
    <n v="0.37007692307692308"/>
    <n v="0.54546153846153844"/>
    <n v="0.67846566069665781"/>
    <n v="41"/>
    <n v="36.609756097560975"/>
    <n v="0.79100000000000004"/>
    <n v="0.35615384615384615"/>
  </r>
  <r>
    <s v="Victor Turchin"/>
    <x v="125"/>
    <x v="0"/>
    <s v="Professor"/>
    <n v="2455"/>
    <n v="1997"/>
    <n v="0.91600000000000004"/>
    <n v="0.23699999999999999"/>
    <n v="0.37007692307692308"/>
    <n v="0.54546153846153844"/>
    <n v="0.67846566069665781"/>
    <n v="24"/>
    <n v="102.29166666666667"/>
    <n v="0.96499999999999997"/>
    <n v="0.35615384615384615"/>
  </r>
  <r>
    <s v="David Yetter"/>
    <x v="125"/>
    <x v="0"/>
    <s v="Professor"/>
    <n v="834"/>
    <n v="1984"/>
    <n v="0.69399999999999995"/>
    <n v="0.63"/>
    <n v="0.37007692307692308"/>
    <n v="0.54546153846153844"/>
    <n v="0.67846566069665781"/>
    <n v="37"/>
    <n v="22.54054054054054"/>
    <n v="0.64900000000000002"/>
    <n v="0.35615384615384615"/>
  </r>
  <r>
    <s v="Pramod Achar"/>
    <x v="126"/>
    <x v="0"/>
    <s v="Professor"/>
    <n v="287"/>
    <n v="2001"/>
    <n v="0.36"/>
    <n v="0.11899999999999999"/>
    <n v="0.43708823529411756"/>
    <n v="0.50573529411764706"/>
    <n v="0.86426286711253253"/>
    <n v="20"/>
    <n v="14.35"/>
    <n v="0.48399999999999999"/>
    <n v="0.43367647058823533"/>
  </r>
  <r>
    <s v="William Adkins"/>
    <x v="126"/>
    <x v="0"/>
    <s v="Professor"/>
    <n v="109"/>
    <n v="1975"/>
    <n v="0.14899999999999999"/>
    <n v="0.85199999999999998"/>
    <n v="0.43708823529411756"/>
    <n v="0.50573529411764706"/>
    <n v="0.86426286711253253"/>
    <n v="46"/>
    <n v="2.3695652173913042"/>
    <n v="0.109"/>
    <n v="0.43367647058823533"/>
  </r>
  <r>
    <s v="Yuri Antipov"/>
    <x v="126"/>
    <x v="0"/>
    <s v="Professor"/>
    <n v="199"/>
    <n v="1987"/>
    <n v="0.25700000000000001"/>
    <n v="0.53699999999999992"/>
    <n v="0.43708823529411756"/>
    <n v="0.50573529411764706"/>
    <n v="0.86426286711253253"/>
    <n v="34"/>
    <n v="5.8529411764705879"/>
    <n v="0.23400000000000001"/>
    <n v="0.43367647058823533"/>
  </r>
  <r>
    <s v="Scott Baldridge"/>
    <x v="126"/>
    <x v="0"/>
    <s v="Professor"/>
    <n v="137"/>
    <n v="2001"/>
    <n v="0.17799999999999999"/>
    <n v="0.11899999999999999"/>
    <n v="0.43708823529411756"/>
    <n v="0.50573529411764706"/>
    <n v="0.86426286711253253"/>
    <n v="20"/>
    <n v="6.85"/>
    <n v="0.26900000000000002"/>
    <n v="0.43367647058823533"/>
  </r>
  <r>
    <s v="Blaise Bourdin"/>
    <x v="126"/>
    <x v="0"/>
    <s v="Professor"/>
    <n v="808"/>
    <n v="1999"/>
    <n v="0.68799999999999994"/>
    <n v="0.17300000000000004"/>
    <n v="0.43708823529411756"/>
    <n v="0.50573529411764706"/>
    <n v="0.86426286711253253"/>
    <n v="22"/>
    <n v="36.727272727272727"/>
    <n v="0.79200000000000004"/>
    <n v="0.43367647058823533"/>
  </r>
  <r>
    <s v="Susanne Brenner"/>
    <x v="126"/>
    <x v="1"/>
    <s v="Professor"/>
    <n v="5441"/>
    <n v="1988"/>
    <n v="0.98"/>
    <n v="0.50800000000000001"/>
    <n v="0.43708823529411756"/>
    <n v="0.50573529411764706"/>
    <n v="0.86426286711253253"/>
    <n v="33"/>
    <n v="164.87878787878788"/>
    <n v="0.99199999999999999"/>
    <n v="0.43367647058823533"/>
  </r>
  <r>
    <s v="Dan Cohen"/>
    <x v="126"/>
    <x v="0"/>
    <s v="Professor"/>
    <n v="11"/>
    <n v="2009"/>
    <n v="2.3E-2"/>
    <n v="7.0000000000000062E-3"/>
    <n v="0.43708823529411756"/>
    <n v="0.50573529411764706"/>
    <n v="0.86426286711253253"/>
    <n v="12"/>
    <n v="0.91666666666666663"/>
    <n v="0.05"/>
    <n v="0.43367647058823533"/>
  </r>
  <r>
    <s v="Oliver Dasbach"/>
    <x v="126"/>
    <x v="0"/>
    <s v="Professor"/>
    <n v="259"/>
    <n v="1996"/>
    <n v="0.33200000000000002"/>
    <n v="0.27100000000000002"/>
    <n v="0.43708823529411756"/>
    <n v="0.50573529411764706"/>
    <n v="0.86426286711253253"/>
    <n v="25"/>
    <n v="10.36"/>
    <n v="0.38100000000000001"/>
    <n v="0.43367647058823533"/>
  </r>
  <r>
    <s v="Guoli Ding"/>
    <x v="126"/>
    <x v="0"/>
    <s v="Professor"/>
    <n v="351"/>
    <n v="1991"/>
    <n v="0.42"/>
    <n v="0.41300000000000003"/>
    <n v="0.43708823529411756"/>
    <n v="0.50573529411764706"/>
    <n v="0.86426286711253253"/>
    <n v="30"/>
    <n v="11.7"/>
    <n v="0.42099999999999999"/>
    <n v="0.43367647058823533"/>
  </r>
  <r>
    <s v="Ricardo Estrada"/>
    <x v="126"/>
    <x v="0"/>
    <s v="Professor"/>
    <n v="532"/>
    <n v="1980"/>
    <n v="0.55100000000000005"/>
    <n v="0.75"/>
    <n v="0.43708823529411756"/>
    <n v="0.50573529411764706"/>
    <n v="0.86426286711253253"/>
    <n v="41"/>
    <n v="12.975609756097562"/>
    <n v="0.45600000000000002"/>
    <n v="0.43367647058823533"/>
  </r>
  <r>
    <s v="Hongyu He"/>
    <x v="126"/>
    <x v="0"/>
    <s v="Professor"/>
    <n v="69"/>
    <n v="1998"/>
    <n v="9.9000000000000005E-2"/>
    <n v="0.20799999999999996"/>
    <n v="0.43708823529411756"/>
    <n v="0.50573529411764706"/>
    <n v="0.86426286711253253"/>
    <n v="23"/>
    <n v="3"/>
    <n v="0.13200000000000001"/>
    <n v="0.43367647058823533"/>
  </r>
  <r>
    <s v="Jerome W Hoffman"/>
    <x v="126"/>
    <x v="0"/>
    <s v="Professor"/>
    <n v="133"/>
    <n v="1977"/>
    <n v="0.17399999999999999"/>
    <n v="0.81299999999999994"/>
    <n v="0.43708823529411756"/>
    <n v="0.50573529411764706"/>
    <n v="0.86426286711253253"/>
    <n v="44"/>
    <n v="3.0227272727272729"/>
    <n v="0.13200000000000001"/>
    <n v="0.43367647058823533"/>
  </r>
  <r>
    <s v="Hui-Hsiung Kuo"/>
    <x v="126"/>
    <x v="0"/>
    <s v="Professor"/>
    <n v="1447"/>
    <n v="1970"/>
    <n v="0.83099999999999996"/>
    <n v="0.92900000000000005"/>
    <n v="0.43708823529411756"/>
    <n v="0.50573529411764706"/>
    <n v="0.86426286711253253"/>
    <n v="51"/>
    <n v="28.372549019607842"/>
    <n v="0.72199999999999998"/>
    <n v="0.43367647058823533"/>
  </r>
  <r>
    <s v="Jimmie Lawson"/>
    <x v="126"/>
    <x v="0"/>
    <s v="Professor"/>
    <n v="2015"/>
    <n v="1967"/>
    <n v="0.89300000000000002"/>
    <n v="0.96099999999999997"/>
    <n v="0.43708823529411756"/>
    <n v="0.50573529411764706"/>
    <n v="0.86426286711253253"/>
    <n v="54"/>
    <n v="37.314814814814817"/>
    <n v="0.79600000000000004"/>
    <n v="0.43367647058823533"/>
  </r>
  <r>
    <s v="Robert Lipton"/>
    <x v="126"/>
    <x v="0"/>
    <s v="Professor"/>
    <n v="504"/>
    <n v="1986"/>
    <n v="0.53300000000000003"/>
    <n v="0.57099999999999995"/>
    <n v="0.43708823529411756"/>
    <n v="0.50573529411764706"/>
    <n v="0.86426286711253253"/>
    <n v="35"/>
    <n v="14.4"/>
    <n v="0.48599999999999999"/>
    <n v="0.43367647058823533"/>
  </r>
  <r>
    <s v="Richard Litherland"/>
    <x v="126"/>
    <x v="0"/>
    <s v="Professor"/>
    <n v="544"/>
    <n v="1978"/>
    <n v="0.55800000000000005"/>
    <n v="0.79"/>
    <n v="0.43708823529411756"/>
    <n v="0.50573529411764706"/>
    <n v="0.86426286711253253"/>
    <n v="43"/>
    <n v="12.651162790697674"/>
    <n v="0.44500000000000001"/>
    <n v="0.43367647058823533"/>
  </r>
  <r>
    <s v="Ling Long"/>
    <x v="126"/>
    <x v="1"/>
    <s v="Professor"/>
    <n v="207"/>
    <n v="2002"/>
    <n v="0.26800000000000002"/>
    <n v="9.6999999999999975E-2"/>
    <n v="0.43708823529411756"/>
    <n v="0.50573529411764706"/>
    <n v="0.86426286711253253"/>
    <n v="19"/>
    <n v="10.894736842105264"/>
    <n v="0.39700000000000002"/>
    <n v="0.43367647058823533"/>
  </r>
  <r>
    <s v="James Madden"/>
    <x v="126"/>
    <x v="0"/>
    <s v="Professor"/>
    <n v="279"/>
    <n v="1982"/>
    <n v="0.35099999999999998"/>
    <n v="0.69"/>
    <n v="0.43708823529411756"/>
    <n v="0.50573529411764706"/>
    <n v="0.86426286711253253"/>
    <n v="39"/>
    <n v="7.1538461538461542"/>
    <n v="0.27800000000000002"/>
    <n v="0.43367647058823533"/>
  </r>
  <r>
    <s v="Michael Malisoff"/>
    <x v="126"/>
    <x v="0"/>
    <s v="Professor"/>
    <n v="436"/>
    <n v="2000"/>
    <n v="0.48499999999999999"/>
    <n v="0.14400000000000002"/>
    <n v="0.43708823529411756"/>
    <n v="0.50573529411764706"/>
    <n v="0.86426286711253253"/>
    <n v="21"/>
    <n v="20.761904761904763"/>
    <n v="0.61699999999999999"/>
    <n v="0.43367647058823533"/>
  </r>
  <r>
    <s v="Frank Neubrander"/>
    <x v="126"/>
    <x v="0"/>
    <s v="Professor"/>
    <n v="1448"/>
    <n v="1981"/>
    <n v="0.83199999999999996"/>
    <n v="0.72299999999999998"/>
    <n v="0.43708823529411756"/>
    <n v="0.50573529411764706"/>
    <n v="0.86426286711253253"/>
    <n v="40"/>
    <n v="36.200000000000003"/>
    <n v="0.78700000000000003"/>
    <n v="0.43367647058823533"/>
  </r>
  <r>
    <s v="Siu Hung Ng"/>
    <x v="126"/>
    <x v="0"/>
    <s v="Professor"/>
    <n v="438"/>
    <n v="1993"/>
    <n v="0.48599999999999999"/>
    <n v="0.35399999999999998"/>
    <n v="0.43708823529411756"/>
    <n v="0.50573529411764706"/>
    <n v="0.86426286711253253"/>
    <n v="28"/>
    <n v="15.642857142857142"/>
    <n v="0.51700000000000002"/>
    <n v="0.43367647058823533"/>
  </r>
  <r>
    <s v="Bogdan Oporowski"/>
    <x v="126"/>
    <x v="0"/>
    <s v="Professor"/>
    <n v="241"/>
    <n v="1989"/>
    <n v="0.315"/>
    <n v="0.47299999999999998"/>
    <n v="0.43708823529411756"/>
    <n v="0.50573529411764706"/>
    <n v="0.86426286711253253"/>
    <n v="32"/>
    <n v="7.53125"/>
    <n v="0.29099999999999998"/>
    <n v="0.43367647058823533"/>
  </r>
  <r>
    <s v="James Oxley"/>
    <x v="126"/>
    <x v="0"/>
    <s v="Professor"/>
    <n v="2534"/>
    <n v="1977"/>
    <n v="0.92100000000000004"/>
    <n v="0.81299999999999994"/>
    <n v="0.43708823529411756"/>
    <n v="0.50573529411764706"/>
    <n v="0.86426286711253253"/>
    <n v="44"/>
    <n v="57.590909090909093"/>
    <n v="0.89400000000000002"/>
    <n v="0.43367647058823533"/>
  </r>
  <r>
    <s v="Leonard Richardson"/>
    <x v="126"/>
    <x v="0"/>
    <s v="Professor"/>
    <n v="51"/>
    <n v="1970"/>
    <n v="7.5999999999999998E-2"/>
    <n v="0.92900000000000005"/>
    <n v="0.43708823529411756"/>
    <n v="0.50573529411764706"/>
    <n v="0.86426286711253253"/>
    <n v="51"/>
    <n v="1"/>
    <n v="5.1999999999999998E-2"/>
    <n v="0.43367647058823533"/>
  </r>
  <r>
    <s v="Boris Rubin"/>
    <x v="126"/>
    <x v="0"/>
    <s v="Professor"/>
    <n v="786"/>
    <n v="1972"/>
    <n v="0.68"/>
    <n v="0.90200000000000002"/>
    <n v="0.43708823529411756"/>
    <n v="0.50573529411764706"/>
    <n v="0.86426286711253253"/>
    <n v="49"/>
    <n v="16.040816326530614"/>
    <n v="0.52600000000000002"/>
    <n v="0.43367647058823533"/>
  </r>
  <r>
    <s v="Daniel Sage"/>
    <x v="126"/>
    <x v="0"/>
    <s v="Professor"/>
    <n v="77"/>
    <n v="1995"/>
    <n v="0.11"/>
    <n v="0.29800000000000004"/>
    <n v="0.43708823529411756"/>
    <n v="0.50573529411764706"/>
    <n v="0.86426286711253253"/>
    <n v="26"/>
    <n v="2.9615384615384617"/>
    <n v="0.129"/>
    <n v="0.43367647058823533"/>
  </r>
  <r>
    <s v="Stephen Shipman"/>
    <x v="126"/>
    <x v="0"/>
    <s v="Professor"/>
    <n v="111"/>
    <n v="1997"/>
    <n v="0.151"/>
    <n v="0.23699999999999999"/>
    <n v="0.43708823529411756"/>
    <n v="0.50573529411764706"/>
    <n v="0.86426286711253253"/>
    <n v="24"/>
    <n v="4.625"/>
    <n v="0.186"/>
    <n v="0.43367647058823533"/>
  </r>
  <r>
    <s v="Lawrence Smolinsky"/>
    <x v="126"/>
    <x v="0"/>
    <s v="Professor"/>
    <n v="59"/>
    <n v="1985"/>
    <n v="8.6999999999999994E-2"/>
    <n v="0.60199999999999998"/>
    <n v="0.43708823529411756"/>
    <n v="0.50573529411764706"/>
    <n v="0.86426286711253253"/>
    <n v="36"/>
    <n v="1.6388888888888888"/>
    <n v="7.6999999999999999E-2"/>
    <n v="0.43367647058823533"/>
  </r>
  <r>
    <s v="Padmanabhan Sundar"/>
    <x v="126"/>
    <x v="0"/>
    <s v="Professor"/>
    <n v="163"/>
    <n v="1985"/>
    <n v="0.20899999999999999"/>
    <n v="0.60199999999999998"/>
    <n v="0.43708823529411756"/>
    <n v="0.50573529411764706"/>
    <n v="0.86426286711253253"/>
    <n v="36"/>
    <n v="4.5277777777777777"/>
    <n v="0.182"/>
    <n v="0.43367647058823533"/>
  </r>
  <r>
    <s v="Li Yeng Sung"/>
    <x v="126"/>
    <x v="0"/>
    <s v="Professor"/>
    <n v="1345"/>
    <n v="1983"/>
    <n v="0.81499999999999995"/>
    <n v="0.65700000000000003"/>
    <n v="0.43708823529411756"/>
    <n v="0.50573529411764706"/>
    <n v="0.86426286711253253"/>
    <n v="38"/>
    <n v="35.39473684210526"/>
    <n v="0.78200000000000003"/>
    <n v="0.43367647058823533"/>
  </r>
  <r>
    <s v="Michael Tom"/>
    <x v="126"/>
    <x v="0"/>
    <s v="Professor"/>
    <n v="113"/>
    <n v="1990"/>
    <n v="0.153"/>
    <n v="0.43700000000000006"/>
    <n v="0.43708823529411756"/>
    <n v="0.50573529411764706"/>
    <n v="0.86426286711253253"/>
    <n v="31"/>
    <n v="3.6451612903225805"/>
    <n v="0.14899999999999999"/>
    <n v="0.43367647058823533"/>
  </r>
  <r>
    <s v="Dirk Vertigan"/>
    <x v="126"/>
    <x v="0"/>
    <s v="Professor"/>
    <n v="531"/>
    <n v="1990"/>
    <n v="0.54900000000000004"/>
    <n v="0.43700000000000006"/>
    <n v="0.43708823529411756"/>
    <n v="0.50573529411764706"/>
    <n v="0.86426286711253253"/>
    <n v="31"/>
    <n v="17.129032258064516"/>
    <n v="0.55000000000000004"/>
    <n v="0.43367647058823533"/>
  </r>
  <r>
    <s v="Peter Wolenski"/>
    <x v="126"/>
    <x v="0"/>
    <s v="Professor"/>
    <n v="1572"/>
    <n v="1988"/>
    <n v="0.84899999999999998"/>
    <n v="0.50800000000000001"/>
    <n v="0.43708823529411756"/>
    <n v="0.50573529411764706"/>
    <n v="0.86426286711253253"/>
    <n v="33"/>
    <n v="47.636363636363633"/>
    <n v="0.85699999999999998"/>
    <n v="0.43367647058823533"/>
  </r>
  <r>
    <s v="Milen Yakimov"/>
    <x v="126"/>
    <x v="0"/>
    <s v="Professor"/>
    <n v="459"/>
    <n v="1996"/>
    <n v="0.498"/>
    <n v="0.27100000000000002"/>
    <n v="0.43708823529411756"/>
    <n v="0.50573529411764706"/>
    <n v="0.86426286711253253"/>
    <n v="25"/>
    <n v="18.36"/>
    <n v="0.57299999999999995"/>
    <n v="0.43367647058823533"/>
  </r>
  <r>
    <s v="Selman Akbulut"/>
    <x v="127"/>
    <x v="0"/>
    <s v="Professor"/>
    <n v="972"/>
    <n v="1977"/>
    <n v="0.73199999999999998"/>
    <n v="0.81299999999999994"/>
    <n v="0.47935714285714293"/>
    <n v="0.48767857142857141"/>
    <n v="0.98293665324057145"/>
    <n v="44"/>
    <n v="22.09090909090909"/>
    <n v="0.64200000000000002"/>
    <n v="0.49646428571428575"/>
  </r>
  <r>
    <s v="Andrew Christlieb"/>
    <x v="127"/>
    <x v="0"/>
    <s v="Professor"/>
    <n v="480"/>
    <n v="2001"/>
    <n v="0.51500000000000001"/>
    <n v="0.11899999999999999"/>
    <n v="0.47935714285714293"/>
    <n v="0.48767857142857141"/>
    <n v="0.98293665324057145"/>
    <n v="20"/>
    <n v="24"/>
    <n v="0.66800000000000004"/>
    <n v="0.49646428571428575"/>
  </r>
  <r>
    <s v="Jonathan Hall"/>
    <x v="127"/>
    <x v="0"/>
    <s v="Professor"/>
    <n v="408"/>
    <n v="1974"/>
    <n v="0.46899999999999997"/>
    <n v="0.871"/>
    <n v="0.47935714285714293"/>
    <n v="0.48767857142857141"/>
    <n v="0.98293665324057145"/>
    <n v="47"/>
    <n v="8.6808510638297864"/>
    <n v="0.33100000000000002"/>
    <n v="0.49646428571428575"/>
  </r>
  <r>
    <s v="Matthew Hedden"/>
    <x v="127"/>
    <x v="0"/>
    <s v="Professor"/>
    <n v="512"/>
    <n v="2005"/>
    <n v="0.53900000000000003"/>
    <n v="3.400000000000003E-2"/>
    <n v="0.47935714285714293"/>
    <n v="0.48767857142857141"/>
    <n v="0.98293665324057145"/>
    <n v="16"/>
    <n v="32"/>
    <n v="0.755"/>
    <n v="0.49646428571428575"/>
  </r>
  <r>
    <s v="Huyi Hu"/>
    <x v="127"/>
    <x v="0"/>
    <s v="Professor"/>
    <n v="360"/>
    <n v="1982"/>
    <n v="0.42799999999999999"/>
    <n v="0.69"/>
    <n v="0.47935714285714293"/>
    <n v="0.48767857142857141"/>
    <n v="0.98293665324057145"/>
    <n v="39"/>
    <n v="9.2307692307692299"/>
    <n v="0.34799999999999998"/>
    <n v="0.49646428571428575"/>
  </r>
  <r>
    <s v="Nikolai Ivanov"/>
    <x v="127"/>
    <x v="0"/>
    <s v="Professor"/>
    <n v="93"/>
    <n v="1976"/>
    <n v="0.127"/>
    <n v="0.83099999999999996"/>
    <n v="0.47935714285714293"/>
    <n v="0.48767857142857141"/>
    <n v="0.98293665324057145"/>
    <n v="45"/>
    <n v="2.0666666666666669"/>
    <n v="9.4E-2"/>
    <n v="0.49646428571428575"/>
  </r>
  <r>
    <s v="Efstratia Kalfagianni"/>
    <x v="127"/>
    <x v="1"/>
    <s v="Professor"/>
    <n v="441"/>
    <n v="1993"/>
    <n v="0.48799999999999999"/>
    <n v="0.35399999999999998"/>
    <n v="0.47935714285714293"/>
    <n v="0.48767857142857141"/>
    <n v="0.98293665324057145"/>
    <n v="28"/>
    <n v="15.75"/>
    <n v="0.51900000000000002"/>
    <n v="0.49646428571428575"/>
  </r>
  <r>
    <s v="Rajesh S Kulkarni"/>
    <x v="127"/>
    <x v="0"/>
    <s v="Professor"/>
    <n v="125"/>
    <n v="1999"/>
    <n v="0.16400000000000001"/>
    <n v="0.17300000000000004"/>
    <n v="0.47935714285714293"/>
    <n v="0.48767857142857141"/>
    <n v="0.98293665324057145"/>
    <n v="22"/>
    <n v="5.6818181818181817"/>
    <n v="0.22700000000000001"/>
    <n v="0.49646428571428575"/>
  </r>
  <r>
    <s v="Di Liu"/>
    <x v="127"/>
    <x v="0"/>
    <s v="Professor"/>
    <n v="185"/>
    <n v="2002"/>
    <n v="0.23799999999999999"/>
    <n v="9.6999999999999975E-2"/>
    <n v="0.47935714285714293"/>
    <n v="0.48767857142857141"/>
    <n v="0.98293665324057145"/>
    <n v="19"/>
    <n v="9.7368421052631575"/>
    <n v="0.36399999999999999"/>
    <n v="0.49646428571428575"/>
  </r>
  <r>
    <s v="Ulrich Meierfrankenfeld"/>
    <x v="127"/>
    <x v="0"/>
    <s v="Professor"/>
    <n v="231"/>
    <n v="1988"/>
    <n v="0.30299999999999999"/>
    <n v="0.50800000000000001"/>
    <n v="0.47935714285714293"/>
    <n v="0.48767857142857141"/>
    <n v="0.98293665324057145"/>
    <n v="33"/>
    <n v="7"/>
    <n v="0.27400000000000002"/>
    <n v="0.49646428571428575"/>
  </r>
  <r>
    <s v="Georgios Pappas"/>
    <x v="127"/>
    <x v="0"/>
    <s v="Professor"/>
    <n v="620"/>
    <n v="1992"/>
    <n v="0.60099999999999998"/>
    <n v="0.38100000000000001"/>
    <n v="0.47935714285714293"/>
    <n v="0.48767857142857141"/>
    <n v="0.98293665324057145"/>
    <n v="29"/>
    <n v="21.379310344827587"/>
    <n v="0.628"/>
    <n v="0.49646428571428575"/>
  </r>
  <r>
    <s v="Thomas H Parker"/>
    <x v="127"/>
    <x v="0"/>
    <s v="Professor"/>
    <n v="1061"/>
    <n v="1980"/>
    <n v="0.75600000000000001"/>
    <n v="0.75"/>
    <n v="0.47935714285714293"/>
    <n v="0.48767857142857141"/>
    <n v="0.98293665324057145"/>
    <n v="41"/>
    <n v="25.878048780487806"/>
    <n v="0.69"/>
    <n v="0.49646428571428575"/>
  </r>
  <r>
    <s v="Vladimir Peller"/>
    <x v="127"/>
    <x v="0"/>
    <s v="Professor"/>
    <n v="1306"/>
    <n v="1976"/>
    <n v="0.81"/>
    <n v="0.83099999999999996"/>
    <n v="0.47935714285714293"/>
    <n v="0.48767857142857141"/>
    <n v="0.98293665324057145"/>
    <n v="45"/>
    <n v="29.022222222222222"/>
    <n v="0.72799999999999998"/>
    <n v="0.49646428571428575"/>
  </r>
  <r>
    <s v="Jianliang Qian"/>
    <x v="127"/>
    <x v="0"/>
    <s v="Professor"/>
    <n v="940"/>
    <n v="2000"/>
    <n v="0.72299999999999998"/>
    <n v="0.14400000000000002"/>
    <n v="0.47935714285714293"/>
    <n v="0.48767857142857141"/>
    <n v="0.98293665324057145"/>
    <n v="21"/>
    <n v="44.761904761904759"/>
    <n v="0.84299999999999997"/>
    <n v="0.49646428571428575"/>
  </r>
  <r>
    <s v="Bruce Sagan"/>
    <x v="127"/>
    <x v="0"/>
    <s v="Professor"/>
    <n v="1751"/>
    <n v="1979"/>
    <n v="0.87"/>
    <n v="0.76900000000000002"/>
    <n v="0.47935714285714293"/>
    <n v="0.48767857142857141"/>
    <n v="0.98293665324057145"/>
    <n v="42"/>
    <n v="41.69047619047619"/>
    <n v="0.82399999999999995"/>
    <n v="0.49646428571428575"/>
  </r>
  <r>
    <s v="Jeffrey Schenker"/>
    <x v="127"/>
    <x v="0"/>
    <s v="Professor"/>
    <n v="410"/>
    <n v="1998"/>
    <n v="0.47"/>
    <n v="0.20799999999999996"/>
    <n v="0.47935714285714293"/>
    <n v="0.48767857142857141"/>
    <n v="0.98293665324057145"/>
    <n v="23"/>
    <n v="17.826086956521738"/>
    <n v="0.56499999999999995"/>
    <n v="0.49646428571428575"/>
  </r>
  <r>
    <s v="Michael Shapiro"/>
    <x v="127"/>
    <x v="0"/>
    <s v="Professor"/>
    <n v="318"/>
    <n v="1988"/>
    <n v="0.39"/>
    <n v="0.50800000000000001"/>
    <n v="0.47935714285714293"/>
    <n v="0.48767857142857141"/>
    <n v="0.98293665324057145"/>
    <n v="33"/>
    <n v="9.6363636363636367"/>
    <n v="0.36"/>
    <n v="0.49646428571428575"/>
  </r>
  <r>
    <s v="Ignacio Uriarte-Tuero"/>
    <x v="127"/>
    <x v="0"/>
    <s v="Professor"/>
    <n v="190"/>
    <n v="2007"/>
    <n v="0.24399999999999999"/>
    <n v="1.5000000000000013E-2"/>
    <n v="0.47935714285714293"/>
    <n v="0.48767857142857141"/>
    <n v="0.98293665324057145"/>
    <n v="14"/>
    <n v="13.571428571428571"/>
    <n v="0.46800000000000003"/>
    <n v="0.49646428571428575"/>
  </r>
  <r>
    <s v="Alexander L Volberg"/>
    <x v="127"/>
    <x v="0"/>
    <s v="Professor"/>
    <n v="2931"/>
    <n v="1978"/>
    <n v="0.93700000000000006"/>
    <n v="0.79"/>
    <n v="0.47935714285714293"/>
    <n v="0.48767857142857141"/>
    <n v="0.98293665324057145"/>
    <n v="43"/>
    <n v="68.162790697674424"/>
    <n v="0.92"/>
    <n v="0.49646428571428575"/>
  </r>
  <r>
    <s v="Jeanne Wald"/>
    <x v="127"/>
    <x v="1"/>
    <s v="Professor"/>
    <n v="118"/>
    <n v="1975"/>
    <n v="0.159"/>
    <n v="0.85199999999999998"/>
    <n v="0.47935714285714293"/>
    <n v="0.48767857142857141"/>
    <n v="0.98293665324057145"/>
    <n v="46"/>
    <n v="2.5652173913043477"/>
    <n v="0.115"/>
    <n v="0.49646428571428575"/>
  </r>
  <r>
    <s v="Chang Y Wang"/>
    <x v="127"/>
    <x v="0"/>
    <s v="Professor"/>
    <n v="19"/>
    <n v="1964"/>
    <n v="3.4000000000000002E-2"/>
    <n v="0.98099999999999998"/>
    <n v="0.47935714285714293"/>
    <n v="0.48767857142857141"/>
    <n v="0.98293665324057145"/>
    <n v="57"/>
    <n v="0.33333333333333331"/>
    <n v="2.3E-2"/>
    <n v="0.49646428571428575"/>
  </r>
  <r>
    <s v="Xiaodong Wang"/>
    <x v="127"/>
    <x v="0"/>
    <s v="Professor"/>
    <n v="403"/>
    <n v="2001"/>
    <n v="0.46300000000000002"/>
    <n v="0.11899999999999999"/>
    <n v="0.47935714285714293"/>
    <n v="0.48767857142857141"/>
    <n v="0.98293665324057145"/>
    <n v="20"/>
    <n v="20.149999999999999"/>
    <n v="0.60799999999999998"/>
    <n v="0.49646428571428575"/>
  </r>
  <r>
    <s v="Guowei Wei"/>
    <x v="127"/>
    <x v="0"/>
    <s v="Professor"/>
    <n v="1071"/>
    <n v="1996"/>
    <n v="0.76"/>
    <n v="0.27100000000000002"/>
    <n v="0.47935714285714293"/>
    <n v="0.48767857142857141"/>
    <n v="0.98293665324057145"/>
    <n v="25"/>
    <n v="42.84"/>
    <n v="0.83199999999999996"/>
    <n v="0.49646428571428575"/>
  </r>
  <r>
    <s v="Jon G Wolfson"/>
    <x v="127"/>
    <x v="0"/>
    <s v="Professor"/>
    <n v="602"/>
    <n v="1981"/>
    <n v="0.58899999999999997"/>
    <n v="0.72299999999999998"/>
    <n v="0.47935714285714293"/>
    <n v="0.48767857142857141"/>
    <n v="0.98293665324057145"/>
    <n v="40"/>
    <n v="15.05"/>
    <n v="0.503"/>
    <n v="0.49646428571428575"/>
  </r>
  <r>
    <s v="Baisheng Yan"/>
    <x v="127"/>
    <x v="0"/>
    <s v="Professor"/>
    <n v="244"/>
    <n v="1993"/>
    <n v="0.31900000000000001"/>
    <n v="0.35399999999999998"/>
    <n v="0.47935714285714293"/>
    <n v="0.48767857142857141"/>
    <n v="0.98293665324057145"/>
    <n v="28"/>
    <n v="8.7142857142857135"/>
    <n v="0.33200000000000002"/>
    <n v="0.49646428571428575"/>
  </r>
  <r>
    <s v="Vera Michel Zeidan"/>
    <x v="127"/>
    <x v="1"/>
    <s v="Professor"/>
    <n v="665"/>
    <n v="1982"/>
    <n v="0.625"/>
    <n v="0.69"/>
    <n v="0.47935714285714293"/>
    <n v="0.48767857142857141"/>
    <n v="0.98293665324057145"/>
    <n v="39"/>
    <n v="17.051282051282051"/>
    <n v="0.54700000000000004"/>
    <n v="0.49646428571428575"/>
  </r>
  <r>
    <s v="Dapeng Zhan"/>
    <x v="127"/>
    <x v="0"/>
    <s v="Professor"/>
    <n v="199"/>
    <n v="1998"/>
    <n v="0.25700000000000001"/>
    <n v="0.20799999999999996"/>
    <n v="0.47935714285714293"/>
    <n v="0.48767857142857141"/>
    <n v="0.98293665324057145"/>
    <n v="23"/>
    <n v="8.6521739130434785"/>
    <n v="0.32900000000000001"/>
    <n v="0.49646428571428575"/>
  </r>
  <r>
    <s v="Zhengfang Zhou"/>
    <x v="127"/>
    <x v="0"/>
    <s v="Professor"/>
    <n v="341"/>
    <n v="1986"/>
    <n v="0.41199999999999998"/>
    <n v="0.57099999999999995"/>
    <n v="0.47935714285714293"/>
    <n v="0.48767857142857141"/>
    <n v="0.98293665324057145"/>
    <n v="35"/>
    <n v="9.742857142857142"/>
    <n v="0.36399999999999999"/>
    <n v="0.49646428571428575"/>
  </r>
  <r>
    <s v="John K Bechtold"/>
    <x v="128"/>
    <x v="0"/>
    <s v="Professor"/>
    <n v="6"/>
    <n v="1990"/>
    <n v="1.7000000000000001E-2"/>
    <n v="0.43700000000000006"/>
    <n v="0.16025"/>
    <n v="0.40968750000000004"/>
    <n v="0.39115179252479021"/>
    <n v="31"/>
    <n v="0.19354838709677419"/>
    <n v="1.6E-2"/>
    <n v="0.1799375"/>
  </r>
  <r>
    <s v="Denis L Blackmore"/>
    <x v="128"/>
    <x v="0"/>
    <s v="Professor"/>
    <n v="144"/>
    <n v="1971"/>
    <n v="0.185"/>
    <n v="0.91700000000000004"/>
    <n v="0.16025"/>
    <n v="0.40968750000000004"/>
    <n v="0.39115179252479021"/>
    <n v="50"/>
    <n v="2.88"/>
    <n v="0.125"/>
    <n v="0.1799375"/>
  </r>
  <r>
    <s v="Michael R Booty "/>
    <x v="128"/>
    <x v="0"/>
    <s v="Professor"/>
    <n v="38"/>
    <n v="1981"/>
    <n v="6.2E-2"/>
    <n v="0.72299999999999998"/>
    <n v="0.16025"/>
    <n v="0.40968750000000004"/>
    <n v="0.39115179252479021"/>
    <n v="40"/>
    <n v="0.95"/>
    <n v="5.0999999999999997E-2"/>
    <n v="0.1799375"/>
  </r>
  <r>
    <s v="Yassine Boubendir"/>
    <x v="128"/>
    <x v="1"/>
    <s v="Professor"/>
    <n v="198"/>
    <n v="2000"/>
    <n v="0.25600000000000001"/>
    <n v="0.14400000000000002"/>
    <n v="0.16025"/>
    <n v="0.40968750000000004"/>
    <n v="0.39115179252479021"/>
    <n v="21"/>
    <n v="9.4285714285714288"/>
    <n v="0.35299999999999998"/>
    <n v="0.1799375"/>
  </r>
  <r>
    <s v="Amitabha Bose"/>
    <x v="128"/>
    <x v="0"/>
    <s v="Professor"/>
    <n v="111"/>
    <n v="1994"/>
    <n v="0.151"/>
    <n v="0.32599999999999996"/>
    <n v="0.16025"/>
    <n v="0.40968750000000004"/>
    <n v="0.39115179252479021"/>
    <n v="27"/>
    <n v="4.1111111111111107"/>
    <n v="0.16600000000000001"/>
    <n v="0.1799375"/>
  </r>
  <r>
    <s v="Wooyoung Choi"/>
    <x v="128"/>
    <x v="0"/>
    <s v="Professor"/>
    <n v="201"/>
    <n v="1995"/>
    <n v="0.26100000000000001"/>
    <n v="0.29800000000000004"/>
    <n v="0.16025"/>
    <n v="0.40968750000000004"/>
    <n v="0.39115179252479021"/>
    <n v="26"/>
    <n v="7.7307692307692308"/>
    <n v="0.3"/>
    <n v="0.1799375"/>
  </r>
  <r>
    <s v="Linda J Cummings"/>
    <x v="128"/>
    <x v="1"/>
    <s v="Professor"/>
    <n v="96"/>
    <n v="1997"/>
    <n v="0.13100000000000001"/>
    <n v="0.23699999999999999"/>
    <n v="0.16025"/>
    <n v="0.40968750000000004"/>
    <n v="0.39115179252479021"/>
    <n v="24"/>
    <n v="4"/>
    <n v="0.159"/>
    <n v="0.1799375"/>
  </r>
  <r>
    <s v="Sunil K Dhar"/>
    <x v="128"/>
    <x v="0"/>
    <s v="Professor"/>
    <n v="3"/>
    <n v="1988"/>
    <n v="8.9999999999999993E-3"/>
    <n v="0.50800000000000001"/>
    <n v="0.16025"/>
    <n v="0.40968750000000004"/>
    <n v="0.39115179252479021"/>
    <n v="33"/>
    <n v="9.0909090909090912E-2"/>
    <n v="8.9999999999999993E-3"/>
    <n v="0.1799375"/>
  </r>
  <r>
    <s v="Shidong Jiang"/>
    <x v="128"/>
    <x v="0"/>
    <s v="Professor"/>
    <n v="222"/>
    <n v="2001"/>
    <n v="0.29199999999999998"/>
    <n v="0.11899999999999999"/>
    <n v="0.16025"/>
    <n v="0.40968750000000004"/>
    <n v="0.39115179252479021"/>
    <n v="20"/>
    <n v="11.1"/>
    <n v="0.40200000000000002"/>
    <n v="0.1799375"/>
  </r>
  <r>
    <s v="Lou Kondic"/>
    <x v="128"/>
    <x v="0"/>
    <s v="Professor"/>
    <n v="65"/>
    <n v="1999"/>
    <n v="9.4E-2"/>
    <n v="0.17300000000000004"/>
    <n v="0.16025"/>
    <n v="0.40968750000000004"/>
    <n v="0.39115179252479021"/>
    <n v="22"/>
    <n v="2.9545454545454546"/>
    <n v="0.128"/>
    <n v="0.1799375"/>
  </r>
  <r>
    <s v="Jonathan H Luke"/>
    <x v="128"/>
    <x v="0"/>
    <s v="Professor"/>
    <n v="8"/>
    <n v="1986"/>
    <n v="1.9E-2"/>
    <n v="0.57099999999999995"/>
    <n v="0.16025"/>
    <n v="0.40968750000000004"/>
    <n v="0.39115179252479021"/>
    <n v="35"/>
    <n v="0.22857142857142856"/>
    <n v="1.7999999999999999E-2"/>
    <n v="0.1799375"/>
  </r>
  <r>
    <s v="Victor V Matveev"/>
    <x v="128"/>
    <x v="0"/>
    <s v="Professor"/>
    <n v="32"/>
    <n v="1995"/>
    <n v="5.5E-2"/>
    <n v="0.29800000000000004"/>
    <n v="0.16025"/>
    <n v="0.40968750000000004"/>
    <n v="0.39115179252479021"/>
    <n v="26"/>
    <n v="1.2307692307692308"/>
    <n v="6.2E-2"/>
    <n v="0.1799375"/>
  </r>
  <r>
    <s v="Petronije Milojevic"/>
    <x v="128"/>
    <x v="0"/>
    <s v="Professor"/>
    <n v="57"/>
    <n v="1975"/>
    <n v="8.5000000000000006E-2"/>
    <n v="0.85199999999999998"/>
    <n v="0.16025"/>
    <n v="0.40968750000000004"/>
    <n v="0.39115179252479021"/>
    <n v="46"/>
    <n v="1.2391304347826086"/>
    <n v="6.3E-2"/>
    <n v="0.1799375"/>
  </r>
  <r>
    <s v="Cyril B Muratov"/>
    <x v="128"/>
    <x v="0"/>
    <s v="Professor"/>
    <n v="592"/>
    <n v="1996"/>
    <n v="0.58399999999999996"/>
    <n v="0.27100000000000002"/>
    <n v="0.16025"/>
    <n v="0.40968750000000004"/>
    <n v="0.39115179252479021"/>
    <n v="25"/>
    <n v="23.68"/>
    <n v="0.66400000000000003"/>
    <n v="0.1799375"/>
  </r>
  <r>
    <s v="Michael Siegel"/>
    <x v="128"/>
    <x v="0"/>
    <s v="Professor"/>
    <n v="222"/>
    <n v="1989"/>
    <n v="0.29199999999999998"/>
    <n v="0.47299999999999998"/>
    <n v="0.16025"/>
    <n v="0.40968750000000004"/>
    <n v="0.39115179252479021"/>
    <n v="32"/>
    <n v="6.9375"/>
    <n v="0.27300000000000002"/>
    <n v="0.1799375"/>
  </r>
  <r>
    <s v="Yuan Nan Young"/>
    <x v="128"/>
    <x v="0"/>
    <s v="Professor"/>
    <n v="44"/>
    <n v="1998"/>
    <n v="7.0999999999999994E-2"/>
    <n v="0.20799999999999996"/>
    <n v="0.16025"/>
    <n v="0.40968750000000004"/>
    <n v="0.39115179252479021"/>
    <n v="23"/>
    <n v="1.9130434782608696"/>
    <n v="0.09"/>
    <n v="0.1799375"/>
  </r>
  <r>
    <s v="Bojko Bakalov"/>
    <x v="129"/>
    <x v="0"/>
    <s v="Professor"/>
    <n v="706"/>
    <n v="1996"/>
    <n v="0.64700000000000002"/>
    <n v="0.27100000000000002"/>
    <n v="0.45349999999999996"/>
    <n v="0.51447058823529412"/>
    <n v="0.88148868053967522"/>
    <n v="25"/>
    <n v="28.24"/>
    <n v="0.72"/>
    <n v="0.44376470588235289"/>
  </r>
  <r>
    <s v="Alina Chertock"/>
    <x v="129"/>
    <x v="1"/>
    <s v="Professor"/>
    <n v="553"/>
    <n v="1991"/>
    <n v="0.56299999999999994"/>
    <n v="0.41300000000000003"/>
    <n v="0.45349999999999996"/>
    <n v="0.51447058823529412"/>
    <n v="0.88148868053967522"/>
    <n v="30"/>
    <n v="18.433333333333334"/>
    <n v="0.57499999999999996"/>
    <n v="0.44376470588235289"/>
  </r>
  <r>
    <s v="Moody Chu"/>
    <x v="129"/>
    <x v="0"/>
    <s v="Professor"/>
    <n v="908"/>
    <n v="1982"/>
    <n v="0.71499999999999997"/>
    <n v="0.69"/>
    <n v="0.45349999999999996"/>
    <n v="0.51447058823529412"/>
    <n v="0.88148868053967522"/>
    <n v="39"/>
    <n v="23.282051282051281"/>
    <n v="0.65800000000000003"/>
    <n v="0.44376470588235289"/>
  </r>
  <r>
    <s v="Jo-Ann Cohen"/>
    <x v="129"/>
    <x v="1"/>
    <s v="Professor"/>
    <n v="21"/>
    <n v="1976"/>
    <n v="3.6999999999999998E-2"/>
    <n v="0.83099999999999996"/>
    <n v="0.45349999999999996"/>
    <n v="0.51447058823529412"/>
    <n v="0.88148868053967522"/>
    <n v="45"/>
    <n v="0.46666666666666667"/>
    <n v="0.03"/>
    <n v="0.44376470588235289"/>
  </r>
  <r>
    <s v="Patrick Combettes"/>
    <x v="129"/>
    <x v="0"/>
    <s v="Professor"/>
    <n v="4048"/>
    <n v="1990"/>
    <n v="0.96399999999999997"/>
    <n v="0.43700000000000006"/>
    <n v="0.45349999999999996"/>
    <n v="0.51447058823529412"/>
    <n v="0.88148868053967522"/>
    <n v="31"/>
    <n v="130.58064516129033"/>
    <n v="0.98099999999999998"/>
    <n v="0.44376470588235289"/>
  </r>
  <r>
    <s v="Pierre Gremaud"/>
    <x v="129"/>
    <x v="0"/>
    <s v="Professor"/>
    <n v="239"/>
    <n v="1991"/>
    <n v="0.313"/>
    <n v="0.41300000000000003"/>
    <n v="0.45349999999999996"/>
    <n v="0.51447058823529412"/>
    <n v="0.88148868053967522"/>
    <n v="30"/>
    <n v="7.9666666666666668"/>
    <n v="0.307"/>
    <n v="0.44376470588235289"/>
  </r>
  <r>
    <s v="Mansoor Haider"/>
    <x v="129"/>
    <x v="0"/>
    <s v="Professor"/>
    <n v="37"/>
    <n v="1995"/>
    <n v="6.0999999999999999E-2"/>
    <n v="0.29800000000000004"/>
    <n v="0.45349999999999996"/>
    <n v="0.51447058823529412"/>
    <n v="0.88148868053967522"/>
    <n v="26"/>
    <n v="1.4230769230769231"/>
    <n v="7.0000000000000007E-2"/>
    <n v="0.44376470588235289"/>
  </r>
  <r>
    <s v="Hoon Hong"/>
    <x v="129"/>
    <x v="0"/>
    <s v="Professor"/>
    <n v="294"/>
    <n v="1991"/>
    <n v="0.36699999999999999"/>
    <n v="0.41300000000000003"/>
    <n v="0.45349999999999996"/>
    <n v="0.51447058823529412"/>
    <n v="0.88148868053967522"/>
    <n v="30"/>
    <n v="9.8000000000000007"/>
    <n v="0.36699999999999999"/>
    <n v="0.44376470588235289"/>
  </r>
  <r>
    <s v="Ilse Ipsen"/>
    <x v="129"/>
    <x v="1"/>
    <s v="Professor"/>
    <n v="712"/>
    <n v="1983"/>
    <n v="0.64800000000000002"/>
    <n v="0.65700000000000003"/>
    <n v="0.45349999999999996"/>
    <n v="0.51447058823529412"/>
    <n v="0.88148868053967522"/>
    <n v="38"/>
    <n v="18.736842105263158"/>
    <n v="0.58099999999999996"/>
    <n v="0.44376470588235289"/>
  </r>
  <r>
    <s v="Kazufumi Ito"/>
    <x v="129"/>
    <x v="0"/>
    <s v="Professor"/>
    <n v="3414"/>
    <n v="1983"/>
    <n v="0.95099999999999996"/>
    <n v="0.65700000000000003"/>
    <n v="0.45349999999999996"/>
    <n v="0.51447058823529412"/>
    <n v="0.88148868053967522"/>
    <n v="38"/>
    <n v="89.84210526315789"/>
    <n v="0.95499999999999996"/>
    <n v="0.44376470588235289"/>
  </r>
  <r>
    <s v="Naihuan Jing"/>
    <x v="129"/>
    <x v="0"/>
    <s v="Professor"/>
    <n v="685"/>
    <n v="1985"/>
    <n v="0.63700000000000001"/>
    <n v="0.60199999999999998"/>
    <n v="0.45349999999999996"/>
    <n v="0.51447058823529412"/>
    <n v="0.88148868053967522"/>
    <n v="36"/>
    <n v="19.027777777777779"/>
    <n v="0.58699999999999997"/>
    <n v="0.44376470588235289"/>
  </r>
  <r>
    <s v="Erich Kaltofen"/>
    <x v="129"/>
    <x v="0"/>
    <s v="Professor"/>
    <n v="876"/>
    <n v="1982"/>
    <n v="0.70599999999999996"/>
    <n v="0.69"/>
    <n v="0.45349999999999996"/>
    <n v="0.51447058823529412"/>
    <n v="0.88148868053967522"/>
    <n v="39"/>
    <n v="22.46153846153846"/>
    <n v="0.64800000000000002"/>
    <n v="0.44376470588235289"/>
  </r>
  <r>
    <s v="Arkady Kheyfets"/>
    <x v="129"/>
    <x v="0"/>
    <s v="Professor"/>
    <n v="21"/>
    <n v="1986"/>
    <n v="3.6999999999999998E-2"/>
    <n v="0.57099999999999995"/>
    <n v="0.45349999999999996"/>
    <n v="0.51447058823529412"/>
    <n v="0.88148868053967522"/>
    <n v="35"/>
    <n v="0.6"/>
    <n v="3.5000000000000003E-2"/>
    <n v="0.44376470588235289"/>
  </r>
  <r>
    <s v="Irina Kogan"/>
    <x v="129"/>
    <x v="1"/>
    <s v="Professor"/>
    <n v="140"/>
    <n v="2000"/>
    <n v="0.182"/>
    <n v="0.14400000000000002"/>
    <n v="0.45349999999999996"/>
    <n v="0.51447058823529412"/>
    <n v="0.88148868053967522"/>
    <n v="21"/>
    <n v="6.666666666666667"/>
    <n v="0.26100000000000001"/>
    <n v="0.44376470588235289"/>
  </r>
  <r>
    <s v="Zhilin Li"/>
    <x v="129"/>
    <x v="0"/>
    <s v="Professor"/>
    <n v="3200"/>
    <n v="1981"/>
    <n v="0.94399999999999995"/>
    <n v="0.72299999999999998"/>
    <n v="0.45349999999999996"/>
    <n v="0.51447058823529412"/>
    <n v="0.88148868053967522"/>
    <n v="40"/>
    <n v="80"/>
    <n v="0.94099999999999995"/>
    <n v="0.44376470588235289"/>
  </r>
  <r>
    <s v="Xiao-Biao Lin"/>
    <x v="129"/>
    <x v="0"/>
    <s v="Professor"/>
    <n v="598"/>
    <n v="1981"/>
    <n v="0.58699999999999997"/>
    <n v="0.72299999999999998"/>
    <n v="0.45349999999999996"/>
    <n v="0.51447058823529412"/>
    <n v="0.88148868053967522"/>
    <n v="40"/>
    <n v="14.95"/>
    <n v="0.5"/>
    <n v="0.44376470588235289"/>
  </r>
  <r>
    <s v="Alun Lloyd"/>
    <x v="129"/>
    <x v="0"/>
    <s v="Professor"/>
    <n v="101"/>
    <n v="2000"/>
    <n v="0.13600000000000001"/>
    <n v="0.14400000000000002"/>
    <n v="0.45349999999999996"/>
    <n v="0.51447058823529412"/>
    <n v="0.88148868053967522"/>
    <n v="21"/>
    <n v="4.8095238095238093"/>
    <n v="0.193"/>
    <n v="0.44376470588235289"/>
  </r>
  <r>
    <s v="Sharon Lubkin"/>
    <x v="129"/>
    <x v="1"/>
    <s v="Professor"/>
    <n v="62"/>
    <n v="1992"/>
    <n v="9.1999999999999998E-2"/>
    <n v="0.38100000000000001"/>
    <n v="0.45349999999999996"/>
    <n v="0.51447058823529412"/>
    <n v="0.88148868053967522"/>
    <n v="29"/>
    <n v="2.1379310344827585"/>
    <n v="9.6000000000000002E-2"/>
    <n v="0.44376470588235289"/>
  </r>
  <r>
    <s v="Robert Martin"/>
    <x v="129"/>
    <x v="0"/>
    <s v="Professor"/>
    <n v="1070"/>
    <n v="1969"/>
    <n v="0.76"/>
    <n v="0.94100000000000006"/>
    <n v="0.45349999999999996"/>
    <n v="0.51447058823529412"/>
    <n v="0.88148868053967522"/>
    <n v="52"/>
    <n v="20.576923076923077"/>
    <n v="0.61499999999999999"/>
    <n v="0.44376470588235289"/>
  </r>
  <r>
    <s v="Negash Medhin"/>
    <x v="129"/>
    <x v="0"/>
    <s v="Professor"/>
    <n v="66"/>
    <n v="1980"/>
    <n v="9.5000000000000001E-2"/>
    <n v="0.75"/>
    <n v="0.45349999999999996"/>
    <n v="0.51447058823529412"/>
    <n v="0.88148868053967522"/>
    <n v="41"/>
    <n v="1.6097560975609757"/>
    <n v="7.4999999999999997E-2"/>
    <n v="0.44376470588235289"/>
  </r>
  <r>
    <s v="Kailash Misra"/>
    <x v="129"/>
    <x v="0"/>
    <s v="Professor"/>
    <n v="929"/>
    <n v="1982"/>
    <n v="0.72099999999999997"/>
    <n v="0.69"/>
    <n v="0.45349999999999996"/>
    <n v="0.51447058823529412"/>
    <n v="0.88148868053967522"/>
    <n v="39"/>
    <n v="23.820512820512821"/>
    <n v="0.66500000000000004"/>
    <n v="0.44376470588235289"/>
  </r>
  <r>
    <s v="Mette Olufsen"/>
    <x v="129"/>
    <x v="1"/>
    <s v="Professor"/>
    <n v="81"/>
    <n v="2001"/>
    <n v="0.113"/>
    <n v="0.11899999999999999"/>
    <n v="0.45349999999999996"/>
    <n v="0.51447058823529412"/>
    <n v="0.88148868053967522"/>
    <n v="20"/>
    <n v="4.05"/>
    <n v="0.16300000000000001"/>
    <n v="0.44376470588235289"/>
  </r>
  <r>
    <s v="Tao Pang"/>
    <x v="129"/>
    <x v="0"/>
    <s v="Professor"/>
    <n v="113"/>
    <n v="2002"/>
    <n v="0.153"/>
    <n v="9.6999999999999975E-2"/>
    <n v="0.45349999999999996"/>
    <n v="0.51447058823529412"/>
    <n v="0.88148868053967522"/>
    <n v="19"/>
    <n v="5.9473684210526319"/>
    <n v="0.23599999999999999"/>
    <n v="0.44376470588235289"/>
  </r>
  <r>
    <s v="Nathan Reading"/>
    <x v="129"/>
    <x v="0"/>
    <s v="Professor"/>
    <n v="666"/>
    <n v="1999"/>
    <n v="0.625"/>
    <n v="0.17300000000000004"/>
    <n v="0.45349999999999996"/>
    <n v="0.51447058823529412"/>
    <n v="0.88148868053967522"/>
    <n v="22"/>
    <n v="30.272727272727273"/>
    <n v="0.74099999999999999"/>
    <n v="0.44376470588235289"/>
  </r>
  <r>
    <s v="Jesus Rodriguez"/>
    <x v="129"/>
    <x v="0"/>
    <s v="Professor"/>
    <n v="196"/>
    <n v="1980"/>
    <n v="0.252"/>
    <n v="0.75"/>
    <n v="0.45349999999999996"/>
    <n v="0.51447058823529412"/>
    <n v="0.88148868053967522"/>
    <n v="41"/>
    <n v="4.7804878048780486"/>
    <n v="0.192"/>
    <n v="0.44376470588235289"/>
  </r>
  <r>
    <s v="Michael Shearer"/>
    <x v="129"/>
    <x v="0"/>
    <s v="Professor"/>
    <n v="676"/>
    <n v="1976"/>
    <n v="0.63200000000000001"/>
    <n v="0.83099999999999996"/>
    <n v="0.45349999999999996"/>
    <n v="0.51447058823529412"/>
    <n v="0.88148868053967522"/>
    <n v="45"/>
    <n v="15.022222222222222"/>
    <n v="0.501"/>
    <n v="0.44376470588235289"/>
  </r>
  <r>
    <s v="Jack Silverstein"/>
    <x v="129"/>
    <x v="0"/>
    <s v="Professor"/>
    <n v="1628"/>
    <n v="1975"/>
    <n v="0.85699999999999998"/>
    <n v="0.85199999999999998"/>
    <n v="0.45349999999999996"/>
    <n v="0.51447058823529412"/>
    <n v="0.88148868053967522"/>
    <n v="46"/>
    <n v="35.391304347826086"/>
    <n v="0.78200000000000003"/>
    <n v="0.44376470588235289"/>
  </r>
  <r>
    <s v="Ralph Smith"/>
    <x v="129"/>
    <x v="0"/>
    <s v="Professor"/>
    <n v="280"/>
    <n v="1989"/>
    <n v="0.35299999999999998"/>
    <n v="0.47299999999999998"/>
    <n v="0.45349999999999996"/>
    <n v="0.51447058823529412"/>
    <n v="0.88148868053967522"/>
    <n v="32"/>
    <n v="8.75"/>
    <n v="0.33400000000000002"/>
    <n v="0.44376470588235289"/>
  </r>
  <r>
    <s v="Ernest Stitzinger"/>
    <x v="129"/>
    <x v="0"/>
    <s v="Professor"/>
    <n v="264"/>
    <n v="1969"/>
    <n v="0.33600000000000002"/>
    <n v="0.94100000000000006"/>
    <n v="0.45349999999999996"/>
    <n v="0.51447058823529412"/>
    <n v="0.88148868053967522"/>
    <n v="52"/>
    <n v="5.0769230769230766"/>
    <n v="0.20200000000000001"/>
    <n v="0.44376470588235289"/>
  </r>
  <r>
    <s v="Seth Sullivant"/>
    <x v="129"/>
    <x v="0"/>
    <s v="Professor"/>
    <n v="728"/>
    <n v="2002"/>
    <n v="0.65500000000000003"/>
    <n v="9.6999999999999975E-2"/>
    <n v="0.45349999999999996"/>
    <n v="0.51447058823529412"/>
    <n v="0.88148868053967522"/>
    <n v="19"/>
    <n v="38.315789473684212"/>
    <n v="0.80400000000000005"/>
    <n v="0.44376470588235289"/>
  </r>
  <r>
    <s v="Agnes Szanto"/>
    <x v="129"/>
    <x v="1"/>
    <s v="Professor"/>
    <n v="125"/>
    <n v="1994"/>
    <n v="0.16400000000000001"/>
    <n v="0.32599999999999996"/>
    <n v="0.45349999999999996"/>
    <n v="0.51447058823529412"/>
    <n v="0.88148868053967522"/>
    <n v="27"/>
    <n v="4.6296296296296298"/>
    <n v="0.187"/>
    <n v="0.44376470588235289"/>
  </r>
  <r>
    <s v="Hien Tran"/>
    <x v="129"/>
    <x v="0"/>
    <s v="Professor"/>
    <n v="115"/>
    <n v="1991"/>
    <n v="0.156"/>
    <n v="0.41300000000000003"/>
    <n v="0.45349999999999996"/>
    <n v="0.51447058823529412"/>
    <n v="0.88148868053967522"/>
    <n v="30"/>
    <n v="3.8333333333333335"/>
    <n v="0.154"/>
    <n v="0.44376470588235289"/>
  </r>
  <r>
    <s v="Semyon Tsynkov"/>
    <x v="129"/>
    <x v="0"/>
    <s v="Professor"/>
    <n v="792"/>
    <n v="1989"/>
    <n v="0.68200000000000005"/>
    <n v="0.47299999999999998"/>
    <n v="0.45349999999999996"/>
    <n v="0.51447058823529412"/>
    <n v="0.88148868053967522"/>
    <n v="32"/>
    <n v="24.75"/>
    <n v="0.67700000000000005"/>
    <n v="0.44376470588235289"/>
  </r>
  <r>
    <s v="Dmitry Zenkov"/>
    <x v="129"/>
    <x v="0"/>
    <s v="Professor"/>
    <n v="215"/>
    <n v="1988"/>
    <n v="0.27800000000000002"/>
    <n v="0.50800000000000001"/>
    <n v="0.45349999999999996"/>
    <n v="0.51447058823529412"/>
    <n v="0.88148868053967522"/>
    <n v="33"/>
    <n v="6.5151515151515156"/>
    <n v="0.255"/>
    <n v="0.44376470588235289"/>
  </r>
  <r>
    <s v="Leticia Barchini"/>
    <x v="130"/>
    <x v="1"/>
    <s v="Professor"/>
    <n v="134"/>
    <n v="1985"/>
    <n v="0.17499999999999999"/>
    <n v="0.60199999999999998"/>
    <n v="0.28358823529411759"/>
    <n v="0.58388235294117652"/>
    <n v="0.48569413661092065"/>
    <n v="36"/>
    <n v="3.7222222222222223"/>
    <n v="0.152"/>
    <n v="0.27341176470588241"/>
  </r>
  <r>
    <s v="Birne Binegar"/>
    <x v="130"/>
    <x v="0"/>
    <s v="Professor"/>
    <n v="52"/>
    <n v="1982"/>
    <n v="7.8E-2"/>
    <n v="0.69"/>
    <n v="0.28358823529411759"/>
    <n v="0.58388235294117652"/>
    <n v="0.48569413661092065"/>
    <n v="39"/>
    <n v="1.3333333333333333"/>
    <n v="6.7000000000000004E-2"/>
    <n v="0.27341176470588241"/>
  </r>
  <r>
    <s v="Bruce Crauder"/>
    <x v="130"/>
    <x v="0"/>
    <s v="Professor"/>
    <n v="59"/>
    <n v="1981"/>
    <n v="8.6999999999999994E-2"/>
    <n v="0.72299999999999998"/>
    <n v="0.28358823529411759"/>
    <n v="0.58388235294117652"/>
    <n v="0.48569413661092065"/>
    <n v="40"/>
    <n v="1.4750000000000001"/>
    <n v="7.0999999999999994E-2"/>
    <n v="0.27341176470588241"/>
  </r>
  <r>
    <s v="Christopher Francisco"/>
    <x v="130"/>
    <x v="0"/>
    <s v="Professor"/>
    <n v="298"/>
    <n v="2003"/>
    <n v="0.371"/>
    <n v="7.4999999999999956E-2"/>
    <n v="0.28358823529411759"/>
    <n v="0.58388235294117652"/>
    <n v="0.48569413661092065"/>
    <n v="18"/>
    <n v="16.555555555555557"/>
    <n v="0.53800000000000003"/>
    <n v="0.27341176470588241"/>
  </r>
  <r>
    <s v="Amit Ghosh"/>
    <x v="130"/>
    <x v="0"/>
    <s v="Professor"/>
    <n v="446"/>
    <n v="1981"/>
    <n v="0.49099999999999999"/>
    <n v="0.72299999999999998"/>
    <n v="0.28358823529411759"/>
    <n v="0.58388235294117652"/>
    <n v="0.48569413661092065"/>
    <n v="40"/>
    <n v="11.15"/>
    <n v="0.40300000000000002"/>
    <n v="0.27341176470588241"/>
  </r>
  <r>
    <s v="William Jaco"/>
    <x v="130"/>
    <x v="0"/>
    <s v="Professor"/>
    <n v="1274"/>
    <n v="1968"/>
    <n v="0.80200000000000005"/>
    <n v="0.95299999999999996"/>
    <n v="0.28358823529411759"/>
    <n v="0.58388235294117652"/>
    <n v="0.48569413661092065"/>
    <n v="53"/>
    <n v="24.037735849056602"/>
    <n v="0.66900000000000004"/>
    <n v="0.27341176470588241"/>
  </r>
  <r>
    <s v="Anthony Kable"/>
    <x v="130"/>
    <x v="0"/>
    <s v="Professor"/>
    <n v="222"/>
    <n v="1997"/>
    <n v="0.29199999999999998"/>
    <n v="0.23699999999999999"/>
    <n v="0.28358823529411759"/>
    <n v="0.58388235294117652"/>
    <n v="0.48569413661092065"/>
    <n v="24"/>
    <n v="9.25"/>
    <n v="0.34899999999999998"/>
    <n v="0.27341176470588241"/>
  </r>
  <r>
    <s v="Jaeun Ku"/>
    <x v="130"/>
    <x v="0"/>
    <s v="Professor"/>
    <n v="92"/>
    <n v="2004"/>
    <n v="0.126"/>
    <n v="5.4000000000000048E-2"/>
    <n v="0.28358823529411759"/>
    <n v="0.58388235294117652"/>
    <n v="0.48569413661092065"/>
    <n v="17"/>
    <n v="5.4117647058823533"/>
    <n v="0.214"/>
    <n v="0.27341176470588241"/>
  </r>
  <r>
    <s v="Weiping Li"/>
    <x v="130"/>
    <x v="0"/>
    <s v="Professor"/>
    <n v="114"/>
    <n v="1985"/>
    <n v="0.155"/>
    <n v="0.60199999999999998"/>
    <n v="0.28358823529411759"/>
    <n v="0.58388235294117652"/>
    <n v="0.48569413661092065"/>
    <n v="36"/>
    <n v="3.1666666666666665"/>
    <n v="0.13600000000000001"/>
    <n v="0.27341176470588241"/>
  </r>
  <r>
    <s v="Lisa Mantini"/>
    <x v="130"/>
    <x v="1"/>
    <s v="Professor"/>
    <n v="21"/>
    <n v="1979"/>
    <n v="3.6999999999999998E-2"/>
    <n v="0.76900000000000002"/>
    <n v="0.28358823529411759"/>
    <n v="0.58388235294117652"/>
    <n v="0.48569413661092065"/>
    <n v="42"/>
    <n v="0.5"/>
    <n v="0.03"/>
    <n v="0.27341176470588241"/>
  </r>
  <r>
    <s v="John Robert Myers"/>
    <x v="130"/>
    <x v="0"/>
    <s v="Professor"/>
    <n v="161"/>
    <n v="1977"/>
    <n v="0.20599999999999999"/>
    <n v="0.81299999999999994"/>
    <n v="0.28358823529411759"/>
    <n v="0.58388235294117652"/>
    <n v="0.48569413661092065"/>
    <n v="44"/>
    <n v="3.6590909090909092"/>
    <n v="0.15"/>
    <n v="0.27341176470588241"/>
  </r>
  <r>
    <s v="Alan Noell"/>
    <x v="130"/>
    <x v="0"/>
    <s v="Professor"/>
    <n v="41"/>
    <n v="1983"/>
    <n v="6.6000000000000003E-2"/>
    <n v="0.65700000000000003"/>
    <n v="0.28358823529411759"/>
    <n v="0.58388235294117652"/>
    <n v="0.48569413661092065"/>
    <n v="38"/>
    <n v="1.0789473684210527"/>
    <n v="5.6000000000000001E-2"/>
    <n v="0.27341176470588241"/>
  </r>
  <r>
    <s v="Igor Pritsker"/>
    <x v="130"/>
    <x v="0"/>
    <s v="Professor"/>
    <n v="294"/>
    <n v="1991"/>
    <n v="0.36699999999999999"/>
    <n v="0.41300000000000003"/>
    <n v="0.28358823529411759"/>
    <n v="0.58388235294117652"/>
    <n v="0.48569413661092065"/>
    <n v="30"/>
    <n v="9.8000000000000007"/>
    <n v="0.36699999999999999"/>
    <n v="0.27341176470588241"/>
  </r>
  <r>
    <s v="David Ullrich"/>
    <x v="130"/>
    <x v="0"/>
    <s v="Professor"/>
    <n v="171"/>
    <n v="1977"/>
    <n v="0.221"/>
    <n v="0.81299999999999994"/>
    <n v="0.28358823529411759"/>
    <n v="0.58388235294117652"/>
    <n v="0.48569413661092065"/>
    <n v="44"/>
    <n v="3.8863636363636362"/>
    <n v="0.156"/>
    <n v="0.27341176470588241"/>
  </r>
  <r>
    <s v="David Wright"/>
    <x v="130"/>
    <x v="0"/>
    <s v="Professor"/>
    <n v="103"/>
    <n v="1972"/>
    <n v="0.14099999999999999"/>
    <n v="0.90200000000000002"/>
    <n v="0.28358823529411759"/>
    <n v="0.58388235294117652"/>
    <n v="0.48569413661092065"/>
    <n v="49"/>
    <n v="2.1020408163265305"/>
    <n v="9.4E-2"/>
    <n v="0.27341176470588241"/>
  </r>
  <r>
    <s v="Jiahong Wu"/>
    <x v="130"/>
    <x v="0"/>
    <s v="Professor"/>
    <n v="3364"/>
    <n v="1995"/>
    <n v="0.95099999999999996"/>
    <n v="0.29800000000000004"/>
    <n v="0.28358823529411759"/>
    <n v="0.58388235294117652"/>
    <n v="0.48569413661092065"/>
    <n v="26"/>
    <n v="129.38461538461539"/>
    <n v="0.98"/>
    <n v="0.27341176470588241"/>
  </r>
  <r>
    <s v="Roger Zierau"/>
    <x v="130"/>
    <x v="0"/>
    <s v="Professor"/>
    <n v="197"/>
    <n v="1985"/>
    <n v="0.255"/>
    <n v="0.60199999999999998"/>
    <n v="0.28358823529411759"/>
    <n v="0.58388235294117652"/>
    <n v="0.48569413661092065"/>
    <n v="36"/>
    <n v="5.4722222222222223"/>
    <n v="0.216"/>
    <n v="0.27341176470588241"/>
  </r>
  <r>
    <s v="William Bogley"/>
    <x v="131"/>
    <x v="0"/>
    <s v="Professor"/>
    <n v="165"/>
    <n v="1987"/>
    <n v="0.21199999999999999"/>
    <n v="0.53699999999999992"/>
    <n v="0.28876470588235298"/>
    <n v="0.45835294117647063"/>
    <n v="0.63000513347022591"/>
    <n v="34"/>
    <n v="4.8529411764705879"/>
    <n v="0.19400000000000001"/>
    <n v="0.28364705882352942"/>
  </r>
  <r>
    <s v="Vrushali Bokil"/>
    <x v="131"/>
    <x v="1"/>
    <s v="Professor"/>
    <n v="138"/>
    <n v="2003"/>
    <n v="0.17899999999999999"/>
    <n v="7.4999999999999956E-2"/>
    <n v="0.28876470588235298"/>
    <n v="0.45835294117647063"/>
    <n v="0.63000513347022591"/>
    <n v="18"/>
    <n v="7.666666666666667"/>
    <n v="0.29599999999999999"/>
    <n v="0.28364705882352942"/>
  </r>
  <r>
    <s v="Patrick De Leenheer"/>
    <x v="131"/>
    <x v="0"/>
    <s v="Professor"/>
    <n v="513"/>
    <n v="2001"/>
    <n v="0.54"/>
    <n v="0.11899999999999999"/>
    <n v="0.28876470588235298"/>
    <n v="0.45835294117647063"/>
    <n v="0.63000513347022591"/>
    <n v="20"/>
    <n v="25.65"/>
    <n v="0.68899999999999995"/>
    <n v="0.28364705882352942"/>
  </r>
  <r>
    <s v="Tevian Dray"/>
    <x v="131"/>
    <x v="0"/>
    <s v="Professor"/>
    <n v="196"/>
    <n v="1981"/>
    <n v="0.252"/>
    <n v="0.72299999999999998"/>
    <n v="0.28876470588235298"/>
    <n v="0.45835294117647063"/>
    <n v="0.63000513347022591"/>
    <n v="40"/>
    <n v="4.9000000000000004"/>
    <n v="0.19600000000000001"/>
    <n v="0.28364705882352942"/>
  </r>
  <r>
    <s v="Christine M Escher"/>
    <x v="131"/>
    <x v="1"/>
    <s v="Professor"/>
    <n v="54"/>
    <n v="1993"/>
    <n v="8.1000000000000003E-2"/>
    <n v="0.35399999999999998"/>
    <n v="0.28876470588235298"/>
    <n v="0.45835294117647063"/>
    <n v="0.63000513347022591"/>
    <n v="28"/>
    <n v="1.9285714285714286"/>
    <n v="0.09"/>
    <n v="0.28364705882352942"/>
  </r>
  <r>
    <s v="Adel Faridani"/>
    <x v="131"/>
    <x v="0"/>
    <s v="Professor"/>
    <n v="154"/>
    <n v="1990"/>
    <n v="0.19500000000000001"/>
    <n v="0.43700000000000006"/>
    <n v="0.28876470588235298"/>
    <n v="0.45835294117647063"/>
    <n v="0.63000513347022591"/>
    <n v="31"/>
    <n v="4.967741935483871"/>
    <n v="0.19900000000000001"/>
    <n v="0.28364705882352942"/>
  </r>
  <r>
    <s v="David V Finch"/>
    <x v="131"/>
    <x v="0"/>
    <s v="Professor"/>
    <n v="501"/>
    <n v="1977"/>
    <n v="0.52700000000000002"/>
    <n v="0.81299999999999994"/>
    <n v="0.28876470588235298"/>
    <n v="0.45835294117647063"/>
    <n v="0.63000513347022591"/>
    <n v="44"/>
    <n v="11.386363636363637"/>
    <n v="0.41099999999999998"/>
    <n v="0.28364705882352942"/>
  </r>
  <r>
    <s v="Robert Higdon"/>
    <x v="131"/>
    <x v="0"/>
    <s v="Professor"/>
    <n v="386"/>
    <n v="1981"/>
    <n v="0.45100000000000001"/>
    <n v="0.72299999999999998"/>
    <n v="0.28876470588235298"/>
    <n v="0.45835294117647063"/>
    <n v="0.63000513347022591"/>
    <n v="40"/>
    <n v="9.65"/>
    <n v="0.36"/>
    <n v="0.28364705882352942"/>
  </r>
  <r>
    <s v="Yevgeniy Kovchegov"/>
    <x v="131"/>
    <x v="0"/>
    <s v="Professor"/>
    <n v="33"/>
    <n v="2003"/>
    <n v="5.7000000000000002E-2"/>
    <n v="7.4999999999999956E-2"/>
    <n v="0.28876470588235298"/>
    <n v="0.45835294117647063"/>
    <n v="0.63000513347022591"/>
    <n v="18"/>
    <n v="1.8333333333333333"/>
    <n v="8.5000000000000006E-2"/>
    <n v="0.28364705882352942"/>
  </r>
  <r>
    <s v="Mina Ossiander"/>
    <x v="131"/>
    <x v="1"/>
    <s v="Professor"/>
    <n v="148"/>
    <n v="1985"/>
    <n v="0.189"/>
    <n v="0.60199999999999998"/>
    <n v="0.28876470588235298"/>
    <n v="0.45835294117647063"/>
    <n v="0.63000513347022591"/>
    <n v="36"/>
    <n v="4.1111111111111107"/>
    <n v="0.16600000000000001"/>
    <n v="0.28364705882352942"/>
  </r>
  <r>
    <s v="Malgorzata Peszynska"/>
    <x v="131"/>
    <x v="1"/>
    <s v="Professor"/>
    <n v="151"/>
    <n v="1995"/>
    <n v="0.193"/>
    <n v="0.29800000000000004"/>
    <n v="0.28876470588235298"/>
    <n v="0.45835294117647063"/>
    <n v="0.63000513347022591"/>
    <n v="26"/>
    <n v="5.8076923076923075"/>
    <n v="0.23200000000000001"/>
    <n v="0.28364705882352942"/>
  </r>
  <r>
    <s v="Juha Pohjanpelto"/>
    <x v="131"/>
    <x v="0"/>
    <s v="Professor"/>
    <n v="190"/>
    <n v="1988"/>
    <n v="0.24399999999999999"/>
    <n v="0.50800000000000001"/>
    <n v="0.28876470588235298"/>
    <n v="0.45835294117647063"/>
    <n v="0.63000513347022591"/>
    <n v="33"/>
    <n v="5.7575757575757578"/>
    <n v="0.23100000000000001"/>
    <n v="0.28364705882352942"/>
  </r>
  <r>
    <s v="Juan M Restrepo"/>
    <x v="131"/>
    <x v="0"/>
    <s v="Professor"/>
    <n v="85"/>
    <n v="1992"/>
    <n v="0.11899999999999999"/>
    <n v="0.38100000000000001"/>
    <n v="0.28876470588235298"/>
    <n v="0.45835294117647063"/>
    <n v="0.63000513347022591"/>
    <n v="29"/>
    <n v="2.9310344827586206"/>
    <n v="0.128"/>
    <n v="0.28364705882352942"/>
  </r>
  <r>
    <s v="Thomas A Schmidt"/>
    <x v="131"/>
    <x v="0"/>
    <s v="Professor"/>
    <n v="327"/>
    <n v="1989"/>
    <n v="0.39900000000000002"/>
    <n v="0.47299999999999998"/>
    <n v="0.28876470588235298"/>
    <n v="0.45835294117647063"/>
    <n v="0.63000513347022591"/>
    <n v="32"/>
    <n v="10.21875"/>
    <n v="0.375"/>
    <n v="0.28364705882352942"/>
  </r>
  <r>
    <s v="Ralph E Showalter"/>
    <x v="131"/>
    <x v="0"/>
    <s v="Professor"/>
    <n v="1934"/>
    <n v="1968"/>
    <n v="0.88900000000000001"/>
    <n v="0.95299999999999996"/>
    <n v="0.28876470588235298"/>
    <n v="0.45835294117647063"/>
    <n v="0.63000513347022591"/>
    <n v="53"/>
    <n v="36.490566037735846"/>
    <n v="0.79"/>
    <n v="0.28364705882352942"/>
  </r>
  <r>
    <s v="Holly Swisher"/>
    <x v="131"/>
    <x v="1"/>
    <s v="Professor"/>
    <n v="65"/>
    <n v="2001"/>
    <n v="9.4E-2"/>
    <n v="0.11899999999999999"/>
    <n v="0.28876470588235298"/>
    <n v="0.45835294117647063"/>
    <n v="0.63000513347022591"/>
    <n v="20"/>
    <n v="3.25"/>
    <n v="0.13900000000000001"/>
    <n v="0.28364705882352942"/>
  </r>
  <r>
    <s v="Enrique Thomann"/>
    <x v="131"/>
    <x v="0"/>
    <s v="Professor"/>
    <n v="220"/>
    <n v="1985"/>
    <n v="0.28799999999999998"/>
    <n v="0.60199999999999998"/>
    <n v="0.28876470588235298"/>
    <n v="0.45835294117647063"/>
    <n v="0.63000513347022591"/>
    <n v="36"/>
    <n v="6.1111111111111107"/>
    <n v="0.24099999999999999"/>
    <n v="0.28364705882352942"/>
  </r>
  <r>
    <s v="Donald Schwendeman"/>
    <x v="132"/>
    <x v="0"/>
    <s v="Professor"/>
    <n v="358"/>
    <n v="1987"/>
    <n v="0.42499999999999999"/>
    <n v="0.53699999999999992"/>
    <n v="0.31943750000000004"/>
    <n v="0.60956250000000012"/>
    <n v="0.52404388393314871"/>
    <n v="34"/>
    <n v="10.529411764705882"/>
    <n v="0.38500000000000001"/>
    <n v="0.30287500000000001"/>
  </r>
  <r>
    <s v="Joseph Ecker"/>
    <x v="132"/>
    <x v="0"/>
    <s v="Professor"/>
    <n v="90"/>
    <n v="1968"/>
    <n v="0.125"/>
    <n v="0.95299999999999996"/>
    <n v="0.31943750000000004"/>
    <n v="0.60956250000000012"/>
    <n v="0.52404388393314871"/>
    <n v="53"/>
    <n v="1.6981132075471699"/>
    <n v="7.9000000000000001E-2"/>
    <n v="0.30287500000000001"/>
  </r>
  <r>
    <s v="William Henshaw"/>
    <x v="132"/>
    <x v="0"/>
    <s v="Professor"/>
    <n v="614"/>
    <n v="1985"/>
    <n v="0.59699999999999998"/>
    <n v="0.60199999999999998"/>
    <n v="0.31943750000000004"/>
    <n v="0.60956250000000012"/>
    <n v="0.52404388393314871"/>
    <n v="36"/>
    <n v="17.055555555555557"/>
    <n v="0.54800000000000004"/>
    <n v="0.30287500000000001"/>
  </r>
  <r>
    <s v="Isom Herron"/>
    <x v="132"/>
    <x v="0"/>
    <s v="Professor"/>
    <n v="53"/>
    <n v="1977"/>
    <n v="0.08"/>
    <n v="0.81299999999999994"/>
    <n v="0.31943750000000004"/>
    <n v="0.60956250000000012"/>
    <n v="0.52404388393314871"/>
    <n v="44"/>
    <n v="1.2045454545454546"/>
    <n v="6.0999999999999999E-2"/>
    <n v="0.30287500000000001"/>
  </r>
  <r>
    <s v="Mark H Holmes"/>
    <x v="132"/>
    <x v="0"/>
    <s v="Professor"/>
    <n v="182"/>
    <n v="1976"/>
    <n v="0.23499999999999999"/>
    <n v="0.83099999999999996"/>
    <n v="0.31943750000000004"/>
    <n v="0.60956250000000012"/>
    <n v="0.52404388393314871"/>
    <n v="45"/>
    <n v="4.0444444444444443"/>
    <n v="0.16300000000000001"/>
    <n v="0.30287500000000001"/>
  </r>
  <r>
    <s v="David Isaacson"/>
    <x v="132"/>
    <x v="0"/>
    <s v="Professor"/>
    <n v="833"/>
    <n v="1976"/>
    <n v="0.69399999999999995"/>
    <n v="0.83099999999999996"/>
    <n v="0.31943750000000004"/>
    <n v="0.60956250000000012"/>
    <n v="0.52404388393314871"/>
    <n v="45"/>
    <n v="18.511111111111113"/>
    <n v="0.57599999999999996"/>
    <n v="0.30287500000000001"/>
  </r>
  <r>
    <s v="Ashwani Kapila"/>
    <x v="132"/>
    <x v="0"/>
    <s v="Professor"/>
    <n v="224"/>
    <n v="1979"/>
    <n v="0.29499999999999998"/>
    <n v="0.76900000000000002"/>
    <n v="0.31943750000000004"/>
    <n v="0.60956250000000012"/>
    <n v="0.52404388393314871"/>
    <n v="42"/>
    <n v="5.333333333333333"/>
    <n v="0.21099999999999999"/>
    <n v="0.30287500000000001"/>
  </r>
  <r>
    <s v="Gregor Kovacic"/>
    <x v="132"/>
    <x v="0"/>
    <s v="Professor"/>
    <n v="190"/>
    <n v="1990"/>
    <n v="0.24399999999999999"/>
    <n v="0.43700000000000006"/>
    <n v="0.31943750000000004"/>
    <n v="0.60956250000000012"/>
    <n v="0.52404388393314871"/>
    <n v="31"/>
    <n v="6.129032258064516"/>
    <n v="0.24099999999999999"/>
    <n v="0.30287500000000001"/>
  </r>
  <r>
    <s v="Peter Kramer"/>
    <x v="132"/>
    <x v="0"/>
    <s v="Professor"/>
    <n v="102"/>
    <n v="1965"/>
    <n v="0.13800000000000001"/>
    <n v="0.97599999999999998"/>
    <n v="0.31943750000000004"/>
    <n v="0.60956250000000012"/>
    <n v="0.52404388393314871"/>
    <n v="56"/>
    <n v="1.8214285714285714"/>
    <n v="8.4000000000000005E-2"/>
    <n v="0.30287500000000001"/>
  </r>
  <r>
    <s v="Fengyan Li"/>
    <x v="132"/>
    <x v="1"/>
    <s v="Professor"/>
    <n v="662"/>
    <n v="2003"/>
    <n v="0.623"/>
    <n v="7.4999999999999956E-2"/>
    <n v="0.31943750000000004"/>
    <n v="0.60956250000000012"/>
    <n v="0.52404388393314871"/>
    <n v="18"/>
    <n v="36.777777777777779"/>
    <n v="0.79300000000000004"/>
    <n v="0.30287500000000001"/>
  </r>
  <r>
    <s v="Chjan Lim"/>
    <x v="132"/>
    <x v="0"/>
    <s v="Professor"/>
    <n v="189"/>
    <n v="1988"/>
    <n v="0.24299999999999999"/>
    <n v="0.50800000000000001"/>
    <n v="0.31943750000000004"/>
    <n v="0.60956250000000012"/>
    <n v="0.52404388393314871"/>
    <n v="33"/>
    <n v="5.7272727272727275"/>
    <n v="0.22900000000000001"/>
    <n v="0.30287500000000001"/>
  </r>
  <r>
    <s v="Yuri V Lvov"/>
    <x v="132"/>
    <x v="0"/>
    <s v="Professor"/>
    <n v="56"/>
    <n v="1995"/>
    <n v="8.3000000000000004E-2"/>
    <n v="0.29800000000000004"/>
    <n v="0.31943750000000004"/>
    <n v="0.60956250000000012"/>
    <n v="0.52404388393314871"/>
    <n v="26"/>
    <n v="2.1538461538461537"/>
    <n v="9.7000000000000003E-2"/>
    <n v="0.30287500000000001"/>
  </r>
  <r>
    <s v="Harry McLaughlin"/>
    <x v="132"/>
    <x v="0"/>
    <s v="Professor"/>
    <n v="34"/>
    <n v="1966"/>
    <n v="5.8999999999999997E-2"/>
    <n v="0.96899999999999997"/>
    <n v="0.31943750000000004"/>
    <n v="0.60956250000000012"/>
    <n v="0.52404388393314871"/>
    <n v="55"/>
    <n v="0.61818181818181817"/>
    <n v="3.5999999999999997E-2"/>
    <n v="0.30287500000000001"/>
  </r>
  <r>
    <s v="John E Mitchell"/>
    <x v="132"/>
    <x v="0"/>
    <s v="Professor"/>
    <n v="287"/>
    <n v="1989"/>
    <n v="0.36"/>
    <n v="0.47299999999999998"/>
    <n v="0.31943750000000004"/>
    <n v="0.60956250000000012"/>
    <n v="0.52404388393314871"/>
    <n v="32"/>
    <n v="8.96875"/>
    <n v="0.34100000000000003"/>
    <n v="0.30287500000000001"/>
  </r>
  <r>
    <s v="Donald Schwendeman"/>
    <x v="132"/>
    <x v="0"/>
    <s v="Professor"/>
    <n v="358"/>
    <n v="1987"/>
    <n v="0.42499999999999999"/>
    <n v="0.53699999999999992"/>
    <n v="0.31943750000000004"/>
    <n v="0.60956250000000012"/>
    <n v="0.52404388393314871"/>
    <n v="34"/>
    <n v="10.529411764705882"/>
    <n v="0.38500000000000001"/>
    <n v="0.30287500000000001"/>
  </r>
  <r>
    <s v="Daniel Stevenson"/>
    <x v="132"/>
    <x v="0"/>
    <s v="Professor"/>
    <n v="436"/>
    <n v="2000"/>
    <n v="0.48499999999999999"/>
    <n v="0.14400000000000002"/>
    <n v="0.31943750000000004"/>
    <n v="0.60956250000000012"/>
    <n v="0.52404388393314871"/>
    <n v="21"/>
    <n v="20.761904761904763"/>
    <n v="0.61699999999999999"/>
    <n v="0.302875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6" firstHeaderRow="0" firstDataRow="1" firstDataCol="1" rowPageCount="1" colPageCount="1"/>
  <pivotFields count="15">
    <pivotField showAll="0"/>
    <pivotField axis="axisPage" showAll="0">
      <items count="154">
        <item m="1" x="142"/>
        <item m="1" x="148"/>
        <item m="1" x="149"/>
        <item m="1" x="146"/>
        <item m="1" x="140"/>
        <item m="1" x="147"/>
        <item m="1" x="134"/>
        <item m="1" x="137"/>
        <item m="1" x="141"/>
        <item x="8"/>
        <item x="38"/>
        <item m="1" x="135"/>
        <item x="37"/>
        <item m="1" x="144"/>
        <item x="94"/>
        <item x="34"/>
        <item m="1" x="145"/>
        <item x="23"/>
        <item x="70"/>
        <item x="104"/>
        <item m="1" x="139"/>
        <item x="15"/>
        <item x="6"/>
        <item x="5"/>
        <item x="27"/>
        <item x="40"/>
        <item x="56"/>
        <item x="2"/>
        <item x="93"/>
        <item x="102"/>
        <item x="11"/>
        <item x="44"/>
        <item m="1" x="152"/>
        <item x="100"/>
        <item m="1" x="133"/>
        <item x="78"/>
        <item x="31"/>
        <item x="69"/>
        <item x="33"/>
        <item x="12"/>
        <item m="1" x="138"/>
        <item x="17"/>
        <item x="63"/>
        <item m="1" x="151"/>
        <item x="36"/>
        <item x="42"/>
        <item x="16"/>
        <item x="43"/>
        <item x="25"/>
        <item x="30"/>
        <item x="67"/>
        <item x="0"/>
        <item x="1"/>
        <item x="105"/>
        <item x="29"/>
        <item x="22"/>
        <item x="32"/>
        <item x="35"/>
        <item x="7"/>
        <item x="24"/>
        <item x="45"/>
        <item x="39"/>
        <item x="10"/>
        <item x="3"/>
        <item x="9"/>
        <item x="92"/>
        <item x="101"/>
        <item x="41"/>
        <item x="20"/>
        <item x="21"/>
        <item x="59"/>
        <item x="57"/>
        <item x="72"/>
        <item x="4"/>
        <item x="28"/>
        <item m="1" x="150"/>
        <item x="46"/>
        <item x="26"/>
        <item x="68"/>
        <item x="88"/>
        <item x="89"/>
        <item x="90"/>
        <item x="103"/>
        <item x="96"/>
        <item x="98"/>
        <item x="87"/>
        <item x="81"/>
        <item x="62"/>
        <item x="91"/>
        <item x="95"/>
        <item x="82"/>
        <item x="86"/>
        <item x="97"/>
        <item x="99"/>
        <item m="1" x="136"/>
        <item x="83"/>
        <item x="80"/>
        <item m="1" x="143"/>
        <item x="84"/>
        <item x="85"/>
        <item x="47"/>
        <item x="48"/>
        <item x="50"/>
        <item x="60"/>
        <item x="51"/>
        <item x="52"/>
        <item x="54"/>
        <item x="55"/>
        <item x="58"/>
        <item x="79"/>
        <item x="73"/>
        <item x="49"/>
        <item x="53"/>
        <item x="74"/>
        <item x="75"/>
        <item x="76"/>
        <item x="14"/>
        <item x="13"/>
        <item x="77"/>
        <item x="71"/>
        <item x="66"/>
        <item x="65"/>
        <item x="64"/>
        <item x="61"/>
        <item x="18"/>
        <item x="19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axis="axisRow" dataField="1" showAll="0">
      <items count="5">
        <item x="1"/>
        <item x="0"/>
        <item m="1" x="3"/>
        <item m="1"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Average of Cit rank" fld="6" subtotal="average" baseField="2" baseItem="0"/>
    <dataField name="Average of YO rank" fld="7" subtotal="average" baseField="2" baseItem="0"/>
    <dataField name="Count of Gender" fld="2" subtotal="count" baseField="0" baseItem="0"/>
    <dataField name="Average of CPYRank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F0969-5CD3-4345-AABF-92A661FCF67C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7" firstHeaderRow="0" firstDataRow="1" firstDataCol="1"/>
  <pivotFields count="15">
    <pivotField showAll="0"/>
    <pivotField axis="axisRow" showAll="0" sortType="ascending">
      <items count="154">
        <item x="0"/>
        <item x="1"/>
        <item m="1" x="142"/>
        <item m="1" x="15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48"/>
        <item x="16"/>
        <item x="17"/>
        <item x="18"/>
        <item x="19"/>
        <item x="20"/>
        <item x="106"/>
        <item x="21"/>
        <item x="122"/>
        <item x="123"/>
        <item x="22"/>
        <item x="23"/>
        <item x="108"/>
        <item x="24"/>
        <item x="124"/>
        <item m="1" x="149"/>
        <item x="25"/>
        <item x="125"/>
        <item m="1" x="146"/>
        <item x="126"/>
        <item m="1" x="144"/>
        <item m="1" x="140"/>
        <item x="127"/>
        <item x="26"/>
        <item x="27"/>
        <item x="28"/>
        <item x="128"/>
        <item x="129"/>
        <item x="29"/>
        <item x="30"/>
        <item x="31"/>
        <item x="32"/>
        <item x="130"/>
        <item x="131"/>
        <item m="1" x="145"/>
        <item x="33"/>
        <item x="34"/>
        <item x="35"/>
        <item x="132"/>
        <item x="36"/>
        <item m="1" x="147"/>
        <item x="37"/>
        <item m="1" x="134"/>
        <item m="1" x="137"/>
        <item m="1" x="141"/>
        <item x="38"/>
        <item x="39"/>
        <item x="112"/>
        <item x="113"/>
        <item x="40"/>
        <item x="41"/>
        <item x="114"/>
        <item x="115"/>
        <item x="116"/>
        <item x="117"/>
        <item x="42"/>
        <item x="43"/>
        <item m="1" x="150"/>
        <item x="44"/>
        <item x="45"/>
        <item x="46"/>
        <item x="118"/>
        <item x="120"/>
        <item x="119"/>
        <item x="47"/>
        <item x="48"/>
        <item x="49"/>
        <item x="50"/>
        <item x="51"/>
        <item x="52"/>
        <item x="53"/>
        <item x="54"/>
        <item x="55"/>
        <item x="121"/>
        <item x="56"/>
        <item x="57"/>
        <item x="58"/>
        <item x="59"/>
        <item x="107"/>
        <item x="109"/>
        <item x="110"/>
        <item x="111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m="1" x="143"/>
        <item x="87"/>
        <item x="88"/>
        <item x="89"/>
        <item x="90"/>
        <item x="91"/>
        <item x="92"/>
        <item x="93"/>
        <item x="94"/>
        <item x="95"/>
        <item x="96"/>
        <item m="1" x="136"/>
        <item m="1" x="139"/>
        <item m="1" x="135"/>
        <item m="1" x="138"/>
        <item m="1" x="151"/>
        <item x="97"/>
        <item x="98"/>
        <item x="99"/>
        <item x="100"/>
        <item x="101"/>
        <item x="102"/>
        <item x="103"/>
        <item x="104"/>
        <item x="105"/>
        <item m="1" x="13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4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7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9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it rank" fld="6" baseField="0" baseItem="0"/>
    <dataField name="Sum of YO ran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788" totalsRowShown="0">
  <autoFilter ref="A1:N2788" xr:uid="{00000000-0009-0000-0100-000001000000}"/>
  <sortState ref="A2:M2307">
    <sortCondition ref="A1:A2307"/>
  </sortState>
  <tableColumns count="14">
    <tableColumn id="2" xr3:uid="{00000000-0010-0000-0000-000002000000}" name="School"/>
    <tableColumn id="3" xr3:uid="{00000000-0010-0000-0000-000003000000}" name="Gender"/>
    <tableColumn id="4" xr3:uid="{00000000-0010-0000-0000-000004000000}" name="Role"/>
    <tableColumn id="5" xr3:uid="{00000000-0010-0000-0000-000005000000}" name="Total Citations"/>
    <tableColumn id="6" xr3:uid="{00000000-0010-0000-0000-000006000000}" name="Earliest Pub"/>
    <tableColumn id="7" xr3:uid="{00000000-0010-0000-0000-000007000000}" name="Cit rank" dataDxfId="7">
      <calculatedColumnFormula>PERCENTRANK(Table1[Total Citations], D2)</calculatedColumnFormula>
    </tableColumn>
    <tableColumn id="8" xr3:uid="{00000000-0010-0000-0000-000008000000}" name="YO rank">
      <calculatedColumnFormula>1-PERCENTRANK(Table1[Earliest Pub], E2)</calculatedColumnFormula>
    </tableColumn>
    <tableColumn id="9" xr3:uid="{1B81BD6D-0996-4A34-ABA6-7C4A7C3B2EF7}" name="AvCit" dataDxfId="6">
      <calculatedColumnFormula>AVERAGEIF(Table1[School], A2, Table1[Cit rank])</calculatedColumnFormula>
    </tableColumn>
    <tableColumn id="10" xr3:uid="{69543471-1536-43D7-A65D-9AA67EB70621}" name="AvAge" dataDxfId="5">
      <calculatedColumnFormula>AVERAGEIF(Table1[School], A2, Table1[YO rank])</calculatedColumnFormula>
    </tableColumn>
    <tableColumn id="11" xr3:uid="{9BD1007C-F6B4-4DE4-9AAB-4F739AC5BC98}" name="PR value" dataDxfId="4">
      <calculatedColumnFormula>H2/I2</calculatedColumnFormula>
    </tableColumn>
    <tableColumn id="12" xr3:uid="{27CEC0F7-F157-4B06-934B-EF1856CBB509}" name="age" dataDxfId="3">
      <calculatedColumnFormula>2021-E2</calculatedColumnFormula>
    </tableColumn>
    <tableColumn id="13" xr3:uid="{24CAE476-4B32-4370-9E52-D8CC861B9681}" name="citperyear" dataDxfId="2">
      <calculatedColumnFormula>D2/K2</calculatedColumnFormula>
    </tableColumn>
    <tableColumn id="14" xr3:uid="{AFBEDC09-60B9-2C4D-989D-7EF43720D39A}" name="CPYRank" dataDxfId="1">
      <calculatedColumnFormula>PERCENTRANK(Table1[citperyear],L2)</calculatedColumnFormula>
    </tableColumn>
    <tableColumn id="15" xr3:uid="{87C88EC9-3375-8C42-9294-707EA7F0FD59}" name="CPYSchool" dataDxfId="0">
      <calculatedColumnFormula>AVERAGEIF(Table1[School], A2, Table1[CPYRank])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41" zoomScaleNormal="141" workbookViewId="0">
      <selection activeCell="F3" sqref="F3"/>
    </sheetView>
  </sheetViews>
  <sheetFormatPr baseColWidth="10" defaultColWidth="8.83203125" defaultRowHeight="15" x14ac:dyDescent="0.2"/>
  <cols>
    <col min="1" max="1" width="13.1640625" bestFit="1" customWidth="1"/>
    <col min="2" max="2" width="18" bestFit="1" customWidth="1"/>
    <col min="3" max="3" width="18.1640625" bestFit="1" customWidth="1"/>
    <col min="4" max="4" width="15.83203125" bestFit="1" customWidth="1"/>
    <col min="5" max="5" width="19" bestFit="1" customWidth="1"/>
  </cols>
  <sheetData>
    <row r="1" spans="1:5" x14ac:dyDescent="0.2">
      <c r="A1" s="1" t="s">
        <v>0</v>
      </c>
      <c r="B1" t="s">
        <v>1</v>
      </c>
    </row>
    <row r="3" spans="1:5" x14ac:dyDescent="0.2">
      <c r="A3" s="1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s="2" t="s">
        <v>7</v>
      </c>
      <c r="B4" s="3">
        <v>0.36631832797427666</v>
      </c>
      <c r="C4" s="3">
        <v>0.37856270096463002</v>
      </c>
      <c r="D4" s="3">
        <v>311</v>
      </c>
      <c r="E4" s="3">
        <v>0.39240836012861752</v>
      </c>
    </row>
    <row r="5" spans="1:5" x14ac:dyDescent="0.2">
      <c r="A5" s="2" t="s">
        <v>8</v>
      </c>
      <c r="B5" s="3">
        <v>0.5158186591276247</v>
      </c>
      <c r="C5" s="3">
        <v>0.52967689822294284</v>
      </c>
      <c r="D5" s="3">
        <v>2476</v>
      </c>
      <c r="E5" s="3">
        <v>0.51290630048465258</v>
      </c>
    </row>
    <row r="6" spans="1:5" x14ac:dyDescent="0.2">
      <c r="A6" s="2" t="s">
        <v>9</v>
      </c>
      <c r="B6" s="3">
        <v>0.49913598851811908</v>
      </c>
      <c r="C6" s="3">
        <v>0.51281413706494838</v>
      </c>
      <c r="D6" s="3">
        <v>2787</v>
      </c>
      <c r="E6" s="3">
        <v>0.49945999282382464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0622-B2EE-4821-A410-477839CBB22E}">
  <dimension ref="A3:L137"/>
  <sheetViews>
    <sheetView topLeftCell="A120" workbookViewId="0">
      <selection activeCell="E4" sqref="E4:E136"/>
    </sheetView>
  </sheetViews>
  <sheetFormatPr baseColWidth="10" defaultColWidth="8.83203125" defaultRowHeight="15" x14ac:dyDescent="0.2"/>
  <cols>
    <col min="1" max="1" width="45.83203125" bestFit="1" customWidth="1"/>
    <col min="2" max="3" width="14.5" bestFit="1" customWidth="1"/>
  </cols>
  <sheetData>
    <row r="3" spans="1:5" x14ac:dyDescent="0.2">
      <c r="A3" s="1" t="s">
        <v>2</v>
      </c>
      <c r="B3" t="s">
        <v>10</v>
      </c>
      <c r="C3" t="s">
        <v>11</v>
      </c>
      <c r="D3" t="s">
        <v>12</v>
      </c>
      <c r="E3" t="s">
        <v>13</v>
      </c>
    </row>
    <row r="4" spans="1:5" x14ac:dyDescent="0.2">
      <c r="A4" s="2" t="s">
        <v>14</v>
      </c>
      <c r="B4" s="3">
        <v>12.683</v>
      </c>
      <c r="C4" s="3">
        <v>15.540000000000004</v>
      </c>
      <c r="D4">
        <f>B4/C4</f>
        <v>0.81615186615186586</v>
      </c>
      <c r="E4">
        <f>RANK(D4, $D$4:$D$136)</f>
        <v>80</v>
      </c>
    </row>
    <row r="5" spans="1:5" x14ac:dyDescent="0.2">
      <c r="A5" s="2" t="s">
        <v>15</v>
      </c>
      <c r="B5" s="3">
        <v>9.2189999999999994</v>
      </c>
      <c r="C5" s="3">
        <v>18.608000000000001</v>
      </c>
      <c r="D5">
        <f t="shared" ref="D5:D34" si="0">B5/C5</f>
        <v>0.49543207222699909</v>
      </c>
      <c r="E5">
        <f t="shared" ref="E5:E68" si="1">RANK(D5, $D$4:$D$136)</f>
        <v>123</v>
      </c>
    </row>
    <row r="6" spans="1:5" x14ac:dyDescent="0.2">
      <c r="A6" s="2" t="s">
        <v>16</v>
      </c>
      <c r="B6" s="3">
        <v>3.3370000000000002</v>
      </c>
      <c r="C6" s="3">
        <v>6.4270000000000005</v>
      </c>
      <c r="D6">
        <f t="shared" si="0"/>
        <v>0.51921580830869762</v>
      </c>
      <c r="E6">
        <f t="shared" si="1"/>
        <v>121</v>
      </c>
    </row>
    <row r="7" spans="1:5" x14ac:dyDescent="0.2">
      <c r="A7" s="2" t="s">
        <v>17</v>
      </c>
      <c r="B7" s="3">
        <v>3.9589999999999996</v>
      </c>
      <c r="C7" s="3">
        <v>4.0179999999999998</v>
      </c>
      <c r="D7">
        <f t="shared" si="0"/>
        <v>0.98531607765057239</v>
      </c>
      <c r="E7">
        <f t="shared" si="1"/>
        <v>50</v>
      </c>
    </row>
    <row r="8" spans="1:5" x14ac:dyDescent="0.2">
      <c r="A8" s="2" t="s">
        <v>18</v>
      </c>
      <c r="B8" s="3">
        <v>10.749000000000001</v>
      </c>
      <c r="C8" s="3">
        <v>15.298000000000002</v>
      </c>
      <c r="D8">
        <f t="shared" si="0"/>
        <v>0.70264086808733162</v>
      </c>
      <c r="E8">
        <f t="shared" si="1"/>
        <v>97</v>
      </c>
    </row>
    <row r="9" spans="1:5" x14ac:dyDescent="0.2">
      <c r="A9" s="2" t="s">
        <v>19</v>
      </c>
      <c r="B9" s="3">
        <v>4.6150000000000002</v>
      </c>
      <c r="C9" s="3">
        <v>4.9970000000000008</v>
      </c>
      <c r="D9">
        <f t="shared" si="0"/>
        <v>0.92355413247948759</v>
      </c>
      <c r="E9">
        <f t="shared" si="1"/>
        <v>61</v>
      </c>
    </row>
    <row r="10" spans="1:5" x14ac:dyDescent="0.2">
      <c r="A10" s="2" t="s">
        <v>20</v>
      </c>
      <c r="B10" s="3">
        <v>7.8329999999999993</v>
      </c>
      <c r="C10" s="3">
        <v>7.0020000000000007</v>
      </c>
      <c r="D10">
        <f t="shared" si="0"/>
        <v>1.1186803770351326</v>
      </c>
      <c r="E10">
        <f t="shared" si="1"/>
        <v>35</v>
      </c>
    </row>
    <row r="11" spans="1:5" x14ac:dyDescent="0.2">
      <c r="A11" s="2" t="s">
        <v>21</v>
      </c>
      <c r="B11" s="3">
        <v>13.253</v>
      </c>
      <c r="C11" s="3">
        <v>12.053000000000003</v>
      </c>
      <c r="D11">
        <f t="shared" si="0"/>
        <v>1.0995602754500953</v>
      </c>
      <c r="E11">
        <f t="shared" si="1"/>
        <v>38</v>
      </c>
    </row>
    <row r="12" spans="1:5" x14ac:dyDescent="0.2">
      <c r="A12" s="2" t="s">
        <v>22</v>
      </c>
      <c r="B12" s="3">
        <v>12.337999999999997</v>
      </c>
      <c r="C12" s="3">
        <v>6.5630000000000006</v>
      </c>
      <c r="D12">
        <f t="shared" si="0"/>
        <v>1.8799329574889527</v>
      </c>
      <c r="E12">
        <f t="shared" si="1"/>
        <v>2</v>
      </c>
    </row>
    <row r="13" spans="1:5" x14ac:dyDescent="0.2">
      <c r="A13" s="2" t="s">
        <v>23</v>
      </c>
      <c r="B13" s="3">
        <v>5.8939999999999992</v>
      </c>
      <c r="C13" s="3">
        <v>6.072000000000001</v>
      </c>
      <c r="D13">
        <f t="shared" si="0"/>
        <v>0.9706851119894595</v>
      </c>
      <c r="E13">
        <f t="shared" si="1"/>
        <v>54</v>
      </c>
    </row>
    <row r="14" spans="1:5" x14ac:dyDescent="0.2">
      <c r="A14" s="2" t="s">
        <v>24</v>
      </c>
      <c r="B14" s="3">
        <v>7.3810000000000011</v>
      </c>
      <c r="C14" s="3">
        <v>7.4700000000000006</v>
      </c>
      <c r="D14">
        <f t="shared" si="0"/>
        <v>0.98808567603748332</v>
      </c>
      <c r="E14">
        <f t="shared" si="1"/>
        <v>49</v>
      </c>
    </row>
    <row r="15" spans="1:5" x14ac:dyDescent="0.2">
      <c r="A15" s="2" t="s">
        <v>25</v>
      </c>
      <c r="B15" s="3">
        <v>19.288999999999998</v>
      </c>
      <c r="C15" s="3">
        <v>13.629999999999999</v>
      </c>
      <c r="D15">
        <f t="shared" si="0"/>
        <v>1.4151870873074102</v>
      </c>
      <c r="E15">
        <f t="shared" si="1"/>
        <v>12</v>
      </c>
    </row>
    <row r="16" spans="1:5" x14ac:dyDescent="0.2">
      <c r="A16" s="2" t="s">
        <v>26</v>
      </c>
      <c r="B16" s="3">
        <v>17.282000000000004</v>
      </c>
      <c r="C16" s="3">
        <v>17.886999999999997</v>
      </c>
      <c r="D16">
        <f t="shared" si="0"/>
        <v>0.96617655280371251</v>
      </c>
      <c r="E16">
        <f t="shared" si="1"/>
        <v>55</v>
      </c>
    </row>
    <row r="17" spans="1:12" x14ac:dyDescent="0.2">
      <c r="A17" s="2" t="s">
        <v>27</v>
      </c>
      <c r="B17" s="3">
        <v>22.350999999999999</v>
      </c>
      <c r="C17" s="3">
        <v>27.684999999999985</v>
      </c>
      <c r="D17">
        <f t="shared" si="0"/>
        <v>0.80733249051833167</v>
      </c>
      <c r="E17">
        <f t="shared" si="1"/>
        <v>82</v>
      </c>
    </row>
    <row r="18" spans="1:12" x14ac:dyDescent="0.2">
      <c r="A18" s="2" t="s">
        <v>28</v>
      </c>
      <c r="B18" s="3">
        <v>5.8730000000000002</v>
      </c>
      <c r="C18" s="3">
        <v>9.0259999999999998</v>
      </c>
      <c r="D18">
        <f t="shared" si="0"/>
        <v>0.65067582539330826</v>
      </c>
      <c r="E18">
        <f t="shared" si="1"/>
        <v>110</v>
      </c>
    </row>
    <row r="19" spans="1:12" x14ac:dyDescent="0.2">
      <c r="A19" s="2" t="s">
        <v>29</v>
      </c>
      <c r="B19" s="3">
        <v>6.2700000000000005</v>
      </c>
      <c r="C19" s="3">
        <v>8.125</v>
      </c>
      <c r="D19">
        <f t="shared" si="0"/>
        <v>0.77169230769230779</v>
      </c>
      <c r="E19">
        <f t="shared" si="1"/>
        <v>86</v>
      </c>
    </row>
    <row r="20" spans="1:12" x14ac:dyDescent="0.2">
      <c r="A20" s="2" t="s">
        <v>30</v>
      </c>
      <c r="B20" s="3">
        <v>3.3070000000000004</v>
      </c>
      <c r="C20" s="3">
        <v>3.8839999999999999</v>
      </c>
      <c r="D20">
        <f t="shared" si="0"/>
        <v>0.8514418125643668</v>
      </c>
      <c r="E20">
        <f t="shared" si="1"/>
        <v>75</v>
      </c>
    </row>
    <row r="21" spans="1:12" x14ac:dyDescent="0.2">
      <c r="A21" s="2" t="s">
        <v>31</v>
      </c>
      <c r="B21" s="3">
        <v>14.673999999999999</v>
      </c>
      <c r="C21" s="3">
        <v>12.591000000000001</v>
      </c>
      <c r="D21">
        <f t="shared" si="0"/>
        <v>1.1654356286236198</v>
      </c>
      <c r="E21">
        <f t="shared" si="1"/>
        <v>29</v>
      </c>
    </row>
    <row r="22" spans="1:12" x14ac:dyDescent="0.2">
      <c r="A22" s="2" t="s">
        <v>32</v>
      </c>
      <c r="B22" s="3">
        <v>5.2510000000000003</v>
      </c>
      <c r="C22" s="3">
        <v>5.8790000000000004</v>
      </c>
      <c r="D22">
        <f t="shared" si="0"/>
        <v>0.89317911209389356</v>
      </c>
      <c r="E22">
        <f t="shared" si="1"/>
        <v>70</v>
      </c>
    </row>
    <row r="23" spans="1:12" x14ac:dyDescent="0.2">
      <c r="A23" s="2" t="s">
        <v>33</v>
      </c>
      <c r="B23" s="3">
        <v>4.3360000000000003</v>
      </c>
      <c r="C23" s="3">
        <v>7.5440000000000005</v>
      </c>
      <c r="D23">
        <f t="shared" si="0"/>
        <v>0.57476139978791096</v>
      </c>
      <c r="E23">
        <f t="shared" si="1"/>
        <v>117</v>
      </c>
    </row>
    <row r="24" spans="1:12" x14ac:dyDescent="0.2">
      <c r="A24" s="2" t="s">
        <v>34</v>
      </c>
      <c r="B24" s="3">
        <v>6.9169999999999989</v>
      </c>
      <c r="C24" s="3">
        <v>10.228</v>
      </c>
      <c r="D24">
        <f t="shared" si="0"/>
        <v>0.67628079780993344</v>
      </c>
      <c r="E24">
        <f t="shared" si="1"/>
        <v>108</v>
      </c>
    </row>
    <row r="25" spans="1:12" x14ac:dyDescent="0.2">
      <c r="A25" s="2" t="s">
        <v>35</v>
      </c>
      <c r="B25" s="3">
        <v>5.6179999999999994</v>
      </c>
      <c r="C25" s="3">
        <v>7.37</v>
      </c>
      <c r="D25">
        <f t="shared" si="0"/>
        <v>0.7622795115332428</v>
      </c>
      <c r="E25">
        <f t="shared" si="1"/>
        <v>88</v>
      </c>
    </row>
    <row r="26" spans="1:12" x14ac:dyDescent="0.2">
      <c r="A26" s="2" t="s">
        <v>36</v>
      </c>
      <c r="B26" s="3">
        <v>4.3129999999999997</v>
      </c>
      <c r="C26" s="3">
        <v>6.6059999999999999</v>
      </c>
      <c r="D26">
        <f t="shared" si="0"/>
        <v>0.65289131092945807</v>
      </c>
      <c r="E26">
        <f t="shared" si="1"/>
        <v>109</v>
      </c>
    </row>
    <row r="27" spans="1:12" x14ac:dyDescent="0.2">
      <c r="A27" s="2" t="s">
        <v>37</v>
      </c>
      <c r="B27" s="3">
        <v>2.4190000000000005</v>
      </c>
      <c r="C27" s="3">
        <v>3.5510000000000002</v>
      </c>
      <c r="D27">
        <f t="shared" si="0"/>
        <v>0.68121655871585485</v>
      </c>
      <c r="E27">
        <f t="shared" si="1"/>
        <v>104</v>
      </c>
    </row>
    <row r="28" spans="1:12" x14ac:dyDescent="0.2">
      <c r="A28" s="2" t="s">
        <v>38</v>
      </c>
      <c r="B28" s="3">
        <v>3.0719999999999996</v>
      </c>
      <c r="C28" s="3">
        <v>3.96</v>
      </c>
      <c r="D28">
        <f t="shared" si="0"/>
        <v>0.77575757575757565</v>
      </c>
      <c r="E28">
        <f t="shared" si="1"/>
        <v>85</v>
      </c>
      <c r="L28" t="s">
        <v>39</v>
      </c>
    </row>
    <row r="29" spans="1:12" x14ac:dyDescent="0.2">
      <c r="A29" s="2" t="s">
        <v>40</v>
      </c>
      <c r="B29" s="3">
        <v>17.681000000000004</v>
      </c>
      <c r="C29" s="3">
        <v>12.231999999999999</v>
      </c>
      <c r="D29">
        <f t="shared" si="0"/>
        <v>1.4454708960104647</v>
      </c>
      <c r="E29">
        <f t="shared" si="1"/>
        <v>10</v>
      </c>
    </row>
    <row r="30" spans="1:12" x14ac:dyDescent="0.2">
      <c r="A30" s="2" t="s">
        <v>41</v>
      </c>
      <c r="B30" s="3">
        <v>15.845000000000004</v>
      </c>
      <c r="C30" s="3">
        <v>11.990000000000004</v>
      </c>
      <c r="D30">
        <f t="shared" si="0"/>
        <v>1.3215179316096746</v>
      </c>
      <c r="E30">
        <f t="shared" si="1"/>
        <v>18</v>
      </c>
    </row>
    <row r="31" spans="1:12" x14ac:dyDescent="0.2">
      <c r="A31" s="2" t="s">
        <v>42</v>
      </c>
      <c r="B31" s="3">
        <v>5.1070000000000002</v>
      </c>
      <c r="C31" s="3">
        <v>2.6080000000000001</v>
      </c>
      <c r="D31">
        <f t="shared" si="0"/>
        <v>1.9582055214723926</v>
      </c>
      <c r="E31">
        <f t="shared" si="1"/>
        <v>1</v>
      </c>
    </row>
    <row r="32" spans="1:12" x14ac:dyDescent="0.2">
      <c r="A32" s="2" t="s">
        <v>43</v>
      </c>
      <c r="B32" s="3">
        <v>15.312999999999999</v>
      </c>
      <c r="C32" s="3">
        <v>15.454999999999998</v>
      </c>
      <c r="D32">
        <f t="shared" si="0"/>
        <v>0.9908120349401488</v>
      </c>
      <c r="E32">
        <f t="shared" si="1"/>
        <v>48</v>
      </c>
    </row>
    <row r="33" spans="1:5" x14ac:dyDescent="0.2">
      <c r="A33" s="2" t="s">
        <v>44</v>
      </c>
      <c r="B33" s="3">
        <v>6.9229999999999992</v>
      </c>
      <c r="C33" s="3">
        <v>8.4090000000000007</v>
      </c>
      <c r="D33">
        <f t="shared" si="0"/>
        <v>0.82328457604947058</v>
      </c>
      <c r="E33">
        <f t="shared" si="1"/>
        <v>79</v>
      </c>
    </row>
    <row r="34" spans="1:5" x14ac:dyDescent="0.2">
      <c r="A34" s="2" t="s">
        <v>45</v>
      </c>
      <c r="B34" s="3">
        <v>7.1159999999999988</v>
      </c>
      <c r="C34" s="3">
        <v>5.572000000000001</v>
      </c>
      <c r="D34">
        <f t="shared" si="0"/>
        <v>1.2770997846374725</v>
      </c>
      <c r="E34">
        <f t="shared" si="1"/>
        <v>20</v>
      </c>
    </row>
    <row r="35" spans="1:5" x14ac:dyDescent="0.2">
      <c r="A35" s="2" t="s">
        <v>46</v>
      </c>
      <c r="B35" s="3">
        <v>4.8109999999999999</v>
      </c>
      <c r="C35" s="3">
        <v>7.0909999999999993</v>
      </c>
      <c r="D35">
        <f>B35/C35</f>
        <v>0.67846566069665781</v>
      </c>
      <c r="E35">
        <f t="shared" si="1"/>
        <v>105</v>
      </c>
    </row>
    <row r="36" spans="1:5" x14ac:dyDescent="0.2">
      <c r="A36" s="2" t="s">
        <v>47</v>
      </c>
      <c r="B36" s="3">
        <v>14.860999999999997</v>
      </c>
      <c r="C36" s="3">
        <v>17.195</v>
      </c>
      <c r="D36">
        <f>B36/C36</f>
        <v>0.86426286711253253</v>
      </c>
      <c r="E36">
        <f t="shared" si="1"/>
        <v>74</v>
      </c>
    </row>
    <row r="37" spans="1:5" x14ac:dyDescent="0.2">
      <c r="A37" s="2" t="s">
        <v>48</v>
      </c>
      <c r="B37" s="3">
        <v>13.422000000000002</v>
      </c>
      <c r="C37" s="3">
        <v>13.654999999999999</v>
      </c>
      <c r="D37">
        <f>B37/C37</f>
        <v>0.98293665324057145</v>
      </c>
      <c r="E37">
        <f t="shared" si="1"/>
        <v>52</v>
      </c>
    </row>
    <row r="38" spans="1:5" x14ac:dyDescent="0.2">
      <c r="A38" s="2" t="s">
        <v>49</v>
      </c>
      <c r="B38" s="3">
        <v>3.198</v>
      </c>
      <c r="C38" s="3">
        <v>4.0619999999999994</v>
      </c>
      <c r="D38">
        <f t="shared" ref="D38" si="2">B38/C38</f>
        <v>0.78729689807976377</v>
      </c>
      <c r="E38">
        <f t="shared" si="1"/>
        <v>83</v>
      </c>
    </row>
    <row r="39" spans="1:5" x14ac:dyDescent="0.2">
      <c r="A39" s="2" t="s">
        <v>50</v>
      </c>
      <c r="B39" s="3">
        <v>26.690999999999988</v>
      </c>
      <c r="C39" s="3">
        <v>18.624000000000002</v>
      </c>
      <c r="D39">
        <f t="shared" ref="D39:D47" si="3">B39/C39</f>
        <v>1.4331507731958755</v>
      </c>
      <c r="E39">
        <f t="shared" si="1"/>
        <v>11</v>
      </c>
    </row>
    <row r="40" spans="1:5" x14ac:dyDescent="0.2">
      <c r="A40" s="2" t="s">
        <v>51</v>
      </c>
      <c r="B40" s="3">
        <v>1.5029999999999997</v>
      </c>
      <c r="C40" s="3">
        <v>2.995000000000001</v>
      </c>
      <c r="D40">
        <f t="shared" si="3"/>
        <v>0.50183639398998303</v>
      </c>
      <c r="E40">
        <f t="shared" si="1"/>
        <v>122</v>
      </c>
    </row>
    <row r="41" spans="1:5" x14ac:dyDescent="0.2">
      <c r="A41" s="2" t="s">
        <v>52</v>
      </c>
      <c r="B41" s="3">
        <v>2.5640000000000001</v>
      </c>
      <c r="C41" s="3">
        <v>6.5550000000000006</v>
      </c>
      <c r="D41">
        <f t="shared" si="3"/>
        <v>0.39115179252479021</v>
      </c>
      <c r="E41">
        <f t="shared" si="1"/>
        <v>132</v>
      </c>
    </row>
    <row r="42" spans="1:5" x14ac:dyDescent="0.2">
      <c r="A42" s="2" t="s">
        <v>53</v>
      </c>
      <c r="B42" s="3">
        <v>15.418999999999999</v>
      </c>
      <c r="C42" s="3">
        <v>17.492000000000001</v>
      </c>
      <c r="D42">
        <f t="shared" si="3"/>
        <v>0.88148868053967511</v>
      </c>
      <c r="E42">
        <f t="shared" si="1"/>
        <v>72</v>
      </c>
    </row>
    <row r="43" spans="1:5" x14ac:dyDescent="0.2">
      <c r="A43" s="2" t="s">
        <v>54</v>
      </c>
      <c r="B43" s="3">
        <v>8.1879999999999971</v>
      </c>
      <c r="C43" s="3">
        <v>12.771000000000003</v>
      </c>
      <c r="D43">
        <f t="shared" si="3"/>
        <v>0.64114008300054781</v>
      </c>
      <c r="E43">
        <f t="shared" si="1"/>
        <v>111</v>
      </c>
    </row>
    <row r="44" spans="1:5" x14ac:dyDescent="0.2">
      <c r="A44" s="2" t="s">
        <v>55</v>
      </c>
      <c r="B44" s="3">
        <v>10.313000000000001</v>
      </c>
      <c r="C44" s="3">
        <v>7.2879999999999994</v>
      </c>
      <c r="D44">
        <f t="shared" si="3"/>
        <v>1.4150658616904503</v>
      </c>
      <c r="E44">
        <f t="shared" si="1"/>
        <v>13</v>
      </c>
    </row>
    <row r="45" spans="1:5" x14ac:dyDescent="0.2">
      <c r="A45" s="2" t="s">
        <v>56</v>
      </c>
      <c r="B45" s="3">
        <v>34.47999999999999</v>
      </c>
      <c r="C45" s="3">
        <v>31.251999999999995</v>
      </c>
      <c r="D45">
        <f t="shared" si="3"/>
        <v>1.1032893894790732</v>
      </c>
      <c r="E45">
        <f t="shared" si="1"/>
        <v>37</v>
      </c>
    </row>
    <row r="46" spans="1:5" x14ac:dyDescent="0.2">
      <c r="A46" s="2" t="s">
        <v>57</v>
      </c>
      <c r="B46" s="3">
        <v>20.834999999999997</v>
      </c>
      <c r="C46" s="3">
        <v>22.488000000000003</v>
      </c>
      <c r="D46">
        <f t="shared" si="3"/>
        <v>0.9264941302027746</v>
      </c>
      <c r="E46">
        <f t="shared" si="1"/>
        <v>60</v>
      </c>
    </row>
    <row r="47" spans="1:5" x14ac:dyDescent="0.2">
      <c r="A47" s="2" t="s">
        <v>58</v>
      </c>
      <c r="B47" s="3">
        <v>4.8209999999999988</v>
      </c>
      <c r="C47" s="3">
        <v>9.9260000000000002</v>
      </c>
      <c r="D47">
        <f t="shared" si="3"/>
        <v>0.4856941366109207</v>
      </c>
      <c r="E47">
        <f t="shared" si="1"/>
        <v>125</v>
      </c>
    </row>
    <row r="48" spans="1:5" x14ac:dyDescent="0.2">
      <c r="A48" s="2" t="s">
        <v>59</v>
      </c>
      <c r="B48" s="3">
        <v>4.9090000000000007</v>
      </c>
      <c r="C48" s="3">
        <v>7.7920000000000007</v>
      </c>
      <c r="D48">
        <f t="shared" ref="D48:D59" si="4">B48/C48</f>
        <v>0.63000513347022591</v>
      </c>
      <c r="E48">
        <f t="shared" si="1"/>
        <v>112</v>
      </c>
    </row>
    <row r="49" spans="1:5" x14ac:dyDescent="0.2">
      <c r="A49" s="2" t="s">
        <v>60</v>
      </c>
      <c r="B49" s="3">
        <v>22.885999999999999</v>
      </c>
      <c r="C49" s="3">
        <v>21.371999999999993</v>
      </c>
      <c r="D49">
        <f t="shared" si="4"/>
        <v>1.07084035186225</v>
      </c>
      <c r="E49">
        <f t="shared" si="1"/>
        <v>42</v>
      </c>
    </row>
    <row r="50" spans="1:5" x14ac:dyDescent="0.2">
      <c r="A50" s="2" t="s">
        <v>61</v>
      </c>
      <c r="B50" s="3">
        <v>24.333999999999996</v>
      </c>
      <c r="C50" s="3">
        <v>15.584000000000005</v>
      </c>
      <c r="D50">
        <f t="shared" si="4"/>
        <v>1.5614733059548247</v>
      </c>
      <c r="E50">
        <f t="shared" si="1"/>
        <v>6</v>
      </c>
    </row>
    <row r="51" spans="1:5" x14ac:dyDescent="0.2">
      <c r="A51" s="2" t="s">
        <v>62</v>
      </c>
      <c r="B51" s="3">
        <v>24.853000000000002</v>
      </c>
      <c r="C51" s="3">
        <v>21.596999999999998</v>
      </c>
      <c r="D51">
        <f t="shared" si="4"/>
        <v>1.1507616798629441</v>
      </c>
      <c r="E51">
        <f t="shared" si="1"/>
        <v>31</v>
      </c>
    </row>
    <row r="52" spans="1:5" x14ac:dyDescent="0.2">
      <c r="A52" s="2" t="s">
        <v>63</v>
      </c>
      <c r="B52" s="3">
        <v>5.1110000000000007</v>
      </c>
      <c r="C52" s="3">
        <v>9.7530000000000019</v>
      </c>
      <c r="D52">
        <f t="shared" si="4"/>
        <v>0.52404388393314871</v>
      </c>
      <c r="E52">
        <f t="shared" si="1"/>
        <v>120</v>
      </c>
    </row>
    <row r="53" spans="1:5" x14ac:dyDescent="0.2">
      <c r="A53" s="2" t="s">
        <v>64</v>
      </c>
      <c r="B53" s="3">
        <v>4.8540000000000001</v>
      </c>
      <c r="C53" s="3">
        <v>4.3119999999999994</v>
      </c>
      <c r="D53">
        <f t="shared" si="4"/>
        <v>1.1256957328385901</v>
      </c>
      <c r="E53">
        <f t="shared" si="1"/>
        <v>33</v>
      </c>
    </row>
    <row r="54" spans="1:5" x14ac:dyDescent="0.2">
      <c r="A54" s="2" t="s">
        <v>65</v>
      </c>
      <c r="B54" s="3">
        <v>29.057999999999996</v>
      </c>
      <c r="C54" s="3">
        <v>24.895</v>
      </c>
      <c r="D54">
        <f t="shared" si="4"/>
        <v>1.167222333801968</v>
      </c>
      <c r="E54">
        <f t="shared" si="1"/>
        <v>27</v>
      </c>
    </row>
    <row r="55" spans="1:5" x14ac:dyDescent="0.2">
      <c r="A55" s="2" t="s">
        <v>66</v>
      </c>
      <c r="B55" s="3">
        <v>16.431999999999999</v>
      </c>
      <c r="C55" s="3">
        <v>9.6230000000000011</v>
      </c>
      <c r="D55">
        <f t="shared" si="4"/>
        <v>1.7075756001247009</v>
      </c>
      <c r="E55">
        <f t="shared" si="1"/>
        <v>4</v>
      </c>
    </row>
    <row r="56" spans="1:5" x14ac:dyDescent="0.2">
      <c r="A56" s="2" t="s">
        <v>67</v>
      </c>
      <c r="B56" s="3">
        <v>19.178000000000008</v>
      </c>
      <c r="C56" s="3">
        <v>17.603999999999996</v>
      </c>
      <c r="D56">
        <f t="shared" si="4"/>
        <v>1.0894114973869582</v>
      </c>
      <c r="E56">
        <f t="shared" si="1"/>
        <v>40</v>
      </c>
    </row>
    <row r="57" spans="1:5" x14ac:dyDescent="0.2">
      <c r="A57" s="2" t="s">
        <v>68</v>
      </c>
      <c r="B57" s="3">
        <v>3.1219999999999999</v>
      </c>
      <c r="C57" s="3">
        <v>3.0030000000000001</v>
      </c>
      <c r="D57">
        <f t="shared" si="4"/>
        <v>1.0396270396270395</v>
      </c>
      <c r="E57">
        <f t="shared" si="1"/>
        <v>46</v>
      </c>
    </row>
    <row r="58" spans="1:5" x14ac:dyDescent="0.2">
      <c r="A58" s="2" t="s">
        <v>69</v>
      </c>
      <c r="B58" s="3">
        <v>9.0359999999999996</v>
      </c>
      <c r="C58" s="3">
        <v>13.178000000000003</v>
      </c>
      <c r="D58">
        <f t="shared" si="4"/>
        <v>0.68568826832599772</v>
      </c>
      <c r="E58">
        <f t="shared" si="1"/>
        <v>101</v>
      </c>
    </row>
    <row r="59" spans="1:5" x14ac:dyDescent="0.2">
      <c r="A59" s="2" t="s">
        <v>70</v>
      </c>
      <c r="B59" s="3">
        <v>6.2169999999999996</v>
      </c>
      <c r="C59" s="3">
        <v>8.9759999999999991</v>
      </c>
      <c r="D59">
        <f t="shared" si="4"/>
        <v>0.69262477718360071</v>
      </c>
      <c r="E59">
        <f t="shared" si="1"/>
        <v>98</v>
      </c>
    </row>
    <row r="60" spans="1:5" x14ac:dyDescent="0.2">
      <c r="A60" s="2" t="s">
        <v>71</v>
      </c>
      <c r="B60" s="3">
        <v>32.231999999999999</v>
      </c>
      <c r="C60" s="3">
        <v>27.644999999999992</v>
      </c>
      <c r="D60">
        <f t="shared" ref="D60:D67" si="5">B60/C60</f>
        <v>1.1659251220835598</v>
      </c>
      <c r="E60">
        <f t="shared" si="1"/>
        <v>28</v>
      </c>
    </row>
    <row r="61" spans="1:5" x14ac:dyDescent="0.2">
      <c r="A61" s="2" t="s">
        <v>72</v>
      </c>
      <c r="B61" s="3">
        <v>4.6639999999999988</v>
      </c>
      <c r="C61" s="3">
        <v>7.9409999999999998</v>
      </c>
      <c r="D61">
        <f t="shared" si="5"/>
        <v>0.58733157033119243</v>
      </c>
      <c r="E61">
        <f t="shared" si="1"/>
        <v>116</v>
      </c>
    </row>
    <row r="62" spans="1:5" x14ac:dyDescent="0.2">
      <c r="A62" s="2" t="s">
        <v>73</v>
      </c>
      <c r="B62" s="3">
        <v>3.4649999999999999</v>
      </c>
      <c r="C62" s="3">
        <v>7.65</v>
      </c>
      <c r="D62">
        <f t="shared" si="5"/>
        <v>0.45294117647058818</v>
      </c>
      <c r="E62">
        <f t="shared" si="1"/>
        <v>127</v>
      </c>
    </row>
    <row r="63" spans="1:5" x14ac:dyDescent="0.2">
      <c r="A63" s="2" t="s">
        <v>74</v>
      </c>
      <c r="B63" s="3">
        <v>12.077</v>
      </c>
      <c r="C63" s="3">
        <v>14.524000000000001</v>
      </c>
      <c r="D63">
        <f t="shared" si="5"/>
        <v>0.83152024235747724</v>
      </c>
      <c r="E63">
        <f t="shared" si="1"/>
        <v>76</v>
      </c>
    </row>
    <row r="64" spans="1:5" x14ac:dyDescent="0.2">
      <c r="A64" s="2" t="s">
        <v>75</v>
      </c>
      <c r="B64" s="3">
        <v>4.5519999999999996</v>
      </c>
      <c r="C64" s="3">
        <v>6.38</v>
      </c>
      <c r="D64">
        <f t="shared" si="5"/>
        <v>0.7134796238244514</v>
      </c>
      <c r="E64">
        <f t="shared" si="1"/>
        <v>95</v>
      </c>
    </row>
    <row r="65" spans="1:5" x14ac:dyDescent="0.2">
      <c r="A65" s="2" t="s">
        <v>76</v>
      </c>
      <c r="B65" s="3">
        <v>5.2549999999999999</v>
      </c>
      <c r="C65" s="3">
        <v>6.7049999999999992</v>
      </c>
      <c r="D65">
        <f t="shared" si="5"/>
        <v>0.78374347501864283</v>
      </c>
      <c r="E65">
        <f t="shared" si="1"/>
        <v>84</v>
      </c>
    </row>
    <row r="66" spans="1:5" x14ac:dyDescent="0.2">
      <c r="A66" s="2" t="s">
        <v>77</v>
      </c>
      <c r="B66" s="3">
        <v>23.537999999999997</v>
      </c>
      <c r="C66" s="3">
        <v>19.168999999999983</v>
      </c>
      <c r="D66">
        <f t="shared" si="5"/>
        <v>1.2279200792946956</v>
      </c>
      <c r="E66">
        <f t="shared" si="1"/>
        <v>24</v>
      </c>
    </row>
    <row r="67" spans="1:5" x14ac:dyDescent="0.2">
      <c r="A67" s="2" t="s">
        <v>78</v>
      </c>
      <c r="B67" s="3">
        <v>8.5619999999999994</v>
      </c>
      <c r="C67" s="3">
        <v>6.8110000000000008</v>
      </c>
      <c r="D67">
        <f t="shared" si="5"/>
        <v>1.2570841286154748</v>
      </c>
      <c r="E67">
        <f t="shared" si="1"/>
        <v>22</v>
      </c>
    </row>
    <row r="68" spans="1:5" x14ac:dyDescent="0.2">
      <c r="A68" s="2" t="s">
        <v>79</v>
      </c>
      <c r="B68" s="3">
        <v>10.284000000000001</v>
      </c>
      <c r="C68" s="3">
        <v>9.1659999999999986</v>
      </c>
      <c r="D68">
        <f t="shared" ref="D68:D131" si="6">B68/C68</f>
        <v>1.121972507091425</v>
      </c>
      <c r="E68">
        <f t="shared" si="1"/>
        <v>34</v>
      </c>
    </row>
    <row r="69" spans="1:5" x14ac:dyDescent="0.2">
      <c r="A69" s="2" t="s">
        <v>80</v>
      </c>
      <c r="B69" s="3">
        <v>3.3119999999999998</v>
      </c>
      <c r="C69" s="3">
        <v>8.0079999999999991</v>
      </c>
      <c r="D69">
        <f t="shared" si="6"/>
        <v>0.41358641358641363</v>
      </c>
      <c r="E69">
        <f t="shared" ref="E69:E132" si="7">RANK(D69, $D$4:$D$136)</f>
        <v>128</v>
      </c>
    </row>
    <row r="70" spans="1:5" x14ac:dyDescent="0.2">
      <c r="A70" s="2" t="s">
        <v>81</v>
      </c>
      <c r="B70" s="3">
        <v>8.9450000000000003</v>
      </c>
      <c r="C70" s="3">
        <v>12.965000000000002</v>
      </c>
      <c r="D70">
        <f t="shared" si="6"/>
        <v>0.68993443887389116</v>
      </c>
      <c r="E70">
        <f t="shared" si="7"/>
        <v>100</v>
      </c>
    </row>
    <row r="71" spans="1:5" x14ac:dyDescent="0.2">
      <c r="A71" s="2" t="s">
        <v>82</v>
      </c>
      <c r="B71" s="3">
        <v>2.4349999999999996</v>
      </c>
      <c r="C71" s="3">
        <v>6.1170000000000009</v>
      </c>
      <c r="D71">
        <f t="shared" si="6"/>
        <v>0.3980709498119992</v>
      </c>
      <c r="E71">
        <f t="shared" si="7"/>
        <v>131</v>
      </c>
    </row>
    <row r="72" spans="1:5" x14ac:dyDescent="0.2">
      <c r="A72" s="2" t="s">
        <v>83</v>
      </c>
      <c r="B72" s="3">
        <v>6.5379999999999994</v>
      </c>
      <c r="C72" s="3">
        <v>9.0670000000000019</v>
      </c>
      <c r="D72">
        <f t="shared" si="6"/>
        <v>0.72107643101356544</v>
      </c>
      <c r="E72">
        <f t="shared" si="7"/>
        <v>94</v>
      </c>
    </row>
    <row r="73" spans="1:5" x14ac:dyDescent="0.2">
      <c r="A73" s="2" t="s">
        <v>84</v>
      </c>
      <c r="B73" s="3">
        <v>35.88300000000001</v>
      </c>
      <c r="C73" s="3">
        <v>28.219999999999988</v>
      </c>
      <c r="D73">
        <f t="shared" si="6"/>
        <v>1.2715450035435869</v>
      </c>
      <c r="E73">
        <f t="shared" si="7"/>
        <v>21</v>
      </c>
    </row>
    <row r="74" spans="1:5" x14ac:dyDescent="0.2">
      <c r="A74" s="2" t="s">
        <v>85</v>
      </c>
      <c r="B74" s="3">
        <v>15.162999999999998</v>
      </c>
      <c r="C74" s="3">
        <v>13.066000000000001</v>
      </c>
      <c r="D74">
        <f t="shared" si="6"/>
        <v>1.1604928822899125</v>
      </c>
      <c r="E74">
        <f t="shared" si="7"/>
        <v>30</v>
      </c>
    </row>
    <row r="75" spans="1:5" x14ac:dyDescent="0.2">
      <c r="A75" s="2" t="s">
        <v>86</v>
      </c>
      <c r="B75" s="3">
        <v>15.364000000000001</v>
      </c>
      <c r="C75" s="3">
        <v>10.337000000000005</v>
      </c>
      <c r="D75">
        <f t="shared" si="6"/>
        <v>1.486311308890393</v>
      </c>
      <c r="E75">
        <f t="shared" si="7"/>
        <v>8</v>
      </c>
    </row>
    <row r="76" spans="1:5" x14ac:dyDescent="0.2">
      <c r="A76" s="2" t="s">
        <v>87</v>
      </c>
      <c r="B76" s="3">
        <v>30.786000000000005</v>
      </c>
      <c r="C76" s="3">
        <v>21.249999999999989</v>
      </c>
      <c r="D76">
        <f t="shared" si="6"/>
        <v>1.4487529411764715</v>
      </c>
      <c r="E76">
        <f t="shared" si="7"/>
        <v>9</v>
      </c>
    </row>
    <row r="77" spans="1:5" x14ac:dyDescent="0.2">
      <c r="A77" s="2" t="s">
        <v>88</v>
      </c>
      <c r="B77" s="3">
        <v>1.2889999999999997</v>
      </c>
      <c r="C77" s="3">
        <v>1.204</v>
      </c>
      <c r="D77">
        <f t="shared" si="6"/>
        <v>1.070598006644518</v>
      </c>
      <c r="E77">
        <f t="shared" si="7"/>
        <v>43</v>
      </c>
    </row>
    <row r="78" spans="1:5" x14ac:dyDescent="0.2">
      <c r="A78" s="2" t="s">
        <v>89</v>
      </c>
      <c r="B78" s="3">
        <v>5.5910000000000002</v>
      </c>
      <c r="C78" s="3">
        <v>6.15</v>
      </c>
      <c r="D78">
        <f t="shared" si="6"/>
        <v>0.90910569105691053</v>
      </c>
      <c r="E78">
        <f t="shared" si="7"/>
        <v>68</v>
      </c>
    </row>
    <row r="79" spans="1:5" x14ac:dyDescent="0.2">
      <c r="A79" s="2" t="s">
        <v>90</v>
      </c>
      <c r="B79" s="3">
        <v>20.820000000000004</v>
      </c>
      <c r="C79" s="3">
        <v>13.809000000000003</v>
      </c>
      <c r="D79">
        <f t="shared" si="6"/>
        <v>1.5077123615033674</v>
      </c>
      <c r="E79">
        <f t="shared" si="7"/>
        <v>7</v>
      </c>
    </row>
    <row r="80" spans="1:5" x14ac:dyDescent="0.2">
      <c r="A80" s="2" t="s">
        <v>91</v>
      </c>
      <c r="B80" s="3">
        <v>13.16</v>
      </c>
      <c r="C80" s="3">
        <v>13.946</v>
      </c>
      <c r="D80">
        <f t="shared" si="6"/>
        <v>0.9436397533342894</v>
      </c>
      <c r="E80">
        <f t="shared" si="7"/>
        <v>58</v>
      </c>
    </row>
    <row r="81" spans="1:5" x14ac:dyDescent="0.2">
      <c r="A81" s="2" t="s">
        <v>92</v>
      </c>
      <c r="B81" s="3">
        <v>5.9709999999999983</v>
      </c>
      <c r="C81" s="3">
        <v>6.5549999999999988</v>
      </c>
      <c r="D81">
        <f t="shared" si="6"/>
        <v>0.91090770404271537</v>
      </c>
      <c r="E81">
        <f t="shared" si="7"/>
        <v>67</v>
      </c>
    </row>
    <row r="82" spans="1:5" x14ac:dyDescent="0.2">
      <c r="A82" s="2" t="s">
        <v>93</v>
      </c>
      <c r="B82" s="3">
        <v>9.956999999999999</v>
      </c>
      <c r="C82" s="3">
        <v>13.269000000000002</v>
      </c>
      <c r="D82">
        <f>B82/C82</f>
        <v>0.75039565905493988</v>
      </c>
      <c r="E82">
        <f t="shared" si="7"/>
        <v>91</v>
      </c>
    </row>
    <row r="83" spans="1:5" x14ac:dyDescent="0.2">
      <c r="A83" s="2" t="s">
        <v>94</v>
      </c>
      <c r="B83" s="3">
        <v>24.073999999999998</v>
      </c>
      <c r="C83" s="3">
        <v>18.366</v>
      </c>
      <c r="D83">
        <f t="shared" si="6"/>
        <v>1.310791680278776</v>
      </c>
      <c r="E83">
        <f t="shared" si="7"/>
        <v>19</v>
      </c>
    </row>
    <row r="84" spans="1:5" x14ac:dyDescent="0.2">
      <c r="A84" s="2" t="s">
        <v>95</v>
      </c>
      <c r="B84" s="3">
        <v>8.1310000000000002</v>
      </c>
      <c r="C84" s="3">
        <v>11.761999999999999</v>
      </c>
      <c r="D84">
        <f t="shared" si="6"/>
        <v>0.69129399761945254</v>
      </c>
      <c r="E84">
        <f t="shared" si="7"/>
        <v>99</v>
      </c>
    </row>
    <row r="85" spans="1:5" x14ac:dyDescent="0.2">
      <c r="A85" s="2" t="s">
        <v>96</v>
      </c>
      <c r="B85" s="3">
        <v>2.7360000000000002</v>
      </c>
      <c r="C85" s="3">
        <v>2.59</v>
      </c>
      <c r="D85">
        <f t="shared" si="6"/>
        <v>1.0563706563706565</v>
      </c>
      <c r="E85">
        <f t="shared" si="7"/>
        <v>44</v>
      </c>
    </row>
    <row r="86" spans="1:5" x14ac:dyDescent="0.2">
      <c r="A86" s="2" t="s">
        <v>97</v>
      </c>
      <c r="B86" s="3">
        <v>5.6259999999999994</v>
      </c>
      <c r="C86" s="3">
        <v>8.2260000000000009</v>
      </c>
      <c r="D86">
        <f t="shared" si="6"/>
        <v>0.68392900559202519</v>
      </c>
      <c r="E86">
        <f t="shared" si="7"/>
        <v>102</v>
      </c>
    </row>
    <row r="87" spans="1:5" x14ac:dyDescent="0.2">
      <c r="A87" s="2" t="s">
        <v>98</v>
      </c>
      <c r="B87" s="3">
        <v>8.0370000000000008</v>
      </c>
      <c r="C87" s="3">
        <v>5.9660000000000002</v>
      </c>
      <c r="D87">
        <f t="shared" si="6"/>
        <v>1.3471337579617835</v>
      </c>
      <c r="E87">
        <f t="shared" si="7"/>
        <v>16</v>
      </c>
    </row>
    <row r="88" spans="1:5" x14ac:dyDescent="0.2">
      <c r="A88" s="2" t="s">
        <v>99</v>
      </c>
      <c r="B88" s="3">
        <v>6.9140000000000006</v>
      </c>
      <c r="C88" s="3">
        <v>6.7770000000000001</v>
      </c>
      <c r="D88">
        <f t="shared" si="6"/>
        <v>1.0202154345580641</v>
      </c>
      <c r="E88">
        <f t="shared" si="7"/>
        <v>47</v>
      </c>
    </row>
    <row r="89" spans="1:5" x14ac:dyDescent="0.2">
      <c r="A89" s="2" t="s">
        <v>100</v>
      </c>
      <c r="B89" s="3">
        <v>14.067999999999996</v>
      </c>
      <c r="C89" s="3">
        <v>19.448</v>
      </c>
      <c r="D89">
        <f t="shared" si="6"/>
        <v>0.72336487042369368</v>
      </c>
      <c r="E89">
        <f t="shared" si="7"/>
        <v>93</v>
      </c>
    </row>
    <row r="90" spans="1:5" x14ac:dyDescent="0.2">
      <c r="A90" s="2" t="s">
        <v>101</v>
      </c>
      <c r="B90" s="3">
        <v>7.2319999999999975</v>
      </c>
      <c r="C90" s="3">
        <v>8.7010000000000005</v>
      </c>
      <c r="D90">
        <f t="shared" si="6"/>
        <v>0.83116883116883089</v>
      </c>
      <c r="E90">
        <f t="shared" si="7"/>
        <v>77</v>
      </c>
    </row>
    <row r="91" spans="1:5" x14ac:dyDescent="0.2">
      <c r="A91" s="2" t="s">
        <v>102</v>
      </c>
      <c r="B91" s="3">
        <v>3.3980000000000006</v>
      </c>
      <c r="C91" s="3">
        <v>5.0149999999999997</v>
      </c>
      <c r="D91">
        <f t="shared" si="6"/>
        <v>0.67756729810568306</v>
      </c>
      <c r="E91">
        <f t="shared" si="7"/>
        <v>107</v>
      </c>
    </row>
    <row r="92" spans="1:5" x14ac:dyDescent="0.2">
      <c r="A92" s="2" t="s">
        <v>103</v>
      </c>
      <c r="B92" s="3">
        <v>12.568000000000001</v>
      </c>
      <c r="C92" s="3">
        <v>15.477999999999998</v>
      </c>
      <c r="D92">
        <f t="shared" si="6"/>
        <v>0.81199121333505642</v>
      </c>
      <c r="E92">
        <f t="shared" si="7"/>
        <v>81</v>
      </c>
    </row>
    <row r="93" spans="1:5" x14ac:dyDescent="0.2">
      <c r="A93" s="2" t="s">
        <v>104</v>
      </c>
      <c r="B93" s="3">
        <v>11.478999999999999</v>
      </c>
      <c r="C93" s="3">
        <v>6.4810000000000008</v>
      </c>
      <c r="D93">
        <f t="shared" si="6"/>
        <v>1.7711772874556393</v>
      </c>
      <c r="E93">
        <f t="shared" si="7"/>
        <v>3</v>
      </c>
    </row>
    <row r="94" spans="1:5" x14ac:dyDescent="0.2">
      <c r="A94" s="2" t="s">
        <v>105</v>
      </c>
      <c r="B94" s="3">
        <v>8.7880000000000003</v>
      </c>
      <c r="C94" s="3">
        <v>9.5960000000000001</v>
      </c>
      <c r="D94">
        <f t="shared" si="6"/>
        <v>0.91579824927052944</v>
      </c>
      <c r="E94">
        <f t="shared" si="7"/>
        <v>65</v>
      </c>
    </row>
    <row r="95" spans="1:5" x14ac:dyDescent="0.2">
      <c r="A95" s="2" t="s">
        <v>106</v>
      </c>
      <c r="B95" s="3">
        <v>8.0300000000000011</v>
      </c>
      <c r="C95" s="3">
        <v>8.7140000000000004</v>
      </c>
      <c r="D95">
        <f t="shared" si="6"/>
        <v>0.9215056231351848</v>
      </c>
      <c r="E95">
        <f t="shared" si="7"/>
        <v>62</v>
      </c>
    </row>
    <row r="96" spans="1:5" x14ac:dyDescent="0.2">
      <c r="A96" s="2" t="s">
        <v>107</v>
      </c>
      <c r="B96" s="3">
        <v>7.9230000000000009</v>
      </c>
      <c r="C96" s="3">
        <v>10.404999999999998</v>
      </c>
      <c r="D96">
        <f t="shared" si="6"/>
        <v>0.76146083613647308</v>
      </c>
      <c r="E96">
        <f t="shared" si="7"/>
        <v>89</v>
      </c>
    </row>
    <row r="97" spans="1:5" x14ac:dyDescent="0.2">
      <c r="A97" s="2" t="s">
        <v>108</v>
      </c>
      <c r="B97" s="3">
        <v>2.9409999999999994</v>
      </c>
      <c r="C97" s="3">
        <v>5.2759999999999998</v>
      </c>
      <c r="D97">
        <f t="shared" si="6"/>
        <v>0.55742987111448061</v>
      </c>
      <c r="E97">
        <f t="shared" si="7"/>
        <v>119</v>
      </c>
    </row>
    <row r="98" spans="1:5" x14ac:dyDescent="0.2">
      <c r="A98" s="2" t="s">
        <v>109</v>
      </c>
      <c r="B98" s="3">
        <v>26.093999999999994</v>
      </c>
      <c r="C98" s="3">
        <v>27.608000000000001</v>
      </c>
      <c r="D98">
        <f t="shared" si="6"/>
        <v>0.94516082294986936</v>
      </c>
      <c r="E98">
        <f t="shared" si="7"/>
        <v>57</v>
      </c>
    </row>
    <row r="99" spans="1:5" x14ac:dyDescent="0.2">
      <c r="A99" s="2" t="s">
        <v>110</v>
      </c>
      <c r="B99" s="3">
        <v>9.8260000000000005</v>
      </c>
      <c r="C99" s="3">
        <v>10.74</v>
      </c>
      <c r="D99">
        <f t="shared" si="6"/>
        <v>0.91489757914338921</v>
      </c>
      <c r="E99">
        <f t="shared" si="7"/>
        <v>66</v>
      </c>
    </row>
    <row r="100" spans="1:5" x14ac:dyDescent="0.2">
      <c r="A100" s="2" t="s">
        <v>111</v>
      </c>
      <c r="B100" s="3">
        <v>30.053999999999995</v>
      </c>
      <c r="C100" s="3">
        <v>24.932999999999996</v>
      </c>
      <c r="D100">
        <f t="shared" si="6"/>
        <v>1.2053904463963421</v>
      </c>
      <c r="E100">
        <f t="shared" si="7"/>
        <v>25</v>
      </c>
    </row>
    <row r="101" spans="1:5" x14ac:dyDescent="0.2">
      <c r="A101" s="2" t="s">
        <v>112</v>
      </c>
      <c r="B101" s="3">
        <v>28.091000000000008</v>
      </c>
      <c r="C101" s="3">
        <v>25.983999999999995</v>
      </c>
      <c r="D101">
        <f t="shared" si="6"/>
        <v>1.081088362068966</v>
      </c>
      <c r="E101">
        <f t="shared" si="7"/>
        <v>41</v>
      </c>
    </row>
    <row r="102" spans="1:5" x14ac:dyDescent="0.2">
      <c r="A102" s="2" t="s">
        <v>113</v>
      </c>
      <c r="B102" s="3">
        <v>1.4069999999999998</v>
      </c>
      <c r="C102" s="3">
        <v>2.952</v>
      </c>
      <c r="D102">
        <f t="shared" si="6"/>
        <v>0.47662601626016254</v>
      </c>
      <c r="E102">
        <f t="shared" si="7"/>
        <v>126</v>
      </c>
    </row>
    <row r="103" spans="1:5" x14ac:dyDescent="0.2">
      <c r="A103" s="2" t="s">
        <v>114</v>
      </c>
      <c r="B103" s="3">
        <v>10.853000000000002</v>
      </c>
      <c r="C103" s="3">
        <v>11.819999999999999</v>
      </c>
      <c r="D103">
        <f t="shared" si="6"/>
        <v>0.91818950930626086</v>
      </c>
      <c r="E103">
        <f t="shared" si="7"/>
        <v>64</v>
      </c>
    </row>
    <row r="104" spans="1:5" x14ac:dyDescent="0.2">
      <c r="A104" s="2" t="s">
        <v>115</v>
      </c>
      <c r="B104" s="3">
        <v>6.32</v>
      </c>
      <c r="C104" s="3">
        <v>6.9770000000000003</v>
      </c>
      <c r="D104">
        <f t="shared" si="6"/>
        <v>0.90583345277339833</v>
      </c>
      <c r="E104">
        <f t="shared" si="7"/>
        <v>69</v>
      </c>
    </row>
    <row r="105" spans="1:5" x14ac:dyDescent="0.2">
      <c r="A105" s="2" t="s">
        <v>116</v>
      </c>
      <c r="B105" s="3">
        <v>4.339999999999999</v>
      </c>
      <c r="C105" s="3">
        <v>8.7890000000000015</v>
      </c>
      <c r="D105">
        <f t="shared" si="6"/>
        <v>0.49379906701558746</v>
      </c>
      <c r="E105">
        <f t="shared" si="7"/>
        <v>124</v>
      </c>
    </row>
    <row r="106" spans="1:5" x14ac:dyDescent="0.2">
      <c r="A106" s="2" t="s">
        <v>117</v>
      </c>
      <c r="B106" s="3">
        <v>4.3330000000000002</v>
      </c>
      <c r="C106" s="3">
        <v>5.8520000000000003</v>
      </c>
      <c r="D106">
        <f t="shared" si="6"/>
        <v>0.74043062200956933</v>
      </c>
      <c r="E106">
        <f t="shared" si="7"/>
        <v>92</v>
      </c>
    </row>
    <row r="107" spans="1:5" x14ac:dyDescent="0.2">
      <c r="A107" s="2" t="s">
        <v>118</v>
      </c>
      <c r="B107" s="3">
        <v>3.0449999999999995</v>
      </c>
      <c r="C107" s="3">
        <v>4.488999999999999</v>
      </c>
      <c r="D107">
        <f t="shared" si="6"/>
        <v>0.67832479394074408</v>
      </c>
      <c r="E107">
        <f t="shared" si="7"/>
        <v>106</v>
      </c>
    </row>
    <row r="108" spans="1:5" x14ac:dyDescent="0.2">
      <c r="A108" s="2" t="s">
        <v>119</v>
      </c>
      <c r="B108" s="3">
        <v>3.8829999999999996</v>
      </c>
      <c r="C108" s="3">
        <v>5.5229999999999997</v>
      </c>
      <c r="D108">
        <f t="shared" si="6"/>
        <v>0.70305993119681331</v>
      </c>
      <c r="E108">
        <f t="shared" si="7"/>
        <v>96</v>
      </c>
    </row>
    <row r="109" spans="1:5" x14ac:dyDescent="0.2">
      <c r="A109" s="2" t="s">
        <v>120</v>
      </c>
      <c r="B109" s="3">
        <v>3.569</v>
      </c>
      <c r="C109" s="3">
        <v>4.0939999999999994</v>
      </c>
      <c r="D109">
        <f t="shared" si="6"/>
        <v>0.87176355642403525</v>
      </c>
      <c r="E109">
        <f t="shared" si="7"/>
        <v>73</v>
      </c>
    </row>
    <row r="110" spans="1:5" x14ac:dyDescent="0.2">
      <c r="A110" s="2" t="s">
        <v>121</v>
      </c>
      <c r="B110" s="3">
        <v>13.28</v>
      </c>
      <c r="C110" s="3">
        <v>13.550999999999998</v>
      </c>
      <c r="D110">
        <f t="shared" si="6"/>
        <v>0.9800014759058373</v>
      </c>
      <c r="E110">
        <f t="shared" si="7"/>
        <v>53</v>
      </c>
    </row>
    <row r="111" spans="1:5" x14ac:dyDescent="0.2">
      <c r="A111" s="2" t="s">
        <v>122</v>
      </c>
      <c r="B111" s="3">
        <v>5.6969999999999992</v>
      </c>
      <c r="C111" s="3">
        <v>7.5540000000000012</v>
      </c>
      <c r="D111">
        <f t="shared" si="6"/>
        <v>0.75416997617156456</v>
      </c>
      <c r="E111">
        <f t="shared" si="7"/>
        <v>90</v>
      </c>
    </row>
    <row r="112" spans="1:5" x14ac:dyDescent="0.2">
      <c r="A112" s="2" t="s">
        <v>123</v>
      </c>
      <c r="B112" s="3">
        <v>11.015000000000001</v>
      </c>
      <c r="C112" s="3">
        <v>6.9749999999999996</v>
      </c>
      <c r="D112">
        <f t="shared" si="6"/>
        <v>1.5792114695340504</v>
      </c>
      <c r="E112">
        <f t="shared" si="7"/>
        <v>5</v>
      </c>
    </row>
    <row r="113" spans="1:5" x14ac:dyDescent="0.2">
      <c r="A113" s="2" t="s">
        <v>124</v>
      </c>
      <c r="B113" s="3">
        <v>11.909000000000002</v>
      </c>
      <c r="C113" s="3">
        <v>12.717999999999998</v>
      </c>
      <c r="D113">
        <f t="shared" si="6"/>
        <v>0.93638936939770434</v>
      </c>
      <c r="E113">
        <f t="shared" si="7"/>
        <v>59</v>
      </c>
    </row>
    <row r="114" spans="1:5" x14ac:dyDescent="0.2">
      <c r="A114" s="2" t="s">
        <v>125</v>
      </c>
      <c r="B114" s="3">
        <v>10.814999999999998</v>
      </c>
      <c r="C114" s="3">
        <v>9.1230000000000011</v>
      </c>
      <c r="D114">
        <f t="shared" si="6"/>
        <v>1.1854653074646493</v>
      </c>
      <c r="E114">
        <f t="shared" si="7"/>
        <v>26</v>
      </c>
    </row>
    <row r="115" spans="1:5" x14ac:dyDescent="0.2">
      <c r="A115" s="2" t="s">
        <v>126</v>
      </c>
      <c r="B115" s="3">
        <v>8.1270000000000024</v>
      </c>
      <c r="C115" s="3">
        <v>11.919</v>
      </c>
      <c r="D115">
        <f t="shared" si="6"/>
        <v>0.68185250440473211</v>
      </c>
      <c r="E115">
        <f t="shared" si="7"/>
        <v>103</v>
      </c>
    </row>
    <row r="116" spans="1:5" x14ac:dyDescent="0.2">
      <c r="A116" s="2" t="s">
        <v>127</v>
      </c>
      <c r="B116" s="3">
        <v>6.7220000000000004</v>
      </c>
      <c r="C116" s="3">
        <v>8.1080000000000005</v>
      </c>
      <c r="D116">
        <f t="shared" si="6"/>
        <v>0.82905772076961026</v>
      </c>
      <c r="E116">
        <f t="shared" si="7"/>
        <v>78</v>
      </c>
    </row>
    <row r="117" spans="1:5" x14ac:dyDescent="0.2">
      <c r="A117" s="2" t="s">
        <v>128</v>
      </c>
      <c r="B117" s="3">
        <v>17.131</v>
      </c>
      <c r="C117" s="3">
        <v>17.415999999999986</v>
      </c>
      <c r="D117">
        <f t="shared" si="6"/>
        <v>0.98363573725310138</v>
      </c>
      <c r="E117">
        <f t="shared" si="7"/>
        <v>51</v>
      </c>
    </row>
    <row r="118" spans="1:5" x14ac:dyDescent="0.2">
      <c r="A118" s="2" t="s">
        <v>129</v>
      </c>
      <c r="B118" s="3">
        <v>1.4149999999999998</v>
      </c>
      <c r="C118" s="3">
        <v>1.0489999999999999</v>
      </c>
      <c r="D118">
        <f t="shared" si="6"/>
        <v>1.3489037178265013</v>
      </c>
      <c r="E118">
        <f t="shared" si="7"/>
        <v>15</v>
      </c>
    </row>
    <row r="119" spans="1:5" x14ac:dyDescent="0.2">
      <c r="A119" s="2" t="s">
        <v>130</v>
      </c>
      <c r="B119" s="3">
        <v>4.5659999999999989</v>
      </c>
      <c r="C119" s="3">
        <v>7.6880000000000015</v>
      </c>
      <c r="D119">
        <f t="shared" si="6"/>
        <v>0.59391259105098826</v>
      </c>
      <c r="E119">
        <f t="shared" si="7"/>
        <v>113</v>
      </c>
    </row>
    <row r="120" spans="1:5" x14ac:dyDescent="0.2">
      <c r="A120" s="2" t="s">
        <v>131</v>
      </c>
      <c r="B120" s="3">
        <v>3.3240000000000003</v>
      </c>
      <c r="C120" s="3">
        <v>5.8820000000000006</v>
      </c>
      <c r="D120">
        <f t="shared" si="6"/>
        <v>0.5651139068344101</v>
      </c>
      <c r="E120">
        <f t="shared" si="7"/>
        <v>118</v>
      </c>
    </row>
    <row r="121" spans="1:5" x14ac:dyDescent="0.2">
      <c r="A121" s="2" t="s">
        <v>132</v>
      </c>
      <c r="B121" s="3">
        <v>2.379</v>
      </c>
      <c r="C121" s="3">
        <v>5.9109999999999996</v>
      </c>
      <c r="D121">
        <f t="shared" si="6"/>
        <v>0.40246997124006095</v>
      </c>
      <c r="E121">
        <f t="shared" si="7"/>
        <v>130</v>
      </c>
    </row>
    <row r="122" spans="1:5" x14ac:dyDescent="0.2">
      <c r="A122" s="2" t="s">
        <v>133</v>
      </c>
      <c r="B122" s="3">
        <v>23.849</v>
      </c>
      <c r="C122" s="3">
        <v>17.882000000000012</v>
      </c>
      <c r="D122">
        <f t="shared" si="6"/>
        <v>1.3336875069902687</v>
      </c>
      <c r="E122">
        <f t="shared" si="7"/>
        <v>17</v>
      </c>
    </row>
    <row r="123" spans="1:5" x14ac:dyDescent="0.2">
      <c r="A123" s="2" t="s">
        <v>134</v>
      </c>
      <c r="B123" s="3">
        <v>13.449000000000002</v>
      </c>
      <c r="C123" s="3">
        <v>15.253999999999998</v>
      </c>
      <c r="D123">
        <f t="shared" si="6"/>
        <v>0.88167038153926858</v>
      </c>
      <c r="E123">
        <f t="shared" si="7"/>
        <v>71</v>
      </c>
    </row>
    <row r="124" spans="1:5" x14ac:dyDescent="0.2">
      <c r="A124" s="2" t="s">
        <v>135</v>
      </c>
      <c r="B124" s="3">
        <v>10.345000000000001</v>
      </c>
      <c r="C124" s="3">
        <v>9.8579999999999988</v>
      </c>
      <c r="D124">
        <f t="shared" si="6"/>
        <v>1.0494015013187261</v>
      </c>
      <c r="E124">
        <f t="shared" si="7"/>
        <v>45</v>
      </c>
    </row>
    <row r="125" spans="1:5" x14ac:dyDescent="0.2">
      <c r="A125" s="2" t="s">
        <v>136</v>
      </c>
      <c r="B125" s="3">
        <v>18.517999999999997</v>
      </c>
      <c r="C125" s="3">
        <v>16.381999999999994</v>
      </c>
      <c r="D125">
        <f t="shared" si="6"/>
        <v>1.1303870101330731</v>
      </c>
      <c r="E125">
        <f t="shared" si="7"/>
        <v>32</v>
      </c>
    </row>
    <row r="126" spans="1:5" x14ac:dyDescent="0.2">
      <c r="A126" s="2" t="s">
        <v>137</v>
      </c>
      <c r="B126" s="3">
        <v>11.779</v>
      </c>
      <c r="C126" s="3">
        <v>9.5630000000000006</v>
      </c>
      <c r="D126">
        <f t="shared" si="6"/>
        <v>1.2317264456760431</v>
      </c>
      <c r="E126">
        <f t="shared" si="7"/>
        <v>23</v>
      </c>
    </row>
    <row r="127" spans="1:5" x14ac:dyDescent="0.2">
      <c r="A127" s="2" t="s">
        <v>138</v>
      </c>
      <c r="B127" s="3">
        <v>2.1829999999999998</v>
      </c>
      <c r="C127" s="3">
        <v>5.375</v>
      </c>
      <c r="D127">
        <f t="shared" si="6"/>
        <v>0.4061395348837209</v>
      </c>
      <c r="E127">
        <f t="shared" si="7"/>
        <v>129</v>
      </c>
    </row>
    <row r="128" spans="1:5" x14ac:dyDescent="0.2">
      <c r="A128" s="2" t="s">
        <v>139</v>
      </c>
      <c r="B128" s="3">
        <v>14.567</v>
      </c>
      <c r="C128" s="3">
        <v>15.333000000000004</v>
      </c>
      <c r="D128">
        <f t="shared" si="6"/>
        <v>0.95004239222591769</v>
      </c>
      <c r="E128">
        <f t="shared" si="7"/>
        <v>56</v>
      </c>
    </row>
    <row r="129" spans="1:5" x14ac:dyDescent="0.2">
      <c r="A129" s="2" t="s">
        <v>140</v>
      </c>
      <c r="B129" s="3">
        <v>0.86599999999999999</v>
      </c>
      <c r="C129" s="3">
        <v>0.77900000000000003</v>
      </c>
      <c r="D129">
        <f t="shared" si="6"/>
        <v>1.1116816431322207</v>
      </c>
      <c r="E129">
        <f t="shared" si="7"/>
        <v>36</v>
      </c>
    </row>
    <row r="130" spans="1:5" x14ac:dyDescent="0.2">
      <c r="A130" s="2" t="s">
        <v>141</v>
      </c>
      <c r="B130" s="3">
        <v>10.063999999999998</v>
      </c>
      <c r="C130" s="3">
        <v>9.17</v>
      </c>
      <c r="D130">
        <f t="shared" si="6"/>
        <v>1.097491821155943</v>
      </c>
      <c r="E130">
        <f t="shared" si="7"/>
        <v>39</v>
      </c>
    </row>
    <row r="131" spans="1:5" x14ac:dyDescent="0.2">
      <c r="A131" s="2" t="s">
        <v>142</v>
      </c>
      <c r="B131" s="3">
        <v>2.847</v>
      </c>
      <c r="C131" s="3">
        <v>7.4509999999999987</v>
      </c>
      <c r="D131">
        <f t="shared" si="6"/>
        <v>0.38209636290430821</v>
      </c>
      <c r="E131">
        <f t="shared" si="7"/>
        <v>133</v>
      </c>
    </row>
    <row r="132" spans="1:5" x14ac:dyDescent="0.2">
      <c r="A132" s="2" t="s">
        <v>143</v>
      </c>
      <c r="B132" s="3">
        <v>5.8309999999999995</v>
      </c>
      <c r="C132" s="3">
        <v>6.3289999999999997</v>
      </c>
      <c r="D132">
        <f t="shared" ref="D132:D136" si="8">B132/C132</f>
        <v>0.92131458366250585</v>
      </c>
      <c r="E132">
        <f t="shared" si="7"/>
        <v>63</v>
      </c>
    </row>
    <row r="133" spans="1:5" x14ac:dyDescent="0.2">
      <c r="A133" s="2" t="s">
        <v>144</v>
      </c>
      <c r="B133" s="3">
        <v>7.13</v>
      </c>
      <c r="C133" s="3">
        <v>9.293000000000001</v>
      </c>
      <c r="D133">
        <f t="shared" si="8"/>
        <v>0.76724416227267822</v>
      </c>
      <c r="E133">
        <f t="shared" ref="E133:E136" si="9">RANK(D133, $D$4:$D$136)</f>
        <v>87</v>
      </c>
    </row>
    <row r="134" spans="1:5" x14ac:dyDescent="0.2">
      <c r="A134" s="2" t="s">
        <v>145</v>
      </c>
      <c r="B134" s="3">
        <v>4.0209999999999999</v>
      </c>
      <c r="C134" s="3">
        <v>6.8309999999999995</v>
      </c>
      <c r="D134">
        <f t="shared" si="8"/>
        <v>0.58864002342263211</v>
      </c>
      <c r="E134">
        <f t="shared" si="9"/>
        <v>115</v>
      </c>
    </row>
    <row r="135" spans="1:5" x14ac:dyDescent="0.2">
      <c r="A135" s="2" t="s">
        <v>146</v>
      </c>
      <c r="B135" s="3">
        <v>12.894000000000002</v>
      </c>
      <c r="C135" s="3">
        <v>9.485000000000003</v>
      </c>
      <c r="D135">
        <f t="shared" si="8"/>
        <v>1.3594095940959408</v>
      </c>
      <c r="E135">
        <f t="shared" si="9"/>
        <v>14</v>
      </c>
    </row>
    <row r="136" spans="1:5" x14ac:dyDescent="0.2">
      <c r="A136" s="2" t="s">
        <v>147</v>
      </c>
      <c r="B136" s="3">
        <v>1.4520000000000002</v>
      </c>
      <c r="C136" s="3">
        <v>2.4550000000000001</v>
      </c>
      <c r="D136">
        <f t="shared" si="8"/>
        <v>0.59144602851323835</v>
      </c>
      <c r="E136">
        <f t="shared" si="9"/>
        <v>114</v>
      </c>
    </row>
    <row r="137" spans="1:5" x14ac:dyDescent="0.2">
      <c r="A137" s="2" t="s">
        <v>9</v>
      </c>
      <c r="B137" s="3">
        <v>1391.0920000000001</v>
      </c>
      <c r="C137" s="3">
        <v>1429.2130000000002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88"/>
  <sheetViews>
    <sheetView topLeftCell="A148" zoomScale="126" zoomScaleNormal="126" workbookViewId="0">
      <selection activeCell="D8" sqref="D8"/>
    </sheetView>
  </sheetViews>
  <sheetFormatPr baseColWidth="10" defaultColWidth="8.83203125" defaultRowHeight="15" x14ac:dyDescent="0.2"/>
  <cols>
    <col min="1" max="1" width="28.33203125" customWidth="1"/>
    <col min="2" max="2" width="9" customWidth="1"/>
    <col min="4" max="4" width="14.83203125" customWidth="1"/>
    <col min="5" max="5" width="12.6640625" customWidth="1"/>
    <col min="6" max="6" width="9.33203125" customWidth="1"/>
    <col min="7" max="7" width="9.5" customWidth="1"/>
    <col min="13" max="13" width="13.33203125" customWidth="1"/>
  </cols>
  <sheetData>
    <row r="1" spans="1:14" x14ac:dyDescent="0.2">
      <c r="A1" t="s">
        <v>0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</row>
    <row r="2" spans="1:14" x14ac:dyDescent="0.2">
      <c r="A2" t="s">
        <v>14</v>
      </c>
      <c r="B2" t="s">
        <v>8</v>
      </c>
      <c r="C2" t="s">
        <v>161</v>
      </c>
      <c r="D2">
        <v>549</v>
      </c>
      <c r="E2">
        <v>1974</v>
      </c>
      <c r="F2" s="3">
        <f>PERCENTRANK(Table1[Total Citations], D2)</f>
        <v>0.56100000000000005</v>
      </c>
      <c r="G2">
        <f>1-PERCENTRANK(Table1[Earliest Pub], E2)</f>
        <v>0.871</v>
      </c>
      <c r="H2" s="3">
        <f>AVERAGEIF(Table1[School], A2, Table1[Cit rank])</f>
        <v>0.50731999999999999</v>
      </c>
      <c r="I2" s="3">
        <f>AVERAGEIF(Table1[School], A2, Table1[YO rank])</f>
        <v>0.62160000000000015</v>
      </c>
      <c r="J2" s="3">
        <f t="shared" ref="J2:J33" si="0">H2/I2</f>
        <v>0.81615186615186597</v>
      </c>
      <c r="K2" s="3">
        <f t="shared" ref="K2:K65" si="1">2021-E2</f>
        <v>47</v>
      </c>
      <c r="L2" s="3">
        <f t="shared" ref="L2:L65" si="2">D2/K2</f>
        <v>11.680851063829786</v>
      </c>
      <c r="M2" s="3">
        <f>PERCENTRANK(Table1[citperyear],L2)</f>
        <v>0.42099999999999999</v>
      </c>
      <c r="N2" s="3">
        <f>AVERAGEIF(Table1[School], A2, Table1[CPYRank])</f>
        <v>0.47080000000000005</v>
      </c>
    </row>
    <row r="3" spans="1:14" x14ac:dyDescent="0.2">
      <c r="A3" t="s">
        <v>14</v>
      </c>
      <c r="B3" t="s">
        <v>8</v>
      </c>
      <c r="C3" t="s">
        <v>161</v>
      </c>
      <c r="D3">
        <v>274</v>
      </c>
      <c r="E3">
        <v>1975</v>
      </c>
      <c r="F3" s="3">
        <f>PERCENTRANK(Table1[Total Citations], D3)</f>
        <v>0.34499999999999997</v>
      </c>
      <c r="G3">
        <f>1-PERCENTRANK(Table1[Earliest Pub], E3)</f>
        <v>0.85199999999999998</v>
      </c>
      <c r="H3" s="3">
        <f>AVERAGEIF(Table1[School], A3, Table1[Cit rank])</f>
        <v>0.50731999999999999</v>
      </c>
      <c r="I3" s="3">
        <f>AVERAGEIF(Table1[School], A3, Table1[YO rank])</f>
        <v>0.62160000000000015</v>
      </c>
      <c r="J3" s="3">
        <f t="shared" si="0"/>
        <v>0.81615186615186597</v>
      </c>
      <c r="K3" s="3">
        <f t="shared" si="1"/>
        <v>46</v>
      </c>
      <c r="L3" s="3">
        <f t="shared" si="2"/>
        <v>5.9565217391304346</v>
      </c>
      <c r="M3" s="3">
        <f>PERCENTRANK(Table1[citperyear],L3)</f>
        <v>0.23599999999999999</v>
      </c>
      <c r="N3" s="3">
        <f>AVERAGEIF(Table1[School], A3, Table1[CPYRank])</f>
        <v>0.47080000000000005</v>
      </c>
    </row>
    <row r="4" spans="1:14" x14ac:dyDescent="0.2">
      <c r="A4" s="6" t="s">
        <v>14</v>
      </c>
      <c r="B4" t="s">
        <v>8</v>
      </c>
      <c r="C4" s="6" t="s">
        <v>161</v>
      </c>
      <c r="D4" s="6">
        <v>5370</v>
      </c>
      <c r="E4" s="6">
        <v>1976</v>
      </c>
      <c r="F4" s="3">
        <f>PERCENTRANK(Table1[Total Citations], D4)</f>
        <v>0.98</v>
      </c>
      <c r="G4">
        <f>1-PERCENTRANK(Table1[Earliest Pub], E4)</f>
        <v>0.83099999999999996</v>
      </c>
      <c r="H4" s="3">
        <f>AVERAGEIF(Table1[School], A4, Table1[Cit rank])</f>
        <v>0.50731999999999999</v>
      </c>
      <c r="I4" s="3">
        <f>AVERAGEIF(Table1[School], A4, Table1[YO rank])</f>
        <v>0.62160000000000015</v>
      </c>
      <c r="J4" s="3">
        <f t="shared" si="0"/>
        <v>0.81615186615186597</v>
      </c>
      <c r="K4" s="3">
        <f t="shared" si="1"/>
        <v>45</v>
      </c>
      <c r="L4" s="3">
        <f t="shared" si="2"/>
        <v>119.33333333333333</v>
      </c>
      <c r="M4" s="3">
        <f>PERCENTRANK(Table1[citperyear],L4)</f>
        <v>0.97499999999999998</v>
      </c>
      <c r="N4" s="3">
        <f>AVERAGEIF(Table1[School], A4, Table1[CPYRank])</f>
        <v>0.47080000000000005</v>
      </c>
    </row>
    <row r="5" spans="1:14" x14ac:dyDescent="0.2">
      <c r="A5" t="s">
        <v>14</v>
      </c>
      <c r="B5" t="s">
        <v>8</v>
      </c>
      <c r="C5" t="s">
        <v>161</v>
      </c>
      <c r="D5">
        <v>3641</v>
      </c>
      <c r="E5">
        <v>1977</v>
      </c>
      <c r="F5" s="3">
        <f>PERCENTRANK(Table1[Total Citations], D5)</f>
        <v>0.95499999999999996</v>
      </c>
      <c r="G5">
        <f>1-PERCENTRANK(Table1[Earliest Pub], E5)</f>
        <v>0.81299999999999994</v>
      </c>
      <c r="H5" s="3">
        <f>AVERAGEIF(Table1[School], A5, Table1[Cit rank])</f>
        <v>0.50731999999999999</v>
      </c>
      <c r="I5" s="3">
        <f>AVERAGEIF(Table1[School], A5, Table1[YO rank])</f>
        <v>0.62160000000000015</v>
      </c>
      <c r="J5" s="3">
        <f t="shared" si="0"/>
        <v>0.81615186615186597</v>
      </c>
      <c r="K5" s="3">
        <f t="shared" si="1"/>
        <v>44</v>
      </c>
      <c r="L5" s="3">
        <f t="shared" si="2"/>
        <v>82.75</v>
      </c>
      <c r="M5" s="3">
        <f>PERCENTRANK(Table1[citperyear],L5)</f>
        <v>0.94499999999999995</v>
      </c>
      <c r="N5" s="3">
        <f>AVERAGEIF(Table1[School], A5, Table1[CPYRank])</f>
        <v>0.47080000000000005</v>
      </c>
    </row>
    <row r="6" spans="1:14" x14ac:dyDescent="0.2">
      <c r="A6" t="s">
        <v>14</v>
      </c>
      <c r="B6" t="s">
        <v>8</v>
      </c>
      <c r="C6" t="s">
        <v>161</v>
      </c>
      <c r="D6">
        <v>1178</v>
      </c>
      <c r="E6">
        <v>1978</v>
      </c>
      <c r="F6" s="3">
        <f>PERCENTRANK(Table1[Total Citations], D6)</f>
        <v>0.78400000000000003</v>
      </c>
      <c r="G6">
        <f>1-PERCENTRANK(Table1[Earliest Pub], E6)</f>
        <v>0.79</v>
      </c>
      <c r="H6" s="3">
        <f>AVERAGEIF(Table1[School], A6, Table1[Cit rank])</f>
        <v>0.50731999999999999</v>
      </c>
      <c r="I6" s="3">
        <f>AVERAGEIF(Table1[School], A6, Table1[YO rank])</f>
        <v>0.62160000000000015</v>
      </c>
      <c r="J6" s="3">
        <f t="shared" si="0"/>
        <v>0.81615186615186597</v>
      </c>
      <c r="K6" s="3">
        <f t="shared" si="1"/>
        <v>43</v>
      </c>
      <c r="L6" s="3">
        <f t="shared" si="2"/>
        <v>27.395348837209301</v>
      </c>
      <c r="M6" s="3">
        <f>PERCENTRANK(Table1[citperyear],L6)</f>
        <v>0.70899999999999996</v>
      </c>
      <c r="N6" s="3">
        <f>AVERAGEIF(Table1[School], A6, Table1[CPYRank])</f>
        <v>0.47080000000000005</v>
      </c>
    </row>
    <row r="7" spans="1:14" x14ac:dyDescent="0.2">
      <c r="A7" t="s">
        <v>14</v>
      </c>
      <c r="B7" t="s">
        <v>8</v>
      </c>
      <c r="C7" t="s">
        <v>161</v>
      </c>
      <c r="D7">
        <v>346</v>
      </c>
      <c r="E7">
        <v>1979</v>
      </c>
      <c r="F7" s="3">
        <f>PERCENTRANK(Table1[Total Citations], D7)</f>
        <v>0.41599999999999998</v>
      </c>
      <c r="G7">
        <f>1-PERCENTRANK(Table1[Earliest Pub], E7)</f>
        <v>0.76900000000000002</v>
      </c>
      <c r="H7" s="3">
        <f>AVERAGEIF(Table1[School], A7, Table1[Cit rank])</f>
        <v>0.50731999999999999</v>
      </c>
      <c r="I7" s="3">
        <f>AVERAGEIF(Table1[School], A7, Table1[YO rank])</f>
        <v>0.62160000000000015</v>
      </c>
      <c r="J7" s="3">
        <f t="shared" si="0"/>
        <v>0.81615186615186597</v>
      </c>
      <c r="K7" s="3">
        <f t="shared" si="1"/>
        <v>42</v>
      </c>
      <c r="L7" s="3">
        <f t="shared" si="2"/>
        <v>8.2380952380952372</v>
      </c>
      <c r="M7" s="3">
        <f>PERCENTRANK(Table1[citperyear],L7)</f>
        <v>0.317</v>
      </c>
      <c r="N7" s="3">
        <f>AVERAGEIF(Table1[School], A7, Table1[CPYRank])</f>
        <v>0.47080000000000005</v>
      </c>
    </row>
    <row r="8" spans="1:14" x14ac:dyDescent="0.2">
      <c r="A8" t="s">
        <v>14</v>
      </c>
      <c r="B8" t="s">
        <v>8</v>
      </c>
      <c r="C8" t="s">
        <v>161</v>
      </c>
      <c r="D8">
        <v>1405</v>
      </c>
      <c r="E8">
        <v>1979</v>
      </c>
      <c r="F8" s="3">
        <f>PERCENTRANK(Table1[Total Citations], D8)</f>
        <v>0.82299999999999995</v>
      </c>
      <c r="G8">
        <f>1-PERCENTRANK(Table1[Earliest Pub], E8)</f>
        <v>0.76900000000000002</v>
      </c>
      <c r="H8" s="3">
        <f>AVERAGEIF(Table1[School], A8, Table1[Cit rank])</f>
        <v>0.50731999999999999</v>
      </c>
      <c r="I8" s="3">
        <f>AVERAGEIF(Table1[School], A8, Table1[YO rank])</f>
        <v>0.62160000000000015</v>
      </c>
      <c r="J8" s="3">
        <f t="shared" si="0"/>
        <v>0.81615186615186597</v>
      </c>
      <c r="K8" s="3">
        <f t="shared" si="1"/>
        <v>42</v>
      </c>
      <c r="L8" s="3">
        <f t="shared" si="2"/>
        <v>33.452380952380949</v>
      </c>
      <c r="M8" s="3">
        <f>PERCENTRANK(Table1[citperyear],L8)</f>
        <v>0.76700000000000002</v>
      </c>
      <c r="N8" s="3">
        <f>AVERAGEIF(Table1[School], A8, Table1[CPYRank])</f>
        <v>0.47080000000000005</v>
      </c>
    </row>
    <row r="9" spans="1:14" x14ac:dyDescent="0.2">
      <c r="A9" t="s">
        <v>14</v>
      </c>
      <c r="B9" t="s">
        <v>8</v>
      </c>
      <c r="C9" t="s">
        <v>161</v>
      </c>
      <c r="D9">
        <v>783</v>
      </c>
      <c r="E9">
        <v>1979</v>
      </c>
      <c r="F9" s="3">
        <f>PERCENTRANK(Table1[Total Citations], D9)</f>
        <v>0.67900000000000005</v>
      </c>
      <c r="G9">
        <f>1-PERCENTRANK(Table1[Earliest Pub], E9)</f>
        <v>0.76900000000000002</v>
      </c>
      <c r="H9" s="3">
        <f>AVERAGEIF(Table1[School], A9, Table1[Cit rank])</f>
        <v>0.50731999999999999</v>
      </c>
      <c r="I9" s="3">
        <f>AVERAGEIF(Table1[School], A9, Table1[YO rank])</f>
        <v>0.62160000000000015</v>
      </c>
      <c r="J9" s="3">
        <f t="shared" si="0"/>
        <v>0.81615186615186597</v>
      </c>
      <c r="K9" s="3">
        <f t="shared" si="1"/>
        <v>42</v>
      </c>
      <c r="L9" s="3">
        <f t="shared" si="2"/>
        <v>18.642857142857142</v>
      </c>
      <c r="M9" s="3">
        <f>PERCENTRANK(Table1[citperyear],L9)</f>
        <v>0.57899999999999996</v>
      </c>
      <c r="N9" s="3">
        <f>AVERAGEIF(Table1[School], A9, Table1[CPYRank])</f>
        <v>0.47080000000000005</v>
      </c>
    </row>
    <row r="10" spans="1:14" x14ac:dyDescent="0.2">
      <c r="A10" t="s">
        <v>14</v>
      </c>
      <c r="B10" t="s">
        <v>8</v>
      </c>
      <c r="C10" t="s">
        <v>161</v>
      </c>
      <c r="D10">
        <v>703</v>
      </c>
      <c r="E10">
        <v>1982</v>
      </c>
      <c r="F10" s="3">
        <f>PERCENTRANK(Table1[Total Citations], D10)</f>
        <v>0.64600000000000002</v>
      </c>
      <c r="G10">
        <f>1-PERCENTRANK(Table1[Earliest Pub], E10)</f>
        <v>0.69</v>
      </c>
      <c r="H10" s="3">
        <f>AVERAGEIF(Table1[School], A10, Table1[Cit rank])</f>
        <v>0.50731999999999999</v>
      </c>
      <c r="I10" s="3">
        <f>AVERAGEIF(Table1[School], A10, Table1[YO rank])</f>
        <v>0.62160000000000015</v>
      </c>
      <c r="J10" s="3">
        <f t="shared" si="0"/>
        <v>0.81615186615186597</v>
      </c>
      <c r="K10" s="3">
        <f t="shared" si="1"/>
        <v>39</v>
      </c>
      <c r="L10" s="3">
        <f t="shared" si="2"/>
        <v>18.025641025641026</v>
      </c>
      <c r="M10" s="3">
        <f>PERCENTRANK(Table1[citperyear],L10)</f>
        <v>0.56799999999999995</v>
      </c>
      <c r="N10" s="3">
        <f>AVERAGEIF(Table1[School], A10, Table1[CPYRank])</f>
        <v>0.47080000000000005</v>
      </c>
    </row>
    <row r="11" spans="1:14" x14ac:dyDescent="0.2">
      <c r="A11" t="s">
        <v>14</v>
      </c>
      <c r="B11" t="s">
        <v>8</v>
      </c>
      <c r="C11" t="s">
        <v>161</v>
      </c>
      <c r="D11">
        <v>362</v>
      </c>
      <c r="E11">
        <v>1983</v>
      </c>
      <c r="F11" s="3">
        <f>PERCENTRANK(Table1[Total Citations], D11)</f>
        <v>0.43</v>
      </c>
      <c r="G11">
        <f>1-PERCENTRANK(Table1[Earliest Pub], E11)</f>
        <v>0.65700000000000003</v>
      </c>
      <c r="H11" s="3">
        <f>AVERAGEIF(Table1[School], A11, Table1[Cit rank])</f>
        <v>0.50731999999999999</v>
      </c>
      <c r="I11" s="3">
        <f>AVERAGEIF(Table1[School], A11, Table1[YO rank])</f>
        <v>0.62160000000000015</v>
      </c>
      <c r="J11" s="3">
        <f t="shared" si="0"/>
        <v>0.81615186615186597</v>
      </c>
      <c r="K11" s="3">
        <f t="shared" si="1"/>
        <v>38</v>
      </c>
      <c r="L11" s="3">
        <f t="shared" si="2"/>
        <v>9.526315789473685</v>
      </c>
      <c r="M11" s="3">
        <f>PERCENTRANK(Table1[citperyear],L11)</f>
        <v>0.35499999999999998</v>
      </c>
      <c r="N11" s="3">
        <f>AVERAGEIF(Table1[School], A11, Table1[CPYRank])</f>
        <v>0.47080000000000005</v>
      </c>
    </row>
    <row r="12" spans="1:14" x14ac:dyDescent="0.2">
      <c r="A12" t="s">
        <v>14</v>
      </c>
      <c r="B12" t="s">
        <v>8</v>
      </c>
      <c r="C12" t="s">
        <v>161</v>
      </c>
      <c r="D12">
        <v>172</v>
      </c>
      <c r="E12">
        <v>1983</v>
      </c>
      <c r="F12" s="3">
        <f>PERCENTRANK(Table1[Total Citations], D12)</f>
        <v>0.222</v>
      </c>
      <c r="G12">
        <f>1-PERCENTRANK(Table1[Earliest Pub], E12)</f>
        <v>0.65700000000000003</v>
      </c>
      <c r="H12" s="3">
        <f>AVERAGEIF(Table1[School], A12, Table1[Cit rank])</f>
        <v>0.50731999999999999</v>
      </c>
      <c r="I12" s="3">
        <f>AVERAGEIF(Table1[School], A12, Table1[YO rank])</f>
        <v>0.62160000000000015</v>
      </c>
      <c r="J12" s="3">
        <f t="shared" si="0"/>
        <v>0.81615186615186597</v>
      </c>
      <c r="K12" s="3">
        <f t="shared" si="1"/>
        <v>38</v>
      </c>
      <c r="L12" s="3">
        <f t="shared" si="2"/>
        <v>4.5263157894736841</v>
      </c>
      <c r="M12" s="3">
        <f>PERCENTRANK(Table1[citperyear],L12)</f>
        <v>0.18099999999999999</v>
      </c>
      <c r="N12" s="3">
        <f>AVERAGEIF(Table1[School], A12, Table1[CPYRank])</f>
        <v>0.47080000000000005</v>
      </c>
    </row>
    <row r="13" spans="1:14" x14ac:dyDescent="0.2">
      <c r="A13" t="s">
        <v>14</v>
      </c>
      <c r="B13" t="s">
        <v>8</v>
      </c>
      <c r="C13" t="s">
        <v>161</v>
      </c>
      <c r="D13">
        <v>609</v>
      </c>
      <c r="E13">
        <v>1983</v>
      </c>
      <c r="F13" s="3">
        <f>PERCENTRANK(Table1[Total Citations], D13)</f>
        <v>0.59399999999999997</v>
      </c>
      <c r="G13">
        <f>1-PERCENTRANK(Table1[Earliest Pub], E13)</f>
        <v>0.65700000000000003</v>
      </c>
      <c r="H13" s="3">
        <f>AVERAGEIF(Table1[School], A13, Table1[Cit rank])</f>
        <v>0.50731999999999999</v>
      </c>
      <c r="I13" s="3">
        <f>AVERAGEIF(Table1[School], A13, Table1[YO rank])</f>
        <v>0.62160000000000015</v>
      </c>
      <c r="J13" s="3">
        <f t="shared" si="0"/>
        <v>0.81615186615186597</v>
      </c>
      <c r="K13" s="3">
        <f t="shared" si="1"/>
        <v>38</v>
      </c>
      <c r="L13" s="3">
        <f t="shared" si="2"/>
        <v>16.026315789473685</v>
      </c>
      <c r="M13" s="3">
        <f>PERCENTRANK(Table1[citperyear],L13)</f>
        <v>0.52500000000000002</v>
      </c>
      <c r="N13" s="3">
        <f>AVERAGEIF(Table1[School], A13, Table1[CPYRank])</f>
        <v>0.47080000000000005</v>
      </c>
    </row>
    <row r="14" spans="1:14" x14ac:dyDescent="0.2">
      <c r="A14" t="s">
        <v>14</v>
      </c>
      <c r="B14" t="s">
        <v>8</v>
      </c>
      <c r="C14" t="s">
        <v>161</v>
      </c>
      <c r="D14">
        <v>1425</v>
      </c>
      <c r="E14">
        <v>1983</v>
      </c>
      <c r="F14" s="3">
        <f>PERCENTRANK(Table1[Total Citations], D14)</f>
        <v>0.82699999999999996</v>
      </c>
      <c r="G14">
        <f>1-PERCENTRANK(Table1[Earliest Pub], E14)</f>
        <v>0.65700000000000003</v>
      </c>
      <c r="H14" s="3">
        <f>AVERAGEIF(Table1[School], A14, Table1[Cit rank])</f>
        <v>0.50731999999999999</v>
      </c>
      <c r="I14" s="3">
        <f>AVERAGEIF(Table1[School], A14, Table1[YO rank])</f>
        <v>0.62160000000000015</v>
      </c>
      <c r="J14" s="3">
        <f t="shared" si="0"/>
        <v>0.81615186615186597</v>
      </c>
      <c r="K14" s="3">
        <f t="shared" si="1"/>
        <v>38</v>
      </c>
      <c r="L14" s="3">
        <f t="shared" si="2"/>
        <v>37.5</v>
      </c>
      <c r="M14" s="3">
        <f>PERCENTRANK(Table1[citperyear],L14)</f>
        <v>0.79800000000000004</v>
      </c>
      <c r="N14" s="3">
        <f>AVERAGEIF(Table1[School], A14, Table1[CPYRank])</f>
        <v>0.47080000000000005</v>
      </c>
    </row>
    <row r="15" spans="1:14" x14ac:dyDescent="0.2">
      <c r="A15" t="s">
        <v>14</v>
      </c>
      <c r="B15" t="s">
        <v>8</v>
      </c>
      <c r="C15" t="s">
        <v>161</v>
      </c>
      <c r="D15">
        <v>739</v>
      </c>
      <c r="E15">
        <v>1984</v>
      </c>
      <c r="F15" s="3">
        <f>PERCENTRANK(Table1[Total Citations], D15)</f>
        <v>0.66100000000000003</v>
      </c>
      <c r="G15">
        <f>1-PERCENTRANK(Table1[Earliest Pub], E15)</f>
        <v>0.63</v>
      </c>
      <c r="H15" s="3">
        <f>AVERAGEIF(Table1[School], A15, Table1[Cit rank])</f>
        <v>0.50731999999999999</v>
      </c>
      <c r="I15" s="3">
        <f>AVERAGEIF(Table1[School], A15, Table1[YO rank])</f>
        <v>0.62160000000000015</v>
      </c>
      <c r="J15" s="3">
        <f t="shared" si="0"/>
        <v>0.81615186615186597</v>
      </c>
      <c r="K15" s="3">
        <f t="shared" si="1"/>
        <v>37</v>
      </c>
      <c r="L15" s="3">
        <f t="shared" si="2"/>
        <v>19.972972972972972</v>
      </c>
      <c r="M15" s="3">
        <f>PERCENTRANK(Table1[citperyear],L15)</f>
        <v>0.60399999999999998</v>
      </c>
      <c r="N15" s="3">
        <f>AVERAGEIF(Table1[School], A15, Table1[CPYRank])</f>
        <v>0.47080000000000005</v>
      </c>
    </row>
    <row r="16" spans="1:14" x14ac:dyDescent="0.2">
      <c r="A16" t="s">
        <v>14</v>
      </c>
      <c r="B16" t="s">
        <v>7</v>
      </c>
      <c r="C16" t="s">
        <v>161</v>
      </c>
      <c r="D16">
        <v>238</v>
      </c>
      <c r="E16">
        <v>1984</v>
      </c>
      <c r="F16" s="3">
        <f>PERCENTRANK(Table1[Total Citations], D16)</f>
        <v>0.312</v>
      </c>
      <c r="G16">
        <f>1-PERCENTRANK(Table1[Earliest Pub], E16)</f>
        <v>0.63</v>
      </c>
      <c r="H16" s="3">
        <f>AVERAGEIF(Table1[School], A16, Table1[Cit rank])</f>
        <v>0.50731999999999999</v>
      </c>
      <c r="I16" s="3">
        <f>AVERAGEIF(Table1[School], A16, Table1[YO rank])</f>
        <v>0.62160000000000015</v>
      </c>
      <c r="J16" s="3">
        <f t="shared" si="0"/>
        <v>0.81615186615186597</v>
      </c>
      <c r="K16" s="3">
        <f t="shared" si="1"/>
        <v>37</v>
      </c>
      <c r="L16" s="3">
        <f t="shared" si="2"/>
        <v>6.4324324324324325</v>
      </c>
      <c r="M16" s="3">
        <f>PERCENTRANK(Table1[citperyear],L16)</f>
        <v>0.251</v>
      </c>
      <c r="N16" s="3">
        <f>AVERAGEIF(Table1[School], A16, Table1[CPYRank])</f>
        <v>0.47080000000000005</v>
      </c>
    </row>
    <row r="17" spans="1:14" x14ac:dyDescent="0.2">
      <c r="A17" t="s">
        <v>14</v>
      </c>
      <c r="B17" t="s">
        <v>8</v>
      </c>
      <c r="C17" t="s">
        <v>161</v>
      </c>
      <c r="D17">
        <v>108</v>
      </c>
      <c r="E17">
        <v>1985</v>
      </c>
      <c r="F17" s="3">
        <f>PERCENTRANK(Table1[Total Citations], D17)</f>
        <v>0.14799999999999999</v>
      </c>
      <c r="G17">
        <f>1-PERCENTRANK(Table1[Earliest Pub], E17)</f>
        <v>0.60199999999999998</v>
      </c>
      <c r="H17" s="3">
        <f>AVERAGEIF(Table1[School], A17, Table1[Cit rank])</f>
        <v>0.50731999999999999</v>
      </c>
      <c r="I17" s="3">
        <f>AVERAGEIF(Table1[School], A17, Table1[YO rank])</f>
        <v>0.62160000000000015</v>
      </c>
      <c r="J17" s="3">
        <f t="shared" si="0"/>
        <v>0.81615186615186597</v>
      </c>
      <c r="K17" s="3">
        <f t="shared" si="1"/>
        <v>36</v>
      </c>
      <c r="L17" s="3">
        <f t="shared" si="2"/>
        <v>3</v>
      </c>
      <c r="M17" s="3">
        <f>PERCENTRANK(Table1[citperyear],L17)</f>
        <v>0.13200000000000001</v>
      </c>
      <c r="N17" s="3">
        <f>AVERAGEIF(Table1[School], A17, Table1[CPYRank])</f>
        <v>0.47080000000000005</v>
      </c>
    </row>
    <row r="18" spans="1:14" x14ac:dyDescent="0.2">
      <c r="A18" t="s">
        <v>14</v>
      </c>
      <c r="B18" t="s">
        <v>8</v>
      </c>
      <c r="C18" t="s">
        <v>161</v>
      </c>
      <c r="D18">
        <v>3902</v>
      </c>
      <c r="E18">
        <v>1985</v>
      </c>
      <c r="F18" s="3">
        <f>PERCENTRANK(Table1[Total Citations], D18)</f>
        <v>0.96099999999999997</v>
      </c>
      <c r="G18">
        <f>1-PERCENTRANK(Table1[Earliest Pub], E18)</f>
        <v>0.60199999999999998</v>
      </c>
      <c r="H18" s="3">
        <f>AVERAGEIF(Table1[School], A18, Table1[Cit rank])</f>
        <v>0.50731999999999999</v>
      </c>
      <c r="I18" s="3">
        <f>AVERAGEIF(Table1[School], A18, Table1[YO rank])</f>
        <v>0.62160000000000015</v>
      </c>
      <c r="J18" s="3">
        <f t="shared" si="0"/>
        <v>0.81615186615186597</v>
      </c>
      <c r="K18" s="3">
        <f t="shared" si="1"/>
        <v>36</v>
      </c>
      <c r="L18" s="3">
        <f t="shared" si="2"/>
        <v>108.38888888888889</v>
      </c>
      <c r="M18" s="3">
        <f>PERCENTRANK(Table1[citperyear],L18)</f>
        <v>0.96699999999999997</v>
      </c>
      <c r="N18" s="3">
        <f>AVERAGEIF(Table1[School], A18, Table1[CPYRank])</f>
        <v>0.47080000000000005</v>
      </c>
    </row>
    <row r="19" spans="1:14" x14ac:dyDescent="0.2">
      <c r="A19" t="s">
        <v>14</v>
      </c>
      <c r="B19" t="s">
        <v>8</v>
      </c>
      <c r="C19" t="s">
        <v>161</v>
      </c>
      <c r="D19">
        <v>148</v>
      </c>
      <c r="E19">
        <v>1985</v>
      </c>
      <c r="F19" s="3">
        <f>PERCENTRANK(Table1[Total Citations], D19)</f>
        <v>0.189</v>
      </c>
      <c r="G19">
        <f>1-PERCENTRANK(Table1[Earliest Pub], E19)</f>
        <v>0.60199999999999998</v>
      </c>
      <c r="H19" s="3">
        <f>AVERAGEIF(Table1[School], A19, Table1[Cit rank])</f>
        <v>0.50731999999999999</v>
      </c>
      <c r="I19" s="3">
        <f>AVERAGEIF(Table1[School], A19, Table1[YO rank])</f>
        <v>0.62160000000000015</v>
      </c>
      <c r="J19" s="3">
        <f t="shared" si="0"/>
        <v>0.81615186615186597</v>
      </c>
      <c r="K19" s="3">
        <f t="shared" si="1"/>
        <v>36</v>
      </c>
      <c r="L19" s="3">
        <f t="shared" si="2"/>
        <v>4.1111111111111107</v>
      </c>
      <c r="M19" s="3">
        <f>PERCENTRANK(Table1[citperyear],L19)</f>
        <v>0.16600000000000001</v>
      </c>
      <c r="N19" s="3">
        <f>AVERAGEIF(Table1[School], A19, Table1[CPYRank])</f>
        <v>0.47080000000000005</v>
      </c>
    </row>
    <row r="20" spans="1:14" x14ac:dyDescent="0.2">
      <c r="A20" t="s">
        <v>14</v>
      </c>
      <c r="B20" t="s">
        <v>8</v>
      </c>
      <c r="C20" t="s">
        <v>161</v>
      </c>
      <c r="D20">
        <v>223</v>
      </c>
      <c r="E20">
        <v>1986</v>
      </c>
      <c r="F20" s="3">
        <f>PERCENTRANK(Table1[Total Citations], D20)</f>
        <v>0.29499999999999998</v>
      </c>
      <c r="G20">
        <f>1-PERCENTRANK(Table1[Earliest Pub], E20)</f>
        <v>0.57099999999999995</v>
      </c>
      <c r="H20" s="3">
        <f>AVERAGEIF(Table1[School], A20, Table1[Cit rank])</f>
        <v>0.50731999999999999</v>
      </c>
      <c r="I20" s="3">
        <f>AVERAGEIF(Table1[School], A20, Table1[YO rank])</f>
        <v>0.62160000000000015</v>
      </c>
      <c r="J20" s="3">
        <f t="shared" si="0"/>
        <v>0.81615186615186597</v>
      </c>
      <c r="K20" s="3">
        <f t="shared" si="1"/>
        <v>35</v>
      </c>
      <c r="L20" s="3">
        <f t="shared" si="2"/>
        <v>6.371428571428571</v>
      </c>
      <c r="M20" s="3">
        <f>PERCENTRANK(Table1[citperyear],L20)</f>
        <v>0.25</v>
      </c>
      <c r="N20" s="3">
        <f>AVERAGEIF(Table1[School], A20, Table1[CPYRank])</f>
        <v>0.47080000000000005</v>
      </c>
    </row>
    <row r="21" spans="1:14" x14ac:dyDescent="0.2">
      <c r="A21" t="s">
        <v>14</v>
      </c>
      <c r="B21" t="s">
        <v>8</v>
      </c>
      <c r="C21" t="s">
        <v>161</v>
      </c>
      <c r="D21">
        <v>152</v>
      </c>
      <c r="E21">
        <v>1987</v>
      </c>
      <c r="F21" s="3">
        <f>PERCENTRANK(Table1[Total Citations], D21)</f>
        <v>0.193</v>
      </c>
      <c r="G21">
        <f>1-PERCENTRANK(Table1[Earliest Pub], E21)</f>
        <v>0.53699999999999992</v>
      </c>
      <c r="H21" s="3">
        <f>AVERAGEIF(Table1[School], A21, Table1[Cit rank])</f>
        <v>0.50731999999999999</v>
      </c>
      <c r="I21" s="3">
        <f>AVERAGEIF(Table1[School], A21, Table1[YO rank])</f>
        <v>0.62160000000000015</v>
      </c>
      <c r="J21" s="3">
        <f t="shared" si="0"/>
        <v>0.81615186615186597</v>
      </c>
      <c r="K21" s="3">
        <f t="shared" si="1"/>
        <v>34</v>
      </c>
      <c r="L21" s="3">
        <f t="shared" si="2"/>
        <v>4.4705882352941178</v>
      </c>
      <c r="M21" s="3">
        <f>PERCENTRANK(Table1[citperyear],L21)</f>
        <v>0.17899999999999999</v>
      </c>
      <c r="N21" s="3">
        <f>AVERAGEIF(Table1[School], A21, Table1[CPYRank])</f>
        <v>0.47080000000000005</v>
      </c>
    </row>
    <row r="22" spans="1:14" x14ac:dyDescent="0.2">
      <c r="A22" t="s">
        <v>14</v>
      </c>
      <c r="B22" t="s">
        <v>8</v>
      </c>
      <c r="C22" t="s">
        <v>161</v>
      </c>
      <c r="D22">
        <v>156</v>
      </c>
      <c r="E22">
        <v>1988</v>
      </c>
      <c r="F22" s="3">
        <f>PERCENTRANK(Table1[Total Citations], D22)</f>
        <v>0.19900000000000001</v>
      </c>
      <c r="G22">
        <f>1-PERCENTRANK(Table1[Earliest Pub], E22)</f>
        <v>0.50800000000000001</v>
      </c>
      <c r="H22" s="3">
        <f>AVERAGEIF(Table1[School], A22, Table1[Cit rank])</f>
        <v>0.50731999999999999</v>
      </c>
      <c r="I22" s="3">
        <f>AVERAGEIF(Table1[School], A22, Table1[YO rank])</f>
        <v>0.62160000000000015</v>
      </c>
      <c r="J22" s="3">
        <f t="shared" si="0"/>
        <v>0.81615186615186597</v>
      </c>
      <c r="K22" s="3">
        <f t="shared" si="1"/>
        <v>33</v>
      </c>
      <c r="L22" s="3">
        <f t="shared" si="2"/>
        <v>4.7272727272727275</v>
      </c>
      <c r="M22" s="3">
        <f>PERCENTRANK(Table1[citperyear],L22)</f>
        <v>0.191</v>
      </c>
      <c r="N22" s="3">
        <f>AVERAGEIF(Table1[School], A22, Table1[CPYRank])</f>
        <v>0.47080000000000005</v>
      </c>
    </row>
    <row r="23" spans="1:14" x14ac:dyDescent="0.2">
      <c r="A23" t="s">
        <v>14</v>
      </c>
      <c r="B23" t="s">
        <v>8</v>
      </c>
      <c r="C23" t="s">
        <v>161</v>
      </c>
      <c r="D23">
        <v>428</v>
      </c>
      <c r="E23">
        <v>1994</v>
      </c>
      <c r="F23" s="3">
        <f>PERCENTRANK(Table1[Total Citations], D23)</f>
        <v>0.48</v>
      </c>
      <c r="G23">
        <f>1-PERCENTRANK(Table1[Earliest Pub], E23)</f>
        <v>0.32599999999999996</v>
      </c>
      <c r="H23" s="3">
        <f>AVERAGEIF(Table1[School], A23, Table1[Cit rank])</f>
        <v>0.50731999999999999</v>
      </c>
      <c r="I23" s="3">
        <f>AVERAGEIF(Table1[School], A23, Table1[YO rank])</f>
        <v>0.62160000000000015</v>
      </c>
      <c r="J23" s="3">
        <f t="shared" si="0"/>
        <v>0.81615186615186597</v>
      </c>
      <c r="K23" s="3">
        <f t="shared" si="1"/>
        <v>27</v>
      </c>
      <c r="L23" s="3">
        <f t="shared" si="2"/>
        <v>15.851851851851851</v>
      </c>
      <c r="M23" s="3">
        <f>PERCENTRANK(Table1[citperyear],L23)</f>
        <v>0.52100000000000002</v>
      </c>
      <c r="N23" s="3">
        <f>AVERAGEIF(Table1[School], A23, Table1[CPYRank])</f>
        <v>0.47080000000000005</v>
      </c>
    </row>
    <row r="24" spans="1:14" x14ac:dyDescent="0.2">
      <c r="A24" t="s">
        <v>14</v>
      </c>
      <c r="B24" t="s">
        <v>8</v>
      </c>
      <c r="C24" t="s">
        <v>161</v>
      </c>
      <c r="D24">
        <v>858</v>
      </c>
      <c r="E24">
        <v>1996</v>
      </c>
      <c r="F24" s="3">
        <f>PERCENTRANK(Table1[Total Citations], D24)</f>
        <v>0.7</v>
      </c>
      <c r="G24">
        <f>1-PERCENTRANK(Table1[Earliest Pub], E24)</f>
        <v>0.27100000000000002</v>
      </c>
      <c r="H24" s="3">
        <f>AVERAGEIF(Table1[School], A24, Table1[Cit rank])</f>
        <v>0.50731999999999999</v>
      </c>
      <c r="I24" s="3">
        <f>AVERAGEIF(Table1[School], A24, Table1[YO rank])</f>
        <v>0.62160000000000015</v>
      </c>
      <c r="J24" s="3">
        <f t="shared" si="0"/>
        <v>0.81615186615186597</v>
      </c>
      <c r="K24" s="3">
        <f t="shared" si="1"/>
        <v>25</v>
      </c>
      <c r="L24" s="3">
        <f t="shared" si="2"/>
        <v>34.32</v>
      </c>
      <c r="M24" s="3">
        <f>PERCENTRANK(Table1[citperyear],L24)</f>
        <v>0.77400000000000002</v>
      </c>
      <c r="N24" s="3">
        <f>AVERAGEIF(Table1[School], A24, Table1[CPYRank])</f>
        <v>0.47080000000000005</v>
      </c>
    </row>
    <row r="25" spans="1:14" x14ac:dyDescent="0.2">
      <c r="A25" t="s">
        <v>14</v>
      </c>
      <c r="B25" t="s">
        <v>7</v>
      </c>
      <c r="C25" t="s">
        <v>161</v>
      </c>
      <c r="D25">
        <v>3</v>
      </c>
      <c r="E25">
        <v>1996</v>
      </c>
      <c r="F25" s="3">
        <f>PERCENTRANK(Table1[Total Citations], D25)</f>
        <v>8.9999999999999993E-3</v>
      </c>
      <c r="G25">
        <f>1-PERCENTRANK(Table1[Earliest Pub], E25)</f>
        <v>0.27100000000000002</v>
      </c>
      <c r="H25" s="3">
        <f>AVERAGEIF(Table1[School], A25, Table1[Cit rank])</f>
        <v>0.50731999999999999</v>
      </c>
      <c r="I25" s="3">
        <f>AVERAGEIF(Table1[School], A25, Table1[YO rank])</f>
        <v>0.62160000000000015</v>
      </c>
      <c r="J25" s="3">
        <f t="shared" si="0"/>
        <v>0.81615186615186597</v>
      </c>
      <c r="K25" s="3">
        <f t="shared" si="1"/>
        <v>25</v>
      </c>
      <c r="L25" s="3">
        <f t="shared" si="2"/>
        <v>0.12</v>
      </c>
      <c r="M25" s="3">
        <f>PERCENTRANK(Table1[citperyear],L25)</f>
        <v>1.0999999999999999E-2</v>
      </c>
      <c r="N25" s="3">
        <f>AVERAGEIF(Table1[School], A25, Table1[CPYRank])</f>
        <v>0.47080000000000005</v>
      </c>
    </row>
    <row r="26" spans="1:14" x14ac:dyDescent="0.2">
      <c r="A26" t="s">
        <v>14</v>
      </c>
      <c r="B26" t="s">
        <v>8</v>
      </c>
      <c r="C26" t="s">
        <v>161</v>
      </c>
      <c r="D26">
        <v>212</v>
      </c>
      <c r="E26">
        <v>1998</v>
      </c>
      <c r="F26" s="3">
        <f>PERCENTRANK(Table1[Total Citations], D26)</f>
        <v>0.27400000000000002</v>
      </c>
      <c r="G26">
        <f>1-PERCENTRANK(Table1[Earliest Pub], E26)</f>
        <v>0.20799999999999996</v>
      </c>
      <c r="H26" s="3">
        <f>AVERAGEIF(Table1[School], A26, Table1[Cit rank])</f>
        <v>0.50731999999999999</v>
      </c>
      <c r="I26" s="3">
        <f>AVERAGEIF(Table1[School], A26, Table1[YO rank])</f>
        <v>0.62160000000000015</v>
      </c>
      <c r="J26" s="3">
        <f t="shared" si="0"/>
        <v>0.81615186615186597</v>
      </c>
      <c r="K26" s="3">
        <f t="shared" si="1"/>
        <v>23</v>
      </c>
      <c r="L26" s="3">
        <f t="shared" si="2"/>
        <v>9.2173913043478262</v>
      </c>
      <c r="M26" s="3">
        <f>PERCENTRANK(Table1[citperyear],L26)</f>
        <v>0.34799999999999998</v>
      </c>
      <c r="N26" s="3">
        <f>AVERAGEIF(Table1[School], A26, Table1[CPYRank])</f>
        <v>0.47080000000000005</v>
      </c>
    </row>
    <row r="27" spans="1:14" x14ac:dyDescent="0.2">
      <c r="A27" t="s">
        <v>15</v>
      </c>
      <c r="B27" t="s">
        <v>8</v>
      </c>
      <c r="C27" t="s">
        <v>161</v>
      </c>
      <c r="D27">
        <v>266</v>
      </c>
      <c r="E27">
        <v>1963</v>
      </c>
      <c r="F27" s="3">
        <f>PERCENTRANK(Table1[Total Citations], D27)</f>
        <v>0.33700000000000002</v>
      </c>
      <c r="G27">
        <f>1-PERCENTRANK(Table1[Earliest Pub], E27)</f>
        <v>0.98499999999999999</v>
      </c>
      <c r="H27" s="3">
        <f>AVERAGEIF(Table1[School], A27, Table1[Cit rank])</f>
        <v>0.34144444444444444</v>
      </c>
      <c r="I27" s="3">
        <f>AVERAGEIF(Table1[School], A27, Table1[YO rank])</f>
        <v>0.68918518518518523</v>
      </c>
      <c r="J27" s="3">
        <f t="shared" si="0"/>
        <v>0.49543207222699909</v>
      </c>
      <c r="K27" s="3">
        <f t="shared" si="1"/>
        <v>58</v>
      </c>
      <c r="L27" s="3">
        <f t="shared" si="2"/>
        <v>4.5862068965517242</v>
      </c>
      <c r="M27" s="3">
        <f>PERCENTRANK(Table1[citperyear],L27)</f>
        <v>0.184</v>
      </c>
      <c r="N27" s="3">
        <f>AVERAGEIF(Table1[School], A27, Table1[CPYRank])</f>
        <v>0.30188888888888887</v>
      </c>
    </row>
    <row r="28" spans="1:14" x14ac:dyDescent="0.2">
      <c r="A28" t="s">
        <v>15</v>
      </c>
      <c r="B28" t="s">
        <v>8</v>
      </c>
      <c r="C28" t="s">
        <v>161</v>
      </c>
      <c r="D28">
        <v>200</v>
      </c>
      <c r="E28">
        <v>1965</v>
      </c>
      <c r="F28" s="3">
        <f>PERCENTRANK(Table1[Total Citations], D28)</f>
        <v>0.25900000000000001</v>
      </c>
      <c r="G28">
        <f>1-PERCENTRANK(Table1[Earliest Pub], E28)</f>
        <v>0.97599999999999998</v>
      </c>
      <c r="H28" s="3">
        <f>AVERAGEIF(Table1[School], A28, Table1[Cit rank])</f>
        <v>0.34144444444444444</v>
      </c>
      <c r="I28" s="3">
        <f>AVERAGEIF(Table1[School], A28, Table1[YO rank])</f>
        <v>0.68918518518518523</v>
      </c>
      <c r="J28" s="3">
        <f t="shared" si="0"/>
        <v>0.49543207222699909</v>
      </c>
      <c r="K28" s="3">
        <f t="shared" si="1"/>
        <v>56</v>
      </c>
      <c r="L28" s="3">
        <f t="shared" si="2"/>
        <v>3.5714285714285716</v>
      </c>
      <c r="M28" s="3">
        <f>PERCENTRANK(Table1[citperyear],L28)</f>
        <v>0.14699999999999999</v>
      </c>
      <c r="N28" s="3">
        <f>AVERAGEIF(Table1[School], A28, Table1[CPYRank])</f>
        <v>0.30188888888888887</v>
      </c>
    </row>
    <row r="29" spans="1:14" x14ac:dyDescent="0.2">
      <c r="A29" t="s">
        <v>15</v>
      </c>
      <c r="B29" t="s">
        <v>8</v>
      </c>
      <c r="C29" t="s">
        <v>161</v>
      </c>
      <c r="D29">
        <v>1186</v>
      </c>
      <c r="E29">
        <v>1969</v>
      </c>
      <c r="F29" s="3">
        <f>PERCENTRANK(Table1[Total Citations], D29)</f>
        <v>0.78700000000000003</v>
      </c>
      <c r="G29">
        <f>1-PERCENTRANK(Table1[Earliest Pub], E29)</f>
        <v>0.94100000000000006</v>
      </c>
      <c r="H29" s="3">
        <f>AVERAGEIF(Table1[School], A29, Table1[Cit rank])</f>
        <v>0.34144444444444444</v>
      </c>
      <c r="I29" s="3">
        <f>AVERAGEIF(Table1[School], A29, Table1[YO rank])</f>
        <v>0.68918518518518523</v>
      </c>
      <c r="J29" s="3">
        <f t="shared" si="0"/>
        <v>0.49543207222699909</v>
      </c>
      <c r="K29" s="3">
        <f t="shared" si="1"/>
        <v>52</v>
      </c>
      <c r="L29" s="3">
        <f t="shared" si="2"/>
        <v>22.807692307692307</v>
      </c>
      <c r="M29" s="3">
        <f>PERCENTRANK(Table1[citperyear],L29)</f>
        <v>0.65300000000000002</v>
      </c>
      <c r="N29" s="3">
        <f>AVERAGEIF(Table1[School], A29, Table1[CPYRank])</f>
        <v>0.30188888888888887</v>
      </c>
    </row>
    <row r="30" spans="1:14" x14ac:dyDescent="0.2">
      <c r="A30" t="s">
        <v>15</v>
      </c>
      <c r="B30" t="s">
        <v>7</v>
      </c>
      <c r="C30" t="s">
        <v>161</v>
      </c>
      <c r="D30">
        <v>133</v>
      </c>
      <c r="E30">
        <v>1971</v>
      </c>
      <c r="F30" s="3">
        <f>PERCENTRANK(Table1[Total Citations], D30)</f>
        <v>0.17399999999999999</v>
      </c>
      <c r="G30">
        <f>1-PERCENTRANK(Table1[Earliest Pub], E30)</f>
        <v>0.91700000000000004</v>
      </c>
      <c r="H30" s="3">
        <f>AVERAGEIF(Table1[School], A30, Table1[Cit rank])</f>
        <v>0.34144444444444444</v>
      </c>
      <c r="I30" s="3">
        <f>AVERAGEIF(Table1[School], A30, Table1[YO rank])</f>
        <v>0.68918518518518523</v>
      </c>
      <c r="J30" s="3">
        <f t="shared" si="0"/>
        <v>0.49543207222699909</v>
      </c>
      <c r="K30" s="3">
        <f t="shared" si="1"/>
        <v>50</v>
      </c>
      <c r="L30" s="3">
        <f t="shared" si="2"/>
        <v>2.66</v>
      </c>
      <c r="M30" s="3">
        <f>PERCENTRANK(Table1[citperyear],L30)</f>
        <v>0.11899999999999999</v>
      </c>
      <c r="N30" s="3">
        <f>AVERAGEIF(Table1[School], A30, Table1[CPYRank])</f>
        <v>0.30188888888888887</v>
      </c>
    </row>
    <row r="31" spans="1:14" x14ac:dyDescent="0.2">
      <c r="A31" t="s">
        <v>15</v>
      </c>
      <c r="B31" t="s">
        <v>8</v>
      </c>
      <c r="C31" t="s">
        <v>161</v>
      </c>
      <c r="D31">
        <v>205</v>
      </c>
      <c r="E31">
        <v>1972</v>
      </c>
      <c r="F31" s="3">
        <f>PERCENTRANK(Table1[Total Citations], D31)</f>
        <v>0.26600000000000001</v>
      </c>
      <c r="G31">
        <f>1-PERCENTRANK(Table1[Earliest Pub], E31)</f>
        <v>0.90200000000000002</v>
      </c>
      <c r="H31" s="3">
        <f>AVERAGEIF(Table1[School], A31, Table1[Cit rank])</f>
        <v>0.34144444444444444</v>
      </c>
      <c r="I31" s="3">
        <f>AVERAGEIF(Table1[School], A31, Table1[YO rank])</f>
        <v>0.68918518518518523</v>
      </c>
      <c r="J31" s="3">
        <f t="shared" si="0"/>
        <v>0.49543207222699909</v>
      </c>
      <c r="K31" s="3">
        <f t="shared" si="1"/>
        <v>49</v>
      </c>
      <c r="L31" s="3">
        <f t="shared" si="2"/>
        <v>4.1836734693877551</v>
      </c>
      <c r="M31" s="3">
        <f>PERCENTRANK(Table1[citperyear],L31)</f>
        <v>0.17</v>
      </c>
      <c r="N31" s="3">
        <f>AVERAGEIF(Table1[School], A31, Table1[CPYRank])</f>
        <v>0.30188888888888887</v>
      </c>
    </row>
    <row r="32" spans="1:14" x14ac:dyDescent="0.2">
      <c r="A32" t="s">
        <v>15</v>
      </c>
      <c r="B32" t="s">
        <v>8</v>
      </c>
      <c r="C32" t="s">
        <v>161</v>
      </c>
      <c r="D32">
        <v>216</v>
      </c>
      <c r="E32">
        <v>1973</v>
      </c>
      <c r="F32" s="3">
        <f>PERCENTRANK(Table1[Total Citations], D32)</f>
        <v>0.28100000000000003</v>
      </c>
      <c r="G32">
        <f>1-PERCENTRANK(Table1[Earliest Pub], E32)</f>
        <v>0.88700000000000001</v>
      </c>
      <c r="H32" s="3">
        <f>AVERAGEIF(Table1[School], A32, Table1[Cit rank])</f>
        <v>0.34144444444444444</v>
      </c>
      <c r="I32" s="3">
        <f>AVERAGEIF(Table1[School], A32, Table1[YO rank])</f>
        <v>0.68918518518518523</v>
      </c>
      <c r="J32" s="3">
        <f t="shared" si="0"/>
        <v>0.49543207222699909</v>
      </c>
      <c r="K32" s="3">
        <f t="shared" si="1"/>
        <v>48</v>
      </c>
      <c r="L32" s="3">
        <f t="shared" si="2"/>
        <v>4.5</v>
      </c>
      <c r="M32" s="3">
        <f>PERCENTRANK(Table1[citperyear],L32)</f>
        <v>0.17899999999999999</v>
      </c>
      <c r="N32" s="3">
        <f>AVERAGEIF(Table1[School], A32, Table1[CPYRank])</f>
        <v>0.30188888888888887</v>
      </c>
    </row>
    <row r="33" spans="1:14" x14ac:dyDescent="0.2">
      <c r="A33" t="s">
        <v>15</v>
      </c>
      <c r="B33" t="s">
        <v>8</v>
      </c>
      <c r="C33" t="s">
        <v>161</v>
      </c>
      <c r="D33">
        <v>253</v>
      </c>
      <c r="E33">
        <v>1973</v>
      </c>
      <c r="F33" s="3">
        <f>PERCENTRANK(Table1[Total Citations], D33)</f>
        <v>0.32600000000000001</v>
      </c>
      <c r="G33">
        <f>1-PERCENTRANK(Table1[Earliest Pub], E33)</f>
        <v>0.88700000000000001</v>
      </c>
      <c r="H33" s="3">
        <f>AVERAGEIF(Table1[School], A33, Table1[Cit rank])</f>
        <v>0.34144444444444444</v>
      </c>
      <c r="I33" s="3">
        <f>AVERAGEIF(Table1[School], A33, Table1[YO rank])</f>
        <v>0.68918518518518523</v>
      </c>
      <c r="J33" s="3">
        <f t="shared" si="0"/>
        <v>0.49543207222699909</v>
      </c>
      <c r="K33" s="3">
        <f t="shared" si="1"/>
        <v>48</v>
      </c>
      <c r="L33" s="3">
        <f t="shared" si="2"/>
        <v>5.270833333333333</v>
      </c>
      <c r="M33" s="3">
        <f>PERCENTRANK(Table1[citperyear],L33)</f>
        <v>0.20899999999999999</v>
      </c>
      <c r="N33" s="3">
        <f>AVERAGEIF(Table1[School], A33, Table1[CPYRank])</f>
        <v>0.30188888888888887</v>
      </c>
    </row>
    <row r="34" spans="1:14" x14ac:dyDescent="0.2">
      <c r="A34" t="s">
        <v>15</v>
      </c>
      <c r="B34" t="s">
        <v>8</v>
      </c>
      <c r="C34" t="s">
        <v>161</v>
      </c>
      <c r="D34">
        <v>77</v>
      </c>
      <c r="E34">
        <v>1974</v>
      </c>
      <c r="F34" s="3">
        <f>PERCENTRANK(Table1[Total Citations], D34)</f>
        <v>0.11</v>
      </c>
      <c r="G34">
        <f>1-PERCENTRANK(Table1[Earliest Pub], E34)</f>
        <v>0.871</v>
      </c>
      <c r="H34" s="3">
        <f>AVERAGEIF(Table1[School], A34, Table1[Cit rank])</f>
        <v>0.34144444444444444</v>
      </c>
      <c r="I34" s="3">
        <f>AVERAGEIF(Table1[School], A34, Table1[YO rank])</f>
        <v>0.68918518518518523</v>
      </c>
      <c r="J34" s="3">
        <f t="shared" ref="J34:J65" si="3">H34/I34</f>
        <v>0.49543207222699909</v>
      </c>
      <c r="K34" s="3">
        <f t="shared" si="1"/>
        <v>47</v>
      </c>
      <c r="L34" s="3">
        <f t="shared" si="2"/>
        <v>1.6382978723404256</v>
      </c>
      <c r="M34" s="3">
        <f>PERCENTRANK(Table1[citperyear],L34)</f>
        <v>7.5999999999999998E-2</v>
      </c>
      <c r="N34" s="3">
        <f>AVERAGEIF(Table1[School], A34, Table1[CPYRank])</f>
        <v>0.30188888888888887</v>
      </c>
    </row>
    <row r="35" spans="1:14" x14ac:dyDescent="0.2">
      <c r="A35" t="s">
        <v>15</v>
      </c>
      <c r="B35" t="s">
        <v>8</v>
      </c>
      <c r="C35" t="s">
        <v>161</v>
      </c>
      <c r="D35">
        <v>87</v>
      </c>
      <c r="E35">
        <v>1974</v>
      </c>
      <c r="F35" s="3">
        <f>PERCENTRANK(Table1[Total Citations], D35)</f>
        <v>0.122</v>
      </c>
      <c r="G35">
        <f>1-PERCENTRANK(Table1[Earliest Pub], E35)</f>
        <v>0.871</v>
      </c>
      <c r="H35" s="3">
        <f>AVERAGEIF(Table1[School], A35, Table1[Cit rank])</f>
        <v>0.34144444444444444</v>
      </c>
      <c r="I35" s="3">
        <f>AVERAGEIF(Table1[School], A35, Table1[YO rank])</f>
        <v>0.68918518518518523</v>
      </c>
      <c r="J35" s="3">
        <f t="shared" si="3"/>
        <v>0.49543207222699909</v>
      </c>
      <c r="K35" s="3">
        <f t="shared" si="1"/>
        <v>47</v>
      </c>
      <c r="L35" s="3">
        <f t="shared" si="2"/>
        <v>1.8510638297872339</v>
      </c>
      <c r="M35" s="3">
        <f>PERCENTRANK(Table1[citperyear],L35)</f>
        <v>8.5999999999999993E-2</v>
      </c>
      <c r="N35" s="3">
        <f>AVERAGEIF(Table1[School], A35, Table1[CPYRank])</f>
        <v>0.30188888888888887</v>
      </c>
    </row>
    <row r="36" spans="1:14" x14ac:dyDescent="0.2">
      <c r="A36" t="s">
        <v>15</v>
      </c>
      <c r="B36" t="s">
        <v>8</v>
      </c>
      <c r="C36" t="s">
        <v>161</v>
      </c>
      <c r="D36">
        <v>152</v>
      </c>
      <c r="E36">
        <v>1975</v>
      </c>
      <c r="F36" s="3">
        <f>PERCENTRANK(Table1[Total Citations], D36)</f>
        <v>0.193</v>
      </c>
      <c r="G36">
        <f>1-PERCENTRANK(Table1[Earliest Pub], E36)</f>
        <v>0.85199999999999998</v>
      </c>
      <c r="H36" s="3">
        <f>AVERAGEIF(Table1[School], A36, Table1[Cit rank])</f>
        <v>0.34144444444444444</v>
      </c>
      <c r="I36" s="3">
        <f>AVERAGEIF(Table1[School], A36, Table1[YO rank])</f>
        <v>0.68918518518518523</v>
      </c>
      <c r="J36" s="3">
        <f t="shared" si="3"/>
        <v>0.49543207222699909</v>
      </c>
      <c r="K36" s="3">
        <f t="shared" si="1"/>
        <v>46</v>
      </c>
      <c r="L36" s="3">
        <f t="shared" si="2"/>
        <v>3.3043478260869565</v>
      </c>
      <c r="M36" s="3">
        <f>PERCENTRANK(Table1[citperyear],L36)</f>
        <v>0.14099999999999999</v>
      </c>
      <c r="N36" s="3">
        <f>AVERAGEIF(Table1[School], A36, Table1[CPYRank])</f>
        <v>0.30188888888888887</v>
      </c>
    </row>
    <row r="37" spans="1:14" x14ac:dyDescent="0.2">
      <c r="A37" s="6" t="s">
        <v>15</v>
      </c>
      <c r="B37" t="s">
        <v>8</v>
      </c>
      <c r="C37" s="6" t="s">
        <v>161</v>
      </c>
      <c r="D37" s="6">
        <v>569</v>
      </c>
      <c r="E37" s="6">
        <v>1976</v>
      </c>
      <c r="F37" s="3">
        <f>PERCENTRANK(Table1[Total Citations], D37)</f>
        <v>0.57099999999999995</v>
      </c>
      <c r="G37">
        <f>1-PERCENTRANK(Table1[Earliest Pub], E37)</f>
        <v>0.83099999999999996</v>
      </c>
      <c r="H37" s="3">
        <f>AVERAGEIF(Table1[School], A37, Table1[Cit rank])</f>
        <v>0.34144444444444444</v>
      </c>
      <c r="I37" s="3">
        <f>AVERAGEIF(Table1[School], A37, Table1[YO rank])</f>
        <v>0.68918518518518523</v>
      </c>
      <c r="J37" s="3">
        <f t="shared" si="3"/>
        <v>0.49543207222699909</v>
      </c>
      <c r="K37" s="3">
        <f t="shared" si="1"/>
        <v>45</v>
      </c>
      <c r="L37" s="3">
        <f t="shared" si="2"/>
        <v>12.644444444444444</v>
      </c>
      <c r="M37" s="3">
        <f>PERCENTRANK(Table1[citperyear],L37)</f>
        <v>0.44400000000000001</v>
      </c>
      <c r="N37" s="3">
        <f>AVERAGEIF(Table1[School], A37, Table1[CPYRank])</f>
        <v>0.30188888888888887</v>
      </c>
    </row>
    <row r="38" spans="1:14" x14ac:dyDescent="0.2">
      <c r="A38" s="6" t="s">
        <v>15</v>
      </c>
      <c r="B38" t="s">
        <v>8</v>
      </c>
      <c r="C38" s="6" t="s">
        <v>161</v>
      </c>
      <c r="D38" s="6">
        <v>105</v>
      </c>
      <c r="E38" s="6">
        <v>1976</v>
      </c>
      <c r="F38" s="3">
        <f>PERCENTRANK(Table1[Total Citations], D38)</f>
        <v>0.14299999999999999</v>
      </c>
      <c r="G38">
        <f>1-PERCENTRANK(Table1[Earliest Pub], E38)</f>
        <v>0.83099999999999996</v>
      </c>
      <c r="H38" s="3">
        <f>AVERAGEIF(Table1[School], A38, Table1[Cit rank])</f>
        <v>0.34144444444444444</v>
      </c>
      <c r="I38" s="3">
        <f>AVERAGEIF(Table1[School], A38, Table1[YO rank])</f>
        <v>0.68918518518518523</v>
      </c>
      <c r="J38" s="3">
        <f t="shared" si="3"/>
        <v>0.49543207222699909</v>
      </c>
      <c r="K38" s="3">
        <f t="shared" si="1"/>
        <v>45</v>
      </c>
      <c r="L38" s="3">
        <f t="shared" si="2"/>
        <v>2.3333333333333335</v>
      </c>
      <c r="M38" s="3">
        <f>PERCENTRANK(Table1[citperyear],L38)</f>
        <v>0.107</v>
      </c>
      <c r="N38" s="3">
        <f>AVERAGEIF(Table1[School], A38, Table1[CPYRank])</f>
        <v>0.30188888888888887</v>
      </c>
    </row>
    <row r="39" spans="1:14" x14ac:dyDescent="0.2">
      <c r="A39" s="6" t="s">
        <v>15</v>
      </c>
      <c r="B39" t="s">
        <v>8</v>
      </c>
      <c r="C39" s="6" t="s">
        <v>161</v>
      </c>
      <c r="D39" s="6">
        <v>94</v>
      </c>
      <c r="E39" s="6">
        <v>1976</v>
      </c>
      <c r="F39" s="3">
        <f>PERCENTRANK(Table1[Total Citations], D39)</f>
        <v>0.128</v>
      </c>
      <c r="G39">
        <f>1-PERCENTRANK(Table1[Earliest Pub], E39)</f>
        <v>0.83099999999999996</v>
      </c>
      <c r="H39" s="3">
        <f>AVERAGEIF(Table1[School], A39, Table1[Cit rank])</f>
        <v>0.34144444444444444</v>
      </c>
      <c r="I39" s="3">
        <f>AVERAGEIF(Table1[School], A39, Table1[YO rank])</f>
        <v>0.68918518518518523</v>
      </c>
      <c r="J39" s="3">
        <f t="shared" si="3"/>
        <v>0.49543207222699909</v>
      </c>
      <c r="K39" s="3">
        <f t="shared" si="1"/>
        <v>45</v>
      </c>
      <c r="L39" s="3">
        <f t="shared" si="2"/>
        <v>2.088888888888889</v>
      </c>
      <c r="M39" s="3">
        <f>PERCENTRANK(Table1[citperyear],L39)</f>
        <v>9.4E-2</v>
      </c>
      <c r="N39" s="3">
        <f>AVERAGEIF(Table1[School], A39, Table1[CPYRank])</f>
        <v>0.30188888888888887</v>
      </c>
    </row>
    <row r="40" spans="1:14" x14ac:dyDescent="0.2">
      <c r="A40" t="s">
        <v>15</v>
      </c>
      <c r="B40" t="s">
        <v>8</v>
      </c>
      <c r="C40" t="s">
        <v>161</v>
      </c>
      <c r="D40">
        <v>127</v>
      </c>
      <c r="E40">
        <v>1977</v>
      </c>
      <c r="F40" s="3">
        <f>PERCENTRANK(Table1[Total Citations], D40)</f>
        <v>0.16800000000000001</v>
      </c>
      <c r="G40">
        <f>1-PERCENTRANK(Table1[Earliest Pub], E40)</f>
        <v>0.81299999999999994</v>
      </c>
      <c r="H40" s="3">
        <f>AVERAGEIF(Table1[School], A40, Table1[Cit rank])</f>
        <v>0.34144444444444444</v>
      </c>
      <c r="I40" s="3">
        <f>AVERAGEIF(Table1[School], A40, Table1[YO rank])</f>
        <v>0.68918518518518523</v>
      </c>
      <c r="J40" s="3">
        <f t="shared" si="3"/>
        <v>0.49543207222699909</v>
      </c>
      <c r="K40" s="3">
        <f t="shared" si="1"/>
        <v>44</v>
      </c>
      <c r="L40" s="3">
        <f t="shared" si="2"/>
        <v>2.8863636363636362</v>
      </c>
      <c r="M40" s="3">
        <f>PERCENTRANK(Table1[citperyear],L40)</f>
        <v>0.126</v>
      </c>
      <c r="N40" s="3">
        <f>AVERAGEIF(Table1[School], A40, Table1[CPYRank])</f>
        <v>0.30188888888888887</v>
      </c>
    </row>
    <row r="41" spans="1:14" x14ac:dyDescent="0.2">
      <c r="A41" t="s">
        <v>15</v>
      </c>
      <c r="B41" t="s">
        <v>8</v>
      </c>
      <c r="C41" t="s">
        <v>161</v>
      </c>
      <c r="D41">
        <v>143</v>
      </c>
      <c r="E41">
        <v>1978</v>
      </c>
      <c r="F41" s="3">
        <f>PERCENTRANK(Table1[Total Citations], D41)</f>
        <v>0.185</v>
      </c>
      <c r="G41">
        <f>1-PERCENTRANK(Table1[Earliest Pub], E41)</f>
        <v>0.79</v>
      </c>
      <c r="H41" s="3">
        <f>AVERAGEIF(Table1[School], A41, Table1[Cit rank])</f>
        <v>0.34144444444444444</v>
      </c>
      <c r="I41" s="3">
        <f>AVERAGEIF(Table1[School], A41, Table1[YO rank])</f>
        <v>0.68918518518518523</v>
      </c>
      <c r="J41" s="3">
        <f t="shared" si="3"/>
        <v>0.49543207222699909</v>
      </c>
      <c r="K41" s="3">
        <f t="shared" si="1"/>
        <v>43</v>
      </c>
      <c r="L41" s="3">
        <f t="shared" si="2"/>
        <v>3.3255813953488373</v>
      </c>
      <c r="M41" s="3">
        <f>PERCENTRANK(Table1[citperyear],L41)</f>
        <v>0.14199999999999999</v>
      </c>
      <c r="N41" s="3">
        <f>AVERAGEIF(Table1[School], A41, Table1[CPYRank])</f>
        <v>0.30188888888888887</v>
      </c>
    </row>
    <row r="42" spans="1:14" x14ac:dyDescent="0.2">
      <c r="A42" t="s">
        <v>15</v>
      </c>
      <c r="B42" t="s">
        <v>8</v>
      </c>
      <c r="C42" t="s">
        <v>161</v>
      </c>
      <c r="D42">
        <v>243</v>
      </c>
      <c r="E42">
        <v>1980</v>
      </c>
      <c r="F42" s="3">
        <f>PERCENTRANK(Table1[Total Citations], D42)</f>
        <v>0.318</v>
      </c>
      <c r="G42">
        <f>1-PERCENTRANK(Table1[Earliest Pub], E42)</f>
        <v>0.75</v>
      </c>
      <c r="H42" s="3">
        <f>AVERAGEIF(Table1[School], A42, Table1[Cit rank])</f>
        <v>0.34144444444444444</v>
      </c>
      <c r="I42" s="3">
        <f>AVERAGEIF(Table1[School], A42, Table1[YO rank])</f>
        <v>0.68918518518518523</v>
      </c>
      <c r="J42" s="3">
        <f t="shared" si="3"/>
        <v>0.49543207222699909</v>
      </c>
      <c r="K42" s="3">
        <f t="shared" si="1"/>
        <v>41</v>
      </c>
      <c r="L42" s="3">
        <f t="shared" si="2"/>
        <v>5.9268292682926829</v>
      </c>
      <c r="M42" s="3">
        <f>PERCENTRANK(Table1[citperyear],L42)</f>
        <v>0.23499999999999999</v>
      </c>
      <c r="N42" s="3">
        <f>AVERAGEIF(Table1[School], A42, Table1[CPYRank])</f>
        <v>0.30188888888888887</v>
      </c>
    </row>
    <row r="43" spans="1:14" x14ac:dyDescent="0.2">
      <c r="A43" t="s">
        <v>15</v>
      </c>
      <c r="B43" t="s">
        <v>8</v>
      </c>
      <c r="C43" t="s">
        <v>161</v>
      </c>
      <c r="D43">
        <v>1734</v>
      </c>
      <c r="E43">
        <v>1981</v>
      </c>
      <c r="F43" s="3">
        <f>PERCENTRANK(Table1[Total Citations], D43)</f>
        <v>0.86899999999999999</v>
      </c>
      <c r="G43">
        <f>1-PERCENTRANK(Table1[Earliest Pub], E43)</f>
        <v>0.72299999999999998</v>
      </c>
      <c r="H43" s="3">
        <f>AVERAGEIF(Table1[School], A43, Table1[Cit rank])</f>
        <v>0.34144444444444444</v>
      </c>
      <c r="I43" s="3">
        <f>AVERAGEIF(Table1[School], A43, Table1[YO rank])</f>
        <v>0.68918518518518523</v>
      </c>
      <c r="J43" s="3">
        <f t="shared" si="3"/>
        <v>0.49543207222699909</v>
      </c>
      <c r="K43" s="3">
        <f t="shared" si="1"/>
        <v>40</v>
      </c>
      <c r="L43" s="3">
        <f t="shared" si="2"/>
        <v>43.35</v>
      </c>
      <c r="M43" s="3">
        <f>PERCENTRANK(Table1[citperyear],L43)</f>
        <v>0.83499999999999996</v>
      </c>
      <c r="N43" s="3">
        <f>AVERAGEIF(Table1[School], A43, Table1[CPYRank])</f>
        <v>0.30188888888888887</v>
      </c>
    </row>
    <row r="44" spans="1:14" x14ac:dyDescent="0.2">
      <c r="A44" t="s">
        <v>15</v>
      </c>
      <c r="B44" t="s">
        <v>8</v>
      </c>
      <c r="C44" t="s">
        <v>161</v>
      </c>
      <c r="D44">
        <v>360</v>
      </c>
      <c r="E44">
        <v>1982</v>
      </c>
      <c r="F44" s="3">
        <f>PERCENTRANK(Table1[Total Citations], D44)</f>
        <v>0.42799999999999999</v>
      </c>
      <c r="G44">
        <f>1-PERCENTRANK(Table1[Earliest Pub], E44)</f>
        <v>0.69</v>
      </c>
      <c r="H44" s="3">
        <f>AVERAGEIF(Table1[School], A44, Table1[Cit rank])</f>
        <v>0.34144444444444444</v>
      </c>
      <c r="I44" s="3">
        <f>AVERAGEIF(Table1[School], A44, Table1[YO rank])</f>
        <v>0.68918518518518523</v>
      </c>
      <c r="J44" s="3">
        <f t="shared" si="3"/>
        <v>0.49543207222699909</v>
      </c>
      <c r="K44" s="3">
        <f t="shared" si="1"/>
        <v>39</v>
      </c>
      <c r="L44" s="3">
        <f t="shared" si="2"/>
        <v>9.2307692307692299</v>
      </c>
      <c r="M44" s="3">
        <f>PERCENTRANK(Table1[citperyear],L44)</f>
        <v>0.34799999999999998</v>
      </c>
      <c r="N44" s="3">
        <f>AVERAGEIF(Table1[School], A44, Table1[CPYRank])</f>
        <v>0.30188888888888887</v>
      </c>
    </row>
    <row r="45" spans="1:14" x14ac:dyDescent="0.2">
      <c r="A45" t="s">
        <v>15</v>
      </c>
      <c r="B45" t="s">
        <v>8</v>
      </c>
      <c r="C45" t="s">
        <v>161</v>
      </c>
      <c r="D45">
        <v>1158</v>
      </c>
      <c r="E45">
        <v>1983</v>
      </c>
      <c r="F45" s="3">
        <f>PERCENTRANK(Table1[Total Citations], D45)</f>
        <v>0.77900000000000003</v>
      </c>
      <c r="G45">
        <f>1-PERCENTRANK(Table1[Earliest Pub], E45)</f>
        <v>0.65700000000000003</v>
      </c>
      <c r="H45" s="3">
        <f>AVERAGEIF(Table1[School], A45, Table1[Cit rank])</f>
        <v>0.34144444444444444</v>
      </c>
      <c r="I45" s="3">
        <f>AVERAGEIF(Table1[School], A45, Table1[YO rank])</f>
        <v>0.68918518518518523</v>
      </c>
      <c r="J45" s="3">
        <f t="shared" si="3"/>
        <v>0.49543207222699909</v>
      </c>
      <c r="K45" s="3">
        <f t="shared" si="1"/>
        <v>38</v>
      </c>
      <c r="L45" s="3">
        <f t="shared" si="2"/>
        <v>30.473684210526315</v>
      </c>
      <c r="M45" s="3">
        <f>PERCENTRANK(Table1[citperyear],L45)</f>
        <v>0.74099999999999999</v>
      </c>
      <c r="N45" s="3">
        <f>AVERAGEIF(Table1[School], A45, Table1[CPYRank])</f>
        <v>0.30188888888888887</v>
      </c>
    </row>
    <row r="46" spans="1:14" x14ac:dyDescent="0.2">
      <c r="A46" t="s">
        <v>15</v>
      </c>
      <c r="B46" t="s">
        <v>8</v>
      </c>
      <c r="C46" t="s">
        <v>161</v>
      </c>
      <c r="D46">
        <v>194</v>
      </c>
      <c r="E46">
        <v>1984</v>
      </c>
      <c r="F46" s="3">
        <f>PERCENTRANK(Table1[Total Citations], D46)</f>
        <v>0.249</v>
      </c>
      <c r="G46">
        <f>1-PERCENTRANK(Table1[Earliest Pub], E46)</f>
        <v>0.63</v>
      </c>
      <c r="H46" s="3">
        <f>AVERAGEIF(Table1[School], A46, Table1[Cit rank])</f>
        <v>0.34144444444444444</v>
      </c>
      <c r="I46" s="3">
        <f>AVERAGEIF(Table1[School], A46, Table1[YO rank])</f>
        <v>0.68918518518518523</v>
      </c>
      <c r="J46" s="3">
        <f t="shared" si="3"/>
        <v>0.49543207222699909</v>
      </c>
      <c r="K46" s="3">
        <f t="shared" si="1"/>
        <v>37</v>
      </c>
      <c r="L46" s="3">
        <f t="shared" si="2"/>
        <v>5.243243243243243</v>
      </c>
      <c r="M46" s="3">
        <f>PERCENTRANK(Table1[citperyear],L46)</f>
        <v>0.20799999999999999</v>
      </c>
      <c r="N46" s="3">
        <f>AVERAGEIF(Table1[School], A46, Table1[CPYRank])</f>
        <v>0.30188888888888887</v>
      </c>
    </row>
    <row r="47" spans="1:14" x14ac:dyDescent="0.2">
      <c r="A47" t="s">
        <v>15</v>
      </c>
      <c r="B47" t="s">
        <v>7</v>
      </c>
      <c r="C47" t="s">
        <v>161</v>
      </c>
      <c r="D47">
        <v>1948</v>
      </c>
      <c r="E47">
        <v>1988</v>
      </c>
      <c r="F47" s="3">
        <f>PERCENTRANK(Table1[Total Citations], D47)</f>
        <v>0.89</v>
      </c>
      <c r="G47">
        <f>1-PERCENTRANK(Table1[Earliest Pub], E47)</f>
        <v>0.50800000000000001</v>
      </c>
      <c r="H47" s="3">
        <f>AVERAGEIF(Table1[School], A47, Table1[Cit rank])</f>
        <v>0.34144444444444444</v>
      </c>
      <c r="I47" s="3">
        <f>AVERAGEIF(Table1[School], A47, Table1[YO rank])</f>
        <v>0.68918518518518523</v>
      </c>
      <c r="J47" s="3">
        <f t="shared" si="3"/>
        <v>0.49543207222699909</v>
      </c>
      <c r="K47" s="3">
        <f t="shared" si="1"/>
        <v>33</v>
      </c>
      <c r="L47" s="3">
        <f t="shared" si="2"/>
        <v>59.030303030303031</v>
      </c>
      <c r="M47" s="3">
        <f>PERCENTRANK(Table1[citperyear],L47)</f>
        <v>0.9</v>
      </c>
      <c r="N47" s="3">
        <f>AVERAGEIF(Table1[School], A47, Table1[CPYRank])</f>
        <v>0.30188888888888887</v>
      </c>
    </row>
    <row r="48" spans="1:14" x14ac:dyDescent="0.2">
      <c r="A48" t="s">
        <v>15</v>
      </c>
      <c r="B48" t="s">
        <v>8</v>
      </c>
      <c r="C48" t="s">
        <v>161</v>
      </c>
      <c r="D48">
        <v>558</v>
      </c>
      <c r="E48">
        <v>1992</v>
      </c>
      <c r="F48" s="3">
        <f>PERCENTRANK(Table1[Total Citations], D48)</f>
        <v>0.56499999999999995</v>
      </c>
      <c r="G48">
        <f>1-PERCENTRANK(Table1[Earliest Pub], E48)</f>
        <v>0.38100000000000001</v>
      </c>
      <c r="H48" s="3">
        <f>AVERAGEIF(Table1[School], A48, Table1[Cit rank])</f>
        <v>0.34144444444444444</v>
      </c>
      <c r="I48" s="3">
        <f>AVERAGEIF(Table1[School], A48, Table1[YO rank])</f>
        <v>0.68918518518518523</v>
      </c>
      <c r="J48" s="3">
        <f t="shared" si="3"/>
        <v>0.49543207222699909</v>
      </c>
      <c r="K48" s="3">
        <f t="shared" si="1"/>
        <v>29</v>
      </c>
      <c r="L48" s="3">
        <f t="shared" si="2"/>
        <v>19.241379310344829</v>
      </c>
      <c r="M48" s="3">
        <f>PERCENTRANK(Table1[citperyear],L48)</f>
        <v>0.59299999999999997</v>
      </c>
      <c r="N48" s="3">
        <f>AVERAGEIF(Table1[School], A48, Table1[CPYRank])</f>
        <v>0.30188888888888887</v>
      </c>
    </row>
    <row r="49" spans="1:14" x14ac:dyDescent="0.2">
      <c r="A49" t="s">
        <v>15</v>
      </c>
      <c r="B49" t="s">
        <v>8</v>
      </c>
      <c r="C49" t="s">
        <v>161</v>
      </c>
      <c r="D49">
        <v>2</v>
      </c>
      <c r="E49">
        <v>1992</v>
      </c>
      <c r="F49" s="3">
        <f>PERCENTRANK(Table1[Total Citations], D49)</f>
        <v>5.0000000000000001E-3</v>
      </c>
      <c r="G49">
        <f>1-PERCENTRANK(Table1[Earliest Pub], E49)</f>
        <v>0.38100000000000001</v>
      </c>
      <c r="H49" s="3">
        <f>AVERAGEIF(Table1[School], A49, Table1[Cit rank])</f>
        <v>0.34144444444444444</v>
      </c>
      <c r="I49" s="3">
        <f>AVERAGEIF(Table1[School], A49, Table1[YO rank])</f>
        <v>0.68918518518518523</v>
      </c>
      <c r="J49" s="3">
        <f t="shared" si="3"/>
        <v>0.49543207222699909</v>
      </c>
      <c r="K49" s="3">
        <f t="shared" si="1"/>
        <v>29</v>
      </c>
      <c r="L49" s="3">
        <f t="shared" si="2"/>
        <v>6.8965517241379309E-2</v>
      </c>
      <c r="M49" s="3">
        <f>PERCENTRANK(Table1[citperyear],L49)</f>
        <v>8.0000000000000002E-3</v>
      </c>
      <c r="N49" s="3">
        <f>AVERAGEIF(Table1[School], A49, Table1[CPYRank])</f>
        <v>0.30188888888888887</v>
      </c>
    </row>
    <row r="50" spans="1:14" x14ac:dyDescent="0.2">
      <c r="A50" t="s">
        <v>15</v>
      </c>
      <c r="B50" t="s">
        <v>7</v>
      </c>
      <c r="C50" t="s">
        <v>161</v>
      </c>
      <c r="D50">
        <v>13</v>
      </c>
      <c r="E50">
        <v>1993</v>
      </c>
      <c r="F50" s="3">
        <f>PERCENTRANK(Table1[Total Citations], D50)</f>
        <v>2.5000000000000001E-2</v>
      </c>
      <c r="G50">
        <f>1-PERCENTRANK(Table1[Earliest Pub], E50)</f>
        <v>0.35399999999999998</v>
      </c>
      <c r="H50" s="3">
        <f>AVERAGEIF(Table1[School], A50, Table1[Cit rank])</f>
        <v>0.34144444444444444</v>
      </c>
      <c r="I50" s="3">
        <f>AVERAGEIF(Table1[School], A50, Table1[YO rank])</f>
        <v>0.68918518518518523</v>
      </c>
      <c r="J50" s="3">
        <f t="shared" si="3"/>
        <v>0.49543207222699909</v>
      </c>
      <c r="K50" s="3">
        <f t="shared" si="1"/>
        <v>28</v>
      </c>
      <c r="L50" s="3">
        <f t="shared" si="2"/>
        <v>0.4642857142857143</v>
      </c>
      <c r="M50" s="3">
        <f>PERCENTRANK(Table1[citperyear],L50)</f>
        <v>2.9000000000000001E-2</v>
      </c>
      <c r="N50" s="3">
        <f>AVERAGEIF(Table1[School], A50, Table1[CPYRank])</f>
        <v>0.30188888888888887</v>
      </c>
    </row>
    <row r="51" spans="1:14" x14ac:dyDescent="0.2">
      <c r="A51" t="s">
        <v>15</v>
      </c>
      <c r="B51" t="s">
        <v>8</v>
      </c>
      <c r="C51" t="s">
        <v>161</v>
      </c>
      <c r="D51">
        <v>964</v>
      </c>
      <c r="E51">
        <v>1997</v>
      </c>
      <c r="F51" s="3">
        <f>PERCENTRANK(Table1[Total Citations], D51)</f>
        <v>0.73</v>
      </c>
      <c r="G51">
        <f>1-PERCENTRANK(Table1[Earliest Pub], E51)</f>
        <v>0.23699999999999999</v>
      </c>
      <c r="H51" s="3">
        <f>AVERAGEIF(Table1[School], A51, Table1[Cit rank])</f>
        <v>0.34144444444444444</v>
      </c>
      <c r="I51" s="3">
        <f>AVERAGEIF(Table1[School], A51, Table1[YO rank])</f>
        <v>0.68918518518518523</v>
      </c>
      <c r="J51" s="3">
        <f t="shared" si="3"/>
        <v>0.49543207222699909</v>
      </c>
      <c r="K51" s="3">
        <f t="shared" si="1"/>
        <v>24</v>
      </c>
      <c r="L51" s="3">
        <f t="shared" si="2"/>
        <v>40.166666666666664</v>
      </c>
      <c r="M51" s="3">
        <f>PERCENTRANK(Table1[citperyear],L51)</f>
        <v>0.81599999999999995</v>
      </c>
      <c r="N51" s="3">
        <f>AVERAGEIF(Table1[School], A51, Table1[CPYRank])</f>
        <v>0.30188888888888887</v>
      </c>
    </row>
    <row r="52" spans="1:14" x14ac:dyDescent="0.2">
      <c r="A52" t="s">
        <v>15</v>
      </c>
      <c r="B52" t="s">
        <v>8</v>
      </c>
      <c r="C52" t="s">
        <v>161</v>
      </c>
      <c r="D52">
        <v>20</v>
      </c>
      <c r="E52">
        <v>2002</v>
      </c>
      <c r="F52" s="3">
        <f>PERCENTRANK(Table1[Total Citations], D52)</f>
        <v>3.5000000000000003E-2</v>
      </c>
      <c r="G52">
        <f>1-PERCENTRANK(Table1[Earliest Pub], E52)</f>
        <v>9.6999999999999975E-2</v>
      </c>
      <c r="H52" s="3">
        <f>AVERAGEIF(Table1[School], A52, Table1[Cit rank])</f>
        <v>0.34144444444444444</v>
      </c>
      <c r="I52" s="3">
        <f>AVERAGEIF(Table1[School], A52, Table1[YO rank])</f>
        <v>0.68918518518518523</v>
      </c>
      <c r="J52" s="3">
        <f t="shared" si="3"/>
        <v>0.49543207222699909</v>
      </c>
      <c r="K52" s="3">
        <f t="shared" si="1"/>
        <v>19</v>
      </c>
      <c r="L52" s="3">
        <f t="shared" si="2"/>
        <v>1.0526315789473684</v>
      </c>
      <c r="M52" s="3">
        <f>PERCENTRANK(Table1[citperyear],L52)</f>
        <v>5.5E-2</v>
      </c>
      <c r="N52" s="3">
        <f>AVERAGEIF(Table1[School], A52, Table1[CPYRank])</f>
        <v>0.30188888888888887</v>
      </c>
    </row>
    <row r="53" spans="1:14" x14ac:dyDescent="0.2">
      <c r="A53" t="s">
        <v>15</v>
      </c>
      <c r="B53" t="s">
        <v>7</v>
      </c>
      <c r="C53" t="s">
        <v>161</v>
      </c>
      <c r="D53">
        <v>213</v>
      </c>
      <c r="E53">
        <v>2007</v>
      </c>
      <c r="F53" s="3">
        <f>PERCENTRANK(Table1[Total Citations], D53)</f>
        <v>0.27600000000000002</v>
      </c>
      <c r="G53">
        <f>1-PERCENTRANK(Table1[Earliest Pub], E53)</f>
        <v>1.5000000000000013E-2</v>
      </c>
      <c r="H53" s="3">
        <f>AVERAGEIF(Table1[School], A53, Table1[Cit rank])</f>
        <v>0.34144444444444444</v>
      </c>
      <c r="I53" s="3">
        <f>AVERAGEIF(Table1[School], A53, Table1[YO rank])</f>
        <v>0.68918518518518523</v>
      </c>
      <c r="J53" s="3">
        <f t="shared" si="3"/>
        <v>0.49543207222699909</v>
      </c>
      <c r="K53" s="3">
        <f t="shared" si="1"/>
        <v>14</v>
      </c>
      <c r="L53" s="3">
        <f t="shared" si="2"/>
        <v>15.214285714285714</v>
      </c>
      <c r="M53" s="3">
        <f>PERCENTRANK(Table1[citperyear],L53)</f>
        <v>0.50600000000000001</v>
      </c>
      <c r="N53" s="3">
        <f>AVERAGEIF(Table1[School], A53, Table1[CPYRank])</f>
        <v>0.30188888888888887</v>
      </c>
    </row>
    <row r="54" spans="1:14" ht="16" x14ac:dyDescent="0.2">
      <c r="A54" s="7" t="s">
        <v>16</v>
      </c>
      <c r="B54" s="7" t="s">
        <v>8</v>
      </c>
      <c r="C54" s="7" t="s">
        <v>161</v>
      </c>
      <c r="D54" s="7">
        <v>90</v>
      </c>
      <c r="E54" s="7">
        <v>1969</v>
      </c>
      <c r="F54">
        <f>PERCENTRANK(Table1[Total Citations], D54)</f>
        <v>0.125</v>
      </c>
      <c r="G54">
        <f>1-PERCENTRANK(Table1[Earliest Pub], E54)</f>
        <v>0.94100000000000006</v>
      </c>
      <c r="H54">
        <f>AVERAGEIF(Table1[School], A54, Table1[Cit rank])</f>
        <v>0.3337</v>
      </c>
      <c r="I54">
        <f>AVERAGEIF(Table1[School], A54, Table1[YO rank])</f>
        <v>0.64270000000000005</v>
      </c>
      <c r="J54" s="3">
        <f t="shared" si="3"/>
        <v>0.51921580830869762</v>
      </c>
      <c r="K54" s="3">
        <f t="shared" si="1"/>
        <v>52</v>
      </c>
      <c r="L54" s="3">
        <f t="shared" si="2"/>
        <v>1.7307692307692308</v>
      </c>
      <c r="M54" s="3">
        <f>PERCENTRANK(Table1[citperyear],L54)</f>
        <v>0.08</v>
      </c>
      <c r="N54" s="3">
        <f>AVERAGEIF(Table1[School], A54, Table1[CPYRank])</f>
        <v>0.2908</v>
      </c>
    </row>
    <row r="55" spans="1:14" ht="16" x14ac:dyDescent="0.2">
      <c r="A55" s="7" t="s">
        <v>16</v>
      </c>
      <c r="B55" s="7" t="s">
        <v>8</v>
      </c>
      <c r="C55" s="7" t="s">
        <v>161</v>
      </c>
      <c r="D55" s="7">
        <v>1280</v>
      </c>
      <c r="E55" s="7">
        <v>1974</v>
      </c>
      <c r="F55">
        <f>PERCENTRANK(Table1[Total Citations], D55)</f>
        <v>0.80300000000000005</v>
      </c>
      <c r="G55">
        <f>1-PERCENTRANK(Table1[Earliest Pub], E55)</f>
        <v>0.871</v>
      </c>
      <c r="H55">
        <f>AVERAGEIF(Table1[School], A55, Table1[Cit rank])</f>
        <v>0.3337</v>
      </c>
      <c r="I55">
        <f>AVERAGEIF(Table1[School], A55, Table1[YO rank])</f>
        <v>0.64270000000000005</v>
      </c>
      <c r="J55" s="3">
        <f t="shared" si="3"/>
        <v>0.51921580830869762</v>
      </c>
      <c r="K55" s="3">
        <f t="shared" si="1"/>
        <v>47</v>
      </c>
      <c r="L55" s="3">
        <f t="shared" si="2"/>
        <v>27.23404255319149</v>
      </c>
      <c r="M55" s="3">
        <f>PERCENTRANK(Table1[citperyear],L55)</f>
        <v>0.70699999999999996</v>
      </c>
      <c r="N55" s="3">
        <f>AVERAGEIF(Table1[School], A55, Table1[CPYRank])</f>
        <v>0.2908</v>
      </c>
    </row>
    <row r="56" spans="1:14" ht="16" x14ac:dyDescent="0.2">
      <c r="A56" s="7" t="s">
        <v>16</v>
      </c>
      <c r="B56" s="7" t="s">
        <v>8</v>
      </c>
      <c r="C56" s="7" t="s">
        <v>161</v>
      </c>
      <c r="D56" s="7">
        <v>406</v>
      </c>
      <c r="E56" s="7">
        <v>1975</v>
      </c>
      <c r="F56">
        <f>PERCENTRANK(Table1[Total Citations], D56)</f>
        <v>0.46600000000000003</v>
      </c>
      <c r="G56">
        <f>1-PERCENTRANK(Table1[Earliest Pub], E56)</f>
        <v>0.85199999999999998</v>
      </c>
      <c r="H56">
        <f>AVERAGEIF(Table1[School], A56, Table1[Cit rank])</f>
        <v>0.3337</v>
      </c>
      <c r="I56">
        <f>AVERAGEIF(Table1[School], A56, Table1[YO rank])</f>
        <v>0.64270000000000005</v>
      </c>
      <c r="J56" s="3">
        <f t="shared" si="3"/>
        <v>0.51921580830869762</v>
      </c>
      <c r="K56" s="3">
        <f t="shared" si="1"/>
        <v>46</v>
      </c>
      <c r="L56" s="3">
        <f t="shared" si="2"/>
        <v>8.8260869565217384</v>
      </c>
      <c r="M56" s="3">
        <f>PERCENTRANK(Table1[citperyear],L56)</f>
        <v>0.33700000000000002</v>
      </c>
      <c r="N56" s="3">
        <f>AVERAGEIF(Table1[School], A56, Table1[CPYRank])</f>
        <v>0.2908</v>
      </c>
    </row>
    <row r="57" spans="1:14" ht="16" x14ac:dyDescent="0.2">
      <c r="A57" s="7" t="s">
        <v>16</v>
      </c>
      <c r="B57" s="7" t="s">
        <v>8</v>
      </c>
      <c r="C57" s="7" t="s">
        <v>161</v>
      </c>
      <c r="D57" s="7">
        <v>280</v>
      </c>
      <c r="E57" s="7">
        <v>1977</v>
      </c>
      <c r="F57">
        <f>PERCENTRANK(Table1[Total Citations], D57)</f>
        <v>0.35299999999999998</v>
      </c>
      <c r="G57">
        <f>1-PERCENTRANK(Table1[Earliest Pub], E57)</f>
        <v>0.81299999999999994</v>
      </c>
      <c r="H57">
        <f>AVERAGEIF(Table1[School], A57, Table1[Cit rank])</f>
        <v>0.3337</v>
      </c>
      <c r="I57">
        <f>AVERAGEIF(Table1[School], A57, Table1[YO rank])</f>
        <v>0.64270000000000005</v>
      </c>
      <c r="J57" s="3">
        <f t="shared" si="3"/>
        <v>0.51921580830869762</v>
      </c>
      <c r="K57" s="3">
        <f t="shared" si="1"/>
        <v>44</v>
      </c>
      <c r="L57" s="3">
        <f t="shared" si="2"/>
        <v>6.3636363636363633</v>
      </c>
      <c r="M57" s="3">
        <f>PERCENTRANK(Table1[citperyear],L57)</f>
        <v>0.249</v>
      </c>
      <c r="N57" s="3">
        <f>AVERAGEIF(Table1[School], A57, Table1[CPYRank])</f>
        <v>0.2908</v>
      </c>
    </row>
    <row r="58" spans="1:14" ht="16" x14ac:dyDescent="0.2">
      <c r="A58" s="7" t="s">
        <v>16</v>
      </c>
      <c r="B58" s="7" t="s">
        <v>8</v>
      </c>
      <c r="C58" s="7" t="s">
        <v>161</v>
      </c>
      <c r="D58" s="7">
        <v>579</v>
      </c>
      <c r="E58" s="7">
        <v>1983</v>
      </c>
      <c r="F58">
        <f>PERCENTRANK(Table1[Total Citations], D58)</f>
        <v>0.57699999999999996</v>
      </c>
      <c r="G58">
        <f>1-PERCENTRANK(Table1[Earliest Pub], E58)</f>
        <v>0.65700000000000003</v>
      </c>
      <c r="H58">
        <f>AVERAGEIF(Table1[School], A58, Table1[Cit rank])</f>
        <v>0.3337</v>
      </c>
      <c r="I58">
        <f>AVERAGEIF(Table1[School], A58, Table1[YO rank])</f>
        <v>0.64270000000000005</v>
      </c>
      <c r="J58" s="3">
        <f t="shared" si="3"/>
        <v>0.51921580830869762</v>
      </c>
      <c r="K58" s="3">
        <f t="shared" si="1"/>
        <v>38</v>
      </c>
      <c r="L58" s="3">
        <f t="shared" si="2"/>
        <v>15.236842105263158</v>
      </c>
      <c r="M58" s="3">
        <f>PERCENTRANK(Table1[citperyear],L58)</f>
        <v>0.50700000000000001</v>
      </c>
      <c r="N58" s="3">
        <f>AVERAGEIF(Table1[School], A58, Table1[CPYRank])</f>
        <v>0.2908</v>
      </c>
    </row>
    <row r="59" spans="1:14" ht="16" x14ac:dyDescent="0.2">
      <c r="A59" s="7" t="s">
        <v>16</v>
      </c>
      <c r="B59" s="7" t="s">
        <v>8</v>
      </c>
      <c r="C59" s="7" t="s">
        <v>161</v>
      </c>
      <c r="D59" s="7">
        <v>83</v>
      </c>
      <c r="E59" s="7">
        <v>1985</v>
      </c>
      <c r="F59">
        <f>PERCENTRANK(Table1[Total Citations], D59)</f>
        <v>0.115</v>
      </c>
      <c r="G59">
        <f>1-PERCENTRANK(Table1[Earliest Pub], E59)</f>
        <v>0.60199999999999998</v>
      </c>
      <c r="H59">
        <f>AVERAGEIF(Table1[School], A59, Table1[Cit rank])</f>
        <v>0.3337</v>
      </c>
      <c r="I59">
        <f>AVERAGEIF(Table1[School], A59, Table1[YO rank])</f>
        <v>0.64270000000000005</v>
      </c>
      <c r="J59" s="3">
        <f t="shared" si="3"/>
        <v>0.51921580830869762</v>
      </c>
      <c r="K59" s="3">
        <f t="shared" si="1"/>
        <v>36</v>
      </c>
      <c r="L59" s="3">
        <f t="shared" si="2"/>
        <v>2.3055555555555554</v>
      </c>
      <c r="M59" s="3">
        <f>PERCENTRANK(Table1[citperyear],L59)</f>
        <v>0.105</v>
      </c>
      <c r="N59" s="3">
        <f>AVERAGEIF(Table1[School], A59, Table1[CPYRank])</f>
        <v>0.2908</v>
      </c>
    </row>
    <row r="60" spans="1:14" ht="16" x14ac:dyDescent="0.2">
      <c r="A60" s="7" t="s">
        <v>16</v>
      </c>
      <c r="B60" s="7" t="s">
        <v>8</v>
      </c>
      <c r="C60" s="7" t="s">
        <v>161</v>
      </c>
      <c r="D60" s="7">
        <v>112</v>
      </c>
      <c r="E60" s="7">
        <v>1986</v>
      </c>
      <c r="F60">
        <f>PERCENTRANK(Table1[Total Citations], D60)</f>
        <v>0.153</v>
      </c>
      <c r="G60">
        <f>1-PERCENTRANK(Table1[Earliest Pub], E60)</f>
        <v>0.57099999999999995</v>
      </c>
      <c r="H60">
        <f>AVERAGEIF(Table1[School], A60, Table1[Cit rank])</f>
        <v>0.3337</v>
      </c>
      <c r="I60">
        <f>AVERAGEIF(Table1[School], A60, Table1[YO rank])</f>
        <v>0.64270000000000005</v>
      </c>
      <c r="J60" s="3">
        <f t="shared" si="3"/>
        <v>0.51921580830869762</v>
      </c>
      <c r="K60" s="3">
        <f t="shared" si="1"/>
        <v>35</v>
      </c>
      <c r="L60" s="3">
        <f t="shared" si="2"/>
        <v>3.2</v>
      </c>
      <c r="M60" s="3">
        <f>PERCENTRANK(Table1[citperyear],L60)</f>
        <v>0.13700000000000001</v>
      </c>
      <c r="N60" s="3">
        <f>AVERAGEIF(Table1[School], A60, Table1[CPYRank])</f>
        <v>0.2908</v>
      </c>
    </row>
    <row r="61" spans="1:14" ht="16" x14ac:dyDescent="0.2">
      <c r="A61" s="7" t="s">
        <v>16</v>
      </c>
      <c r="B61" s="7" t="s">
        <v>8</v>
      </c>
      <c r="C61" s="7" t="s">
        <v>161</v>
      </c>
      <c r="D61" s="7">
        <v>243</v>
      </c>
      <c r="E61" s="7">
        <v>1991</v>
      </c>
      <c r="F61">
        <f>PERCENTRANK(Table1[Total Citations], D61)</f>
        <v>0.318</v>
      </c>
      <c r="G61">
        <f>1-PERCENTRANK(Table1[Earliest Pub], E61)</f>
        <v>0.41300000000000003</v>
      </c>
      <c r="H61">
        <f>AVERAGEIF(Table1[School], A61, Table1[Cit rank])</f>
        <v>0.3337</v>
      </c>
      <c r="I61">
        <f>AVERAGEIF(Table1[School], A61, Table1[YO rank])</f>
        <v>0.64270000000000005</v>
      </c>
      <c r="J61" s="3">
        <f t="shared" si="3"/>
        <v>0.51921580830869762</v>
      </c>
      <c r="K61" s="3">
        <f t="shared" si="1"/>
        <v>30</v>
      </c>
      <c r="L61" s="3">
        <f t="shared" si="2"/>
        <v>8.1</v>
      </c>
      <c r="M61" s="3">
        <f>PERCENTRANK(Table1[citperyear],L61)</f>
        <v>0.314</v>
      </c>
      <c r="N61" s="3">
        <f>AVERAGEIF(Table1[School], A61, Table1[CPYRank])</f>
        <v>0.2908</v>
      </c>
    </row>
    <row r="62" spans="1:14" ht="16" x14ac:dyDescent="0.2">
      <c r="A62" s="7" t="s">
        <v>16</v>
      </c>
      <c r="B62" s="7" t="s">
        <v>8</v>
      </c>
      <c r="C62" s="7" t="s">
        <v>161</v>
      </c>
      <c r="D62" s="7">
        <v>148</v>
      </c>
      <c r="E62" s="7">
        <v>1992</v>
      </c>
      <c r="F62">
        <f>PERCENTRANK(Table1[Total Citations], D62)</f>
        <v>0.189</v>
      </c>
      <c r="G62">
        <f>1-PERCENTRANK(Table1[Earliest Pub], E62)</f>
        <v>0.38100000000000001</v>
      </c>
      <c r="H62">
        <f>AVERAGEIF(Table1[School], A62, Table1[Cit rank])</f>
        <v>0.3337</v>
      </c>
      <c r="I62">
        <f>AVERAGEIF(Table1[School], A62, Table1[YO rank])</f>
        <v>0.64270000000000005</v>
      </c>
      <c r="J62" s="3">
        <f t="shared" si="3"/>
        <v>0.51921580830869762</v>
      </c>
      <c r="K62" s="3">
        <f t="shared" si="1"/>
        <v>29</v>
      </c>
      <c r="L62" s="3">
        <f t="shared" si="2"/>
        <v>5.1034482758620694</v>
      </c>
      <c r="M62" s="3">
        <f>PERCENTRANK(Table1[citperyear],L62)</f>
        <v>0.20300000000000001</v>
      </c>
      <c r="N62" s="3">
        <f>AVERAGEIF(Table1[School], A62, Table1[CPYRank])</f>
        <v>0.2908</v>
      </c>
    </row>
    <row r="63" spans="1:14" ht="16" x14ac:dyDescent="0.2">
      <c r="A63" s="7" t="s">
        <v>16</v>
      </c>
      <c r="B63" s="7" t="s">
        <v>8</v>
      </c>
      <c r="C63" s="7" t="s">
        <v>161</v>
      </c>
      <c r="D63" s="7">
        <v>185</v>
      </c>
      <c r="E63" s="7">
        <v>1994</v>
      </c>
      <c r="F63">
        <f>PERCENTRANK(Table1[Total Citations], D63)</f>
        <v>0.23799999999999999</v>
      </c>
      <c r="G63">
        <f>1-PERCENTRANK(Table1[Earliest Pub], E63)</f>
        <v>0.32599999999999996</v>
      </c>
      <c r="H63">
        <f>AVERAGEIF(Table1[School], A63, Table1[Cit rank])</f>
        <v>0.3337</v>
      </c>
      <c r="I63">
        <f>AVERAGEIF(Table1[School], A63, Table1[YO rank])</f>
        <v>0.64270000000000005</v>
      </c>
      <c r="J63" s="3">
        <f t="shared" si="3"/>
        <v>0.51921580830869762</v>
      </c>
      <c r="K63" s="3">
        <f t="shared" si="1"/>
        <v>27</v>
      </c>
      <c r="L63" s="3">
        <f t="shared" si="2"/>
        <v>6.8518518518518521</v>
      </c>
      <c r="M63" s="3">
        <f>PERCENTRANK(Table1[citperyear],L63)</f>
        <v>0.26900000000000002</v>
      </c>
      <c r="N63" s="3">
        <f>AVERAGEIF(Table1[School], A63, Table1[CPYRank])</f>
        <v>0.2908</v>
      </c>
    </row>
    <row r="64" spans="1:14" x14ac:dyDescent="0.2">
      <c r="A64" s="6" t="s">
        <v>17</v>
      </c>
      <c r="B64" t="s">
        <v>8</v>
      </c>
      <c r="C64" s="6" t="s">
        <v>161</v>
      </c>
      <c r="D64" s="6">
        <v>876</v>
      </c>
      <c r="E64" s="6">
        <v>1975</v>
      </c>
      <c r="F64" s="3">
        <f>PERCENTRANK(Table1[Total Citations], D64)</f>
        <v>0.70599999999999996</v>
      </c>
      <c r="G64">
        <f>1-PERCENTRANK(Table1[Earliest Pub], E64)</f>
        <v>0.85199999999999998</v>
      </c>
      <c r="H64" s="3">
        <f>AVERAGEIF(Table1[School], A64, Table1[Cit rank])</f>
        <v>0.39589999999999997</v>
      </c>
      <c r="I64" s="3">
        <f>AVERAGEIF(Table1[School], A64, Table1[YO rank])</f>
        <v>0.40179999999999999</v>
      </c>
      <c r="J64" s="3">
        <f t="shared" si="3"/>
        <v>0.98531607765057239</v>
      </c>
      <c r="K64" s="3">
        <f t="shared" si="1"/>
        <v>46</v>
      </c>
      <c r="L64" s="3">
        <f t="shared" si="2"/>
        <v>19.043478260869566</v>
      </c>
      <c r="M64" s="3">
        <f>PERCENTRANK(Table1[citperyear],L64)</f>
        <v>0.58799999999999997</v>
      </c>
      <c r="N64" s="3">
        <f>AVERAGEIF(Table1[School], A64, Table1[CPYRank])</f>
        <v>0.41170000000000007</v>
      </c>
    </row>
    <row r="65" spans="1:14" x14ac:dyDescent="0.2">
      <c r="A65" t="s">
        <v>17</v>
      </c>
      <c r="B65" t="s">
        <v>8</v>
      </c>
      <c r="C65" t="s">
        <v>161</v>
      </c>
      <c r="D65">
        <v>492</v>
      </c>
      <c r="E65">
        <v>1981</v>
      </c>
      <c r="F65" s="3">
        <f>PERCENTRANK(Table1[Total Citations], D65)</f>
        <v>0.52100000000000002</v>
      </c>
      <c r="G65">
        <f>1-PERCENTRANK(Table1[Earliest Pub], E65)</f>
        <v>0.72299999999999998</v>
      </c>
      <c r="H65" s="3">
        <f>AVERAGEIF(Table1[School], A65, Table1[Cit rank])</f>
        <v>0.39589999999999997</v>
      </c>
      <c r="I65" s="3">
        <f>AVERAGEIF(Table1[School], A65, Table1[YO rank])</f>
        <v>0.40179999999999999</v>
      </c>
      <c r="J65" s="3">
        <f t="shared" si="3"/>
        <v>0.98531607765057239</v>
      </c>
      <c r="K65" s="3">
        <f t="shared" si="1"/>
        <v>40</v>
      </c>
      <c r="L65" s="3">
        <f t="shared" si="2"/>
        <v>12.3</v>
      </c>
      <c r="M65" s="3">
        <f>PERCENTRANK(Table1[citperyear],L65)</f>
        <v>0.436</v>
      </c>
      <c r="N65" s="3">
        <f>AVERAGEIF(Table1[School], A65, Table1[CPYRank])</f>
        <v>0.41170000000000007</v>
      </c>
    </row>
    <row r="66" spans="1:14" x14ac:dyDescent="0.2">
      <c r="A66" t="s">
        <v>17</v>
      </c>
      <c r="B66" t="s">
        <v>8</v>
      </c>
      <c r="C66" t="s">
        <v>161</v>
      </c>
      <c r="D66">
        <v>775</v>
      </c>
      <c r="E66">
        <v>1982</v>
      </c>
      <c r="F66" s="3">
        <f>PERCENTRANK(Table1[Total Citations], D66)</f>
        <v>0.67400000000000004</v>
      </c>
      <c r="G66">
        <f>1-PERCENTRANK(Table1[Earliest Pub], E66)</f>
        <v>0.69</v>
      </c>
      <c r="H66" s="3">
        <f>AVERAGEIF(Table1[School], A66, Table1[Cit rank])</f>
        <v>0.39589999999999997</v>
      </c>
      <c r="I66" s="3">
        <f>AVERAGEIF(Table1[School], A66, Table1[YO rank])</f>
        <v>0.40179999999999999</v>
      </c>
      <c r="J66" s="3">
        <f t="shared" ref="J66:J97" si="4">H66/I66</f>
        <v>0.98531607765057239</v>
      </c>
      <c r="K66" s="3">
        <f t="shared" ref="K66:K129" si="5">2021-E66</f>
        <v>39</v>
      </c>
      <c r="L66" s="3">
        <f t="shared" ref="L66:L129" si="6">D66/K66</f>
        <v>19.871794871794872</v>
      </c>
      <c r="M66" s="3">
        <f>PERCENTRANK(Table1[citperyear],L66)</f>
        <v>0.60099999999999998</v>
      </c>
      <c r="N66" s="3">
        <f>AVERAGEIF(Table1[School], A66, Table1[CPYRank])</f>
        <v>0.41170000000000007</v>
      </c>
    </row>
    <row r="67" spans="1:14" x14ac:dyDescent="0.2">
      <c r="A67" t="s">
        <v>17</v>
      </c>
      <c r="B67" t="s">
        <v>8</v>
      </c>
      <c r="C67" t="s">
        <v>161</v>
      </c>
      <c r="D67">
        <v>445</v>
      </c>
      <c r="E67">
        <v>1985</v>
      </c>
      <c r="F67" s="3">
        <f>PERCENTRANK(Table1[Total Citations], D67)</f>
        <v>0.49</v>
      </c>
      <c r="G67">
        <f>1-PERCENTRANK(Table1[Earliest Pub], E67)</f>
        <v>0.60199999999999998</v>
      </c>
      <c r="H67" s="3">
        <f>AVERAGEIF(Table1[School], A67, Table1[Cit rank])</f>
        <v>0.39589999999999997</v>
      </c>
      <c r="I67" s="3">
        <f>AVERAGEIF(Table1[School], A67, Table1[YO rank])</f>
        <v>0.40179999999999999</v>
      </c>
      <c r="J67" s="3">
        <f t="shared" si="4"/>
        <v>0.98531607765057239</v>
      </c>
      <c r="K67" s="3">
        <f t="shared" si="5"/>
        <v>36</v>
      </c>
      <c r="L67" s="3">
        <f t="shared" si="6"/>
        <v>12.361111111111111</v>
      </c>
      <c r="M67" s="3">
        <f>PERCENTRANK(Table1[citperyear],L67)</f>
        <v>0.438</v>
      </c>
      <c r="N67" s="3">
        <f>AVERAGEIF(Table1[School], A67, Table1[CPYRank])</f>
        <v>0.41170000000000007</v>
      </c>
    </row>
    <row r="68" spans="1:14" x14ac:dyDescent="0.2">
      <c r="A68" t="s">
        <v>17</v>
      </c>
      <c r="B68" t="s">
        <v>8</v>
      </c>
      <c r="C68" t="s">
        <v>161</v>
      </c>
      <c r="D68">
        <v>446</v>
      </c>
      <c r="E68">
        <v>1988</v>
      </c>
      <c r="F68" s="3">
        <f>PERCENTRANK(Table1[Total Citations], D68)</f>
        <v>0.49099999999999999</v>
      </c>
      <c r="G68">
        <f>1-PERCENTRANK(Table1[Earliest Pub], E68)</f>
        <v>0.50800000000000001</v>
      </c>
      <c r="H68" s="3">
        <f>AVERAGEIF(Table1[School], A68, Table1[Cit rank])</f>
        <v>0.39589999999999997</v>
      </c>
      <c r="I68" s="3">
        <f>AVERAGEIF(Table1[School], A68, Table1[YO rank])</f>
        <v>0.40179999999999999</v>
      </c>
      <c r="J68" s="3">
        <f t="shared" si="4"/>
        <v>0.98531607765057239</v>
      </c>
      <c r="K68" s="3">
        <f t="shared" si="5"/>
        <v>33</v>
      </c>
      <c r="L68" s="3">
        <f t="shared" si="6"/>
        <v>13.515151515151516</v>
      </c>
      <c r="M68" s="3">
        <f>PERCENTRANK(Table1[citperyear],L68)</f>
        <v>0.46600000000000003</v>
      </c>
      <c r="N68" s="3">
        <f>AVERAGEIF(Table1[School], A68, Table1[CPYRank])</f>
        <v>0.41170000000000007</v>
      </c>
    </row>
    <row r="69" spans="1:14" x14ac:dyDescent="0.2">
      <c r="A69" t="s">
        <v>17</v>
      </c>
      <c r="B69" t="s">
        <v>8</v>
      </c>
      <c r="C69" t="s">
        <v>161</v>
      </c>
      <c r="D69">
        <v>175</v>
      </c>
      <c r="E69">
        <v>1994</v>
      </c>
      <c r="F69" s="3">
        <f>PERCENTRANK(Table1[Total Citations], D69)</f>
        <v>0.22600000000000001</v>
      </c>
      <c r="G69">
        <f>1-PERCENTRANK(Table1[Earliest Pub], E69)</f>
        <v>0.32599999999999996</v>
      </c>
      <c r="H69" s="3">
        <f>AVERAGEIF(Table1[School], A69, Table1[Cit rank])</f>
        <v>0.39589999999999997</v>
      </c>
      <c r="I69" s="3">
        <f>AVERAGEIF(Table1[School], A69, Table1[YO rank])</f>
        <v>0.40179999999999999</v>
      </c>
      <c r="J69" s="3">
        <f t="shared" si="4"/>
        <v>0.98531607765057239</v>
      </c>
      <c r="K69" s="3">
        <f t="shared" si="5"/>
        <v>27</v>
      </c>
      <c r="L69" s="3">
        <f t="shared" si="6"/>
        <v>6.4814814814814818</v>
      </c>
      <c r="M69" s="3">
        <f>PERCENTRANK(Table1[citperyear],L69)</f>
        <v>0.254</v>
      </c>
      <c r="N69" s="3">
        <f>AVERAGEIF(Table1[School], A69, Table1[CPYRank])</f>
        <v>0.41170000000000007</v>
      </c>
    </row>
    <row r="70" spans="1:14" x14ac:dyDescent="0.2">
      <c r="A70" t="s">
        <v>17</v>
      </c>
      <c r="B70" t="s">
        <v>8</v>
      </c>
      <c r="C70" t="s">
        <v>161</v>
      </c>
      <c r="D70">
        <v>204</v>
      </c>
      <c r="E70">
        <v>2000</v>
      </c>
      <c r="F70" s="3">
        <f>PERCENTRANK(Table1[Total Citations], D70)</f>
        <v>0.26400000000000001</v>
      </c>
      <c r="G70">
        <f>1-PERCENTRANK(Table1[Earliest Pub], E70)</f>
        <v>0.14400000000000002</v>
      </c>
      <c r="H70" s="3">
        <f>AVERAGEIF(Table1[School], A70, Table1[Cit rank])</f>
        <v>0.39589999999999997</v>
      </c>
      <c r="I70" s="3">
        <f>AVERAGEIF(Table1[School], A70, Table1[YO rank])</f>
        <v>0.40179999999999999</v>
      </c>
      <c r="J70" s="3">
        <f t="shared" si="4"/>
        <v>0.98531607765057239</v>
      </c>
      <c r="K70" s="3">
        <f t="shared" si="5"/>
        <v>21</v>
      </c>
      <c r="L70" s="3">
        <f t="shared" si="6"/>
        <v>9.7142857142857135</v>
      </c>
      <c r="M70" s="3">
        <f>PERCENTRANK(Table1[citperyear],L70)</f>
        <v>0.36199999999999999</v>
      </c>
      <c r="N70" s="3">
        <f>AVERAGEIF(Table1[School], A70, Table1[CPYRank])</f>
        <v>0.41170000000000007</v>
      </c>
    </row>
    <row r="71" spans="1:14" x14ac:dyDescent="0.2">
      <c r="A71" t="s">
        <v>17</v>
      </c>
      <c r="B71" t="s">
        <v>8</v>
      </c>
      <c r="C71" t="s">
        <v>161</v>
      </c>
      <c r="D71">
        <v>213</v>
      </c>
      <c r="E71">
        <v>2002</v>
      </c>
      <c r="F71" s="3">
        <f>PERCENTRANK(Table1[Total Citations], D71)</f>
        <v>0.27600000000000002</v>
      </c>
      <c r="G71">
        <f>1-PERCENTRANK(Table1[Earliest Pub], E71)</f>
        <v>9.6999999999999975E-2</v>
      </c>
      <c r="H71" s="3">
        <f>AVERAGEIF(Table1[School], A71, Table1[Cit rank])</f>
        <v>0.39589999999999997</v>
      </c>
      <c r="I71" s="3">
        <f>AVERAGEIF(Table1[School], A71, Table1[YO rank])</f>
        <v>0.40179999999999999</v>
      </c>
      <c r="J71" s="3">
        <f t="shared" si="4"/>
        <v>0.98531607765057239</v>
      </c>
      <c r="K71" s="3">
        <f t="shared" si="5"/>
        <v>19</v>
      </c>
      <c r="L71" s="3">
        <f t="shared" si="6"/>
        <v>11.210526315789474</v>
      </c>
      <c r="M71" s="3">
        <f>PERCENTRANK(Table1[citperyear],L71)</f>
        <v>0.40500000000000003</v>
      </c>
      <c r="N71" s="3">
        <f>AVERAGEIF(Table1[School], A71, Table1[CPYRank])</f>
        <v>0.41170000000000007</v>
      </c>
    </row>
    <row r="72" spans="1:14" x14ac:dyDescent="0.2">
      <c r="A72" t="s">
        <v>17</v>
      </c>
      <c r="B72" t="s">
        <v>8</v>
      </c>
      <c r="C72" t="s">
        <v>161</v>
      </c>
      <c r="D72">
        <v>76</v>
      </c>
      <c r="E72">
        <v>2004</v>
      </c>
      <c r="F72" s="3">
        <f>PERCENTRANK(Table1[Total Citations], D72)</f>
        <v>0.108</v>
      </c>
      <c r="G72">
        <f>1-PERCENTRANK(Table1[Earliest Pub], E72)</f>
        <v>5.4000000000000048E-2</v>
      </c>
      <c r="H72" s="3">
        <f>AVERAGEIF(Table1[School], A72, Table1[Cit rank])</f>
        <v>0.39589999999999997</v>
      </c>
      <c r="I72" s="3">
        <f>AVERAGEIF(Table1[School], A72, Table1[YO rank])</f>
        <v>0.40179999999999999</v>
      </c>
      <c r="J72" s="3">
        <f t="shared" si="4"/>
        <v>0.98531607765057239</v>
      </c>
      <c r="K72" s="3">
        <f t="shared" si="5"/>
        <v>17</v>
      </c>
      <c r="L72" s="3">
        <f t="shared" si="6"/>
        <v>4.4705882352941178</v>
      </c>
      <c r="M72" s="3">
        <f>PERCENTRANK(Table1[citperyear],L72)</f>
        <v>0.17899999999999999</v>
      </c>
      <c r="N72" s="3">
        <f>AVERAGEIF(Table1[School], A72, Table1[CPYRank])</f>
        <v>0.41170000000000007</v>
      </c>
    </row>
    <row r="73" spans="1:14" x14ac:dyDescent="0.2">
      <c r="A73" t="s">
        <v>17</v>
      </c>
      <c r="B73" t="s">
        <v>7</v>
      </c>
      <c r="C73" t="s">
        <v>161</v>
      </c>
      <c r="D73">
        <v>159</v>
      </c>
      <c r="E73">
        <v>2006</v>
      </c>
      <c r="F73" s="3">
        <f>PERCENTRANK(Table1[Total Citations], D73)</f>
        <v>0.20300000000000001</v>
      </c>
      <c r="G73">
        <f>1-PERCENTRANK(Table1[Earliest Pub], E73)</f>
        <v>2.200000000000002E-2</v>
      </c>
      <c r="H73" s="3">
        <f>AVERAGEIF(Table1[School], A73, Table1[Cit rank])</f>
        <v>0.39589999999999997</v>
      </c>
      <c r="I73" s="3">
        <f>AVERAGEIF(Table1[School], A73, Table1[YO rank])</f>
        <v>0.40179999999999999</v>
      </c>
      <c r="J73" s="3">
        <f t="shared" si="4"/>
        <v>0.98531607765057239</v>
      </c>
      <c r="K73" s="3">
        <f t="shared" si="5"/>
        <v>15</v>
      </c>
      <c r="L73" s="3">
        <f t="shared" si="6"/>
        <v>10.6</v>
      </c>
      <c r="M73" s="3">
        <f>PERCENTRANK(Table1[citperyear],L73)</f>
        <v>0.38800000000000001</v>
      </c>
      <c r="N73" s="3">
        <f>AVERAGEIF(Table1[School], A73, Table1[CPYRank])</f>
        <v>0.41170000000000007</v>
      </c>
    </row>
    <row r="74" spans="1:14" ht="16" x14ac:dyDescent="0.2">
      <c r="A74" s="8" t="s">
        <v>18</v>
      </c>
      <c r="B74" s="8" t="s">
        <v>8</v>
      </c>
      <c r="C74" s="8" t="s">
        <v>161</v>
      </c>
      <c r="D74" s="8">
        <v>177</v>
      </c>
      <c r="E74" s="8">
        <v>1967</v>
      </c>
      <c r="F74" s="3">
        <f>PERCENTRANK(Table1[Total Citations], D74)</f>
        <v>0.22700000000000001</v>
      </c>
      <c r="G74">
        <f>1-PERCENTRANK(Table1[Earliest Pub], E74)</f>
        <v>0.96099999999999997</v>
      </c>
      <c r="H74" s="3">
        <f>AVERAGEIF(Table1[School], A74, Table1[Cit rank])</f>
        <v>0.46734782608695652</v>
      </c>
      <c r="I74" s="3">
        <f>AVERAGEIF(Table1[School], A74, Table1[YO rank])</f>
        <v>0.6651304347826088</v>
      </c>
      <c r="J74" s="3">
        <f t="shared" si="4"/>
        <v>0.7026408680873315</v>
      </c>
      <c r="K74" s="3">
        <f t="shared" si="5"/>
        <v>54</v>
      </c>
      <c r="L74" s="3">
        <f t="shared" si="6"/>
        <v>3.2777777777777777</v>
      </c>
      <c r="M74" s="3">
        <f>PERCENTRANK(Table1[citperyear],L74)</f>
        <v>0.14000000000000001</v>
      </c>
      <c r="N74" s="3">
        <f>AVERAGEIF(Table1[School], A74, Table1[CPYRank])</f>
        <v>0.41891304347826086</v>
      </c>
    </row>
    <row r="75" spans="1:14" ht="16" x14ac:dyDescent="0.2">
      <c r="A75" s="8" t="s">
        <v>18</v>
      </c>
      <c r="B75" s="8" t="s">
        <v>7</v>
      </c>
      <c r="C75" s="8" t="s">
        <v>161</v>
      </c>
      <c r="D75" s="8">
        <v>1043</v>
      </c>
      <c r="E75" s="8">
        <v>1967</v>
      </c>
      <c r="F75" s="3">
        <f>PERCENTRANK(Table1[Total Citations], D75)</f>
        <v>0.752</v>
      </c>
      <c r="G75">
        <f>1-PERCENTRANK(Table1[Earliest Pub], E75)</f>
        <v>0.96099999999999997</v>
      </c>
      <c r="H75" s="3">
        <f>AVERAGEIF(Table1[School], A75, Table1[Cit rank])</f>
        <v>0.46734782608695652</v>
      </c>
      <c r="I75" s="3">
        <f>AVERAGEIF(Table1[School], A75, Table1[YO rank])</f>
        <v>0.6651304347826088</v>
      </c>
      <c r="J75" s="3">
        <f t="shared" si="4"/>
        <v>0.7026408680873315</v>
      </c>
      <c r="K75" s="3">
        <f t="shared" si="5"/>
        <v>54</v>
      </c>
      <c r="L75" s="3">
        <f t="shared" si="6"/>
        <v>19.314814814814813</v>
      </c>
      <c r="M75" s="3">
        <f>PERCENTRANK(Table1[citperyear],L75)</f>
        <v>0.59399999999999997</v>
      </c>
      <c r="N75" s="3">
        <f>AVERAGEIF(Table1[School], A75, Table1[CPYRank])</f>
        <v>0.41891304347826086</v>
      </c>
    </row>
    <row r="76" spans="1:14" ht="16" x14ac:dyDescent="0.2">
      <c r="A76" s="8" t="s">
        <v>18</v>
      </c>
      <c r="B76" s="8" t="s">
        <v>8</v>
      </c>
      <c r="C76" s="8" t="s">
        <v>161</v>
      </c>
      <c r="D76" s="8">
        <v>2254</v>
      </c>
      <c r="E76" s="8">
        <v>1969</v>
      </c>
      <c r="F76" s="3">
        <f>PERCENTRANK(Table1[Total Citations], D76)</f>
        <v>0.90700000000000003</v>
      </c>
      <c r="G76">
        <f>1-PERCENTRANK(Table1[Earliest Pub], E76)</f>
        <v>0.94100000000000006</v>
      </c>
      <c r="H76" s="3">
        <f>AVERAGEIF(Table1[School], A76, Table1[Cit rank])</f>
        <v>0.46734782608695652</v>
      </c>
      <c r="I76" s="3">
        <f>AVERAGEIF(Table1[School], A76, Table1[YO rank])</f>
        <v>0.6651304347826088</v>
      </c>
      <c r="J76" s="3">
        <f t="shared" si="4"/>
        <v>0.7026408680873315</v>
      </c>
      <c r="K76" s="3">
        <f t="shared" si="5"/>
        <v>52</v>
      </c>
      <c r="L76" s="3">
        <f t="shared" si="6"/>
        <v>43.346153846153847</v>
      </c>
      <c r="M76" s="3">
        <f>PERCENTRANK(Table1[citperyear],L76)</f>
        <v>0.83399999999999996</v>
      </c>
      <c r="N76" s="3">
        <f>AVERAGEIF(Table1[School], A76, Table1[CPYRank])</f>
        <v>0.41891304347826086</v>
      </c>
    </row>
    <row r="77" spans="1:14" ht="16" x14ac:dyDescent="0.2">
      <c r="A77" s="8" t="s">
        <v>18</v>
      </c>
      <c r="B77" s="8" t="s">
        <v>8</v>
      </c>
      <c r="C77" s="8" t="s">
        <v>161</v>
      </c>
      <c r="D77" s="8">
        <v>33</v>
      </c>
      <c r="E77" s="8">
        <v>1970</v>
      </c>
      <c r="F77" s="3">
        <f>PERCENTRANK(Table1[Total Citations], D77)</f>
        <v>5.7000000000000002E-2</v>
      </c>
      <c r="G77">
        <f>1-PERCENTRANK(Table1[Earliest Pub], E77)</f>
        <v>0.92900000000000005</v>
      </c>
      <c r="H77" s="3">
        <f>AVERAGEIF(Table1[School], A77, Table1[Cit rank])</f>
        <v>0.46734782608695652</v>
      </c>
      <c r="I77" s="3">
        <f>AVERAGEIF(Table1[School], A77, Table1[YO rank])</f>
        <v>0.6651304347826088</v>
      </c>
      <c r="J77" s="3">
        <f t="shared" si="4"/>
        <v>0.7026408680873315</v>
      </c>
      <c r="K77" s="3">
        <f t="shared" si="5"/>
        <v>51</v>
      </c>
      <c r="L77" s="3">
        <f t="shared" si="6"/>
        <v>0.6470588235294118</v>
      </c>
      <c r="M77" s="3">
        <f>PERCENTRANK(Table1[citperyear],L77)</f>
        <v>3.7999999999999999E-2</v>
      </c>
      <c r="N77" s="3">
        <f>AVERAGEIF(Table1[School], A77, Table1[CPYRank])</f>
        <v>0.41891304347826086</v>
      </c>
    </row>
    <row r="78" spans="1:14" ht="16" x14ac:dyDescent="0.2">
      <c r="A78" s="8" t="s">
        <v>18</v>
      </c>
      <c r="B78" s="8" t="s">
        <v>8</v>
      </c>
      <c r="C78" s="8" t="s">
        <v>161</v>
      </c>
      <c r="D78" s="8">
        <v>3644</v>
      </c>
      <c r="E78" s="8">
        <v>1972</v>
      </c>
      <c r="F78" s="3">
        <f>PERCENTRANK(Table1[Total Citations], D78)</f>
        <v>0.95499999999999996</v>
      </c>
      <c r="G78">
        <f>1-PERCENTRANK(Table1[Earliest Pub], E78)</f>
        <v>0.90200000000000002</v>
      </c>
      <c r="H78" s="3">
        <f>AVERAGEIF(Table1[School], A78, Table1[Cit rank])</f>
        <v>0.46734782608695652</v>
      </c>
      <c r="I78" s="3">
        <f>AVERAGEIF(Table1[School], A78, Table1[YO rank])</f>
        <v>0.6651304347826088</v>
      </c>
      <c r="J78" s="3">
        <f t="shared" si="4"/>
        <v>0.7026408680873315</v>
      </c>
      <c r="K78" s="3">
        <f t="shared" si="5"/>
        <v>49</v>
      </c>
      <c r="L78" s="3">
        <f t="shared" si="6"/>
        <v>74.367346938775512</v>
      </c>
      <c r="M78" s="3">
        <f>PERCENTRANK(Table1[citperyear],L78)</f>
        <v>0.93300000000000005</v>
      </c>
      <c r="N78" s="3">
        <f>AVERAGEIF(Table1[School], A78, Table1[CPYRank])</f>
        <v>0.41891304347826086</v>
      </c>
    </row>
    <row r="79" spans="1:14" ht="16" x14ac:dyDescent="0.2">
      <c r="A79" s="8" t="s">
        <v>18</v>
      </c>
      <c r="B79" s="8" t="s">
        <v>7</v>
      </c>
      <c r="C79" s="8" t="s">
        <v>161</v>
      </c>
      <c r="D79" s="8">
        <v>57</v>
      </c>
      <c r="E79" s="8">
        <v>1974</v>
      </c>
      <c r="F79" s="3">
        <f>PERCENTRANK(Table1[Total Citations], D79)</f>
        <v>8.5000000000000006E-2</v>
      </c>
      <c r="G79">
        <f>1-PERCENTRANK(Table1[Earliest Pub], E79)</f>
        <v>0.871</v>
      </c>
      <c r="H79" s="3">
        <f>AVERAGEIF(Table1[School], A79, Table1[Cit rank])</f>
        <v>0.46734782608695652</v>
      </c>
      <c r="I79" s="3">
        <f>AVERAGEIF(Table1[School], A79, Table1[YO rank])</f>
        <v>0.6651304347826088</v>
      </c>
      <c r="J79" s="3">
        <f t="shared" si="4"/>
        <v>0.7026408680873315</v>
      </c>
      <c r="K79" s="3">
        <f t="shared" si="5"/>
        <v>47</v>
      </c>
      <c r="L79" s="3">
        <f t="shared" si="6"/>
        <v>1.2127659574468086</v>
      </c>
      <c r="M79" s="3">
        <f>PERCENTRANK(Table1[citperyear],L79)</f>
        <v>6.2E-2</v>
      </c>
      <c r="N79" s="3">
        <f>AVERAGEIF(Table1[School], A79, Table1[CPYRank])</f>
        <v>0.41891304347826086</v>
      </c>
    </row>
    <row r="80" spans="1:14" ht="16" x14ac:dyDescent="0.2">
      <c r="A80" s="22" t="s">
        <v>18</v>
      </c>
      <c r="B80" s="8" t="s">
        <v>7</v>
      </c>
      <c r="C80" s="22" t="s">
        <v>161</v>
      </c>
      <c r="D80" s="22">
        <v>401</v>
      </c>
      <c r="E80" s="22">
        <v>1975</v>
      </c>
      <c r="F80" s="3">
        <f>PERCENTRANK(Table1[Total Citations], D80)</f>
        <v>0.46200000000000002</v>
      </c>
      <c r="G80">
        <f>1-PERCENTRANK(Table1[Earliest Pub], E80)</f>
        <v>0.85199999999999998</v>
      </c>
      <c r="H80" s="3">
        <f>AVERAGEIF(Table1[School], A80, Table1[Cit rank])</f>
        <v>0.46734782608695652</v>
      </c>
      <c r="I80" s="3">
        <f>AVERAGEIF(Table1[School], A80, Table1[YO rank])</f>
        <v>0.6651304347826088</v>
      </c>
      <c r="J80" s="3">
        <f t="shared" si="4"/>
        <v>0.7026408680873315</v>
      </c>
      <c r="K80" s="3">
        <f t="shared" si="5"/>
        <v>46</v>
      </c>
      <c r="L80" s="3">
        <f t="shared" si="6"/>
        <v>8.7173913043478262</v>
      </c>
      <c r="M80" s="3">
        <f>PERCENTRANK(Table1[citperyear],L80)</f>
        <v>0.33200000000000002</v>
      </c>
      <c r="N80" s="3">
        <f>AVERAGEIF(Table1[School], A80, Table1[CPYRank])</f>
        <v>0.41891304347826086</v>
      </c>
    </row>
    <row r="81" spans="1:14" ht="16" x14ac:dyDescent="0.2">
      <c r="A81" s="22" t="s">
        <v>18</v>
      </c>
      <c r="B81" s="8" t="s">
        <v>8</v>
      </c>
      <c r="C81" s="22" t="s">
        <v>161</v>
      </c>
      <c r="D81" s="22">
        <v>668</v>
      </c>
      <c r="E81" s="22">
        <v>1976</v>
      </c>
      <c r="F81" s="3">
        <f>PERCENTRANK(Table1[Total Citations], D81)</f>
        <v>0.627</v>
      </c>
      <c r="G81">
        <f>1-PERCENTRANK(Table1[Earliest Pub], E81)</f>
        <v>0.83099999999999996</v>
      </c>
      <c r="H81" s="3">
        <f>AVERAGEIF(Table1[School], A81, Table1[Cit rank])</f>
        <v>0.46734782608695652</v>
      </c>
      <c r="I81" s="3">
        <f>AVERAGEIF(Table1[School], A81, Table1[YO rank])</f>
        <v>0.6651304347826088</v>
      </c>
      <c r="J81" s="3">
        <f t="shared" si="4"/>
        <v>0.7026408680873315</v>
      </c>
      <c r="K81" s="3">
        <f t="shared" si="5"/>
        <v>45</v>
      </c>
      <c r="L81" s="3">
        <f t="shared" si="6"/>
        <v>14.844444444444445</v>
      </c>
      <c r="M81" s="3">
        <f>PERCENTRANK(Table1[citperyear],L81)</f>
        <v>0.497</v>
      </c>
      <c r="N81" s="3">
        <f>AVERAGEIF(Table1[School], A81, Table1[CPYRank])</f>
        <v>0.41891304347826086</v>
      </c>
    </row>
    <row r="82" spans="1:14" ht="16" x14ac:dyDescent="0.2">
      <c r="A82" s="22" t="s">
        <v>18</v>
      </c>
      <c r="B82" s="8" t="s">
        <v>8</v>
      </c>
      <c r="C82" s="22" t="s">
        <v>161</v>
      </c>
      <c r="D82" s="22">
        <v>781</v>
      </c>
      <c r="E82" s="22">
        <v>1976</v>
      </c>
      <c r="F82" s="3">
        <f>PERCENTRANK(Table1[Total Citations], D82)</f>
        <v>0.67800000000000005</v>
      </c>
      <c r="G82">
        <f>1-PERCENTRANK(Table1[Earliest Pub], E82)</f>
        <v>0.83099999999999996</v>
      </c>
      <c r="H82" s="3">
        <f>AVERAGEIF(Table1[School], A82, Table1[Cit rank])</f>
        <v>0.46734782608695652</v>
      </c>
      <c r="I82" s="3">
        <f>AVERAGEIF(Table1[School], A82, Table1[YO rank])</f>
        <v>0.6651304347826088</v>
      </c>
      <c r="J82" s="3">
        <f t="shared" si="4"/>
        <v>0.7026408680873315</v>
      </c>
      <c r="K82" s="3">
        <f t="shared" si="5"/>
        <v>45</v>
      </c>
      <c r="L82" s="3">
        <f t="shared" si="6"/>
        <v>17.355555555555554</v>
      </c>
      <c r="M82" s="3">
        <f>PERCENTRANK(Table1[citperyear],L82)</f>
        <v>0.55700000000000005</v>
      </c>
      <c r="N82" s="3">
        <f>AVERAGEIF(Table1[School], A82, Table1[CPYRank])</f>
        <v>0.41891304347826086</v>
      </c>
    </row>
    <row r="83" spans="1:14" ht="16" x14ac:dyDescent="0.2">
      <c r="A83" s="22" t="s">
        <v>18</v>
      </c>
      <c r="B83" s="8" t="s">
        <v>8</v>
      </c>
      <c r="C83" s="22" t="s">
        <v>161</v>
      </c>
      <c r="D83" s="22">
        <v>580</v>
      </c>
      <c r="E83" s="22">
        <v>1976</v>
      </c>
      <c r="F83" s="3">
        <f>PERCENTRANK(Table1[Total Citations], D83)</f>
        <v>0.57799999999999996</v>
      </c>
      <c r="G83">
        <f>1-PERCENTRANK(Table1[Earliest Pub], E83)</f>
        <v>0.83099999999999996</v>
      </c>
      <c r="H83" s="3">
        <f>AVERAGEIF(Table1[School], A83, Table1[Cit rank])</f>
        <v>0.46734782608695652</v>
      </c>
      <c r="I83" s="3">
        <f>AVERAGEIF(Table1[School], A83, Table1[YO rank])</f>
        <v>0.6651304347826088</v>
      </c>
      <c r="J83" s="3">
        <f t="shared" si="4"/>
        <v>0.7026408680873315</v>
      </c>
      <c r="K83" s="3">
        <f t="shared" si="5"/>
        <v>45</v>
      </c>
      <c r="L83" s="3">
        <f t="shared" si="6"/>
        <v>12.888888888888889</v>
      </c>
      <c r="M83" s="3">
        <f>PERCENTRANK(Table1[citperyear],L83)</f>
        <v>0.45200000000000001</v>
      </c>
      <c r="N83" s="3">
        <f>AVERAGEIF(Table1[School], A83, Table1[CPYRank])</f>
        <v>0.41891304347826086</v>
      </c>
    </row>
    <row r="84" spans="1:14" ht="16" x14ac:dyDescent="0.2">
      <c r="A84" s="8" t="s">
        <v>18</v>
      </c>
      <c r="B84" s="8" t="s">
        <v>8</v>
      </c>
      <c r="C84" s="8" t="s">
        <v>161</v>
      </c>
      <c r="D84" s="8">
        <v>228</v>
      </c>
      <c r="E84" s="8">
        <v>1978</v>
      </c>
      <c r="F84" s="3">
        <f>PERCENTRANK(Table1[Total Citations], D84)</f>
        <v>0.29799999999999999</v>
      </c>
      <c r="G84">
        <f>1-PERCENTRANK(Table1[Earliest Pub], E84)</f>
        <v>0.79</v>
      </c>
      <c r="H84" s="3">
        <f>AVERAGEIF(Table1[School], A84, Table1[Cit rank])</f>
        <v>0.46734782608695652</v>
      </c>
      <c r="I84" s="3">
        <f>AVERAGEIF(Table1[School], A84, Table1[YO rank])</f>
        <v>0.6651304347826088</v>
      </c>
      <c r="J84" s="3">
        <f t="shared" si="4"/>
        <v>0.7026408680873315</v>
      </c>
      <c r="K84" s="3">
        <f t="shared" si="5"/>
        <v>43</v>
      </c>
      <c r="L84" s="3">
        <f t="shared" si="6"/>
        <v>5.3023255813953485</v>
      </c>
      <c r="M84" s="3">
        <f>PERCENTRANK(Table1[citperyear],L84)</f>
        <v>0.21</v>
      </c>
      <c r="N84" s="3">
        <f>AVERAGEIF(Table1[School], A84, Table1[CPYRank])</f>
        <v>0.41891304347826086</v>
      </c>
    </row>
    <row r="85" spans="1:14" ht="16" x14ac:dyDescent="0.2">
      <c r="A85" s="8" t="s">
        <v>18</v>
      </c>
      <c r="B85" s="8" t="s">
        <v>8</v>
      </c>
      <c r="C85" s="8" t="s">
        <v>161</v>
      </c>
      <c r="D85" s="8">
        <v>164</v>
      </c>
      <c r="E85" s="8">
        <v>1979</v>
      </c>
      <c r="F85" s="3">
        <f>PERCENTRANK(Table1[Total Citations], D85)</f>
        <v>0.21099999999999999</v>
      </c>
      <c r="G85">
        <f>1-PERCENTRANK(Table1[Earliest Pub], E85)</f>
        <v>0.76900000000000002</v>
      </c>
      <c r="H85" s="3">
        <f>AVERAGEIF(Table1[School], A85, Table1[Cit rank])</f>
        <v>0.46734782608695652</v>
      </c>
      <c r="I85" s="3">
        <f>AVERAGEIF(Table1[School], A85, Table1[YO rank])</f>
        <v>0.6651304347826088</v>
      </c>
      <c r="J85" s="3">
        <f t="shared" si="4"/>
        <v>0.7026408680873315</v>
      </c>
      <c r="K85" s="3">
        <f t="shared" si="5"/>
        <v>42</v>
      </c>
      <c r="L85" s="3">
        <f t="shared" si="6"/>
        <v>3.9047619047619047</v>
      </c>
      <c r="M85" s="3">
        <f>PERCENTRANK(Table1[citperyear],L85)</f>
        <v>0.157</v>
      </c>
      <c r="N85" s="3">
        <f>AVERAGEIF(Table1[School], A85, Table1[CPYRank])</f>
        <v>0.41891304347826086</v>
      </c>
    </row>
    <row r="86" spans="1:14" ht="16" x14ac:dyDescent="0.2">
      <c r="A86" s="8" t="s">
        <v>18</v>
      </c>
      <c r="B86" s="8" t="s">
        <v>8</v>
      </c>
      <c r="C86" s="8" t="s">
        <v>161</v>
      </c>
      <c r="D86" s="8">
        <v>450</v>
      </c>
      <c r="E86" s="8">
        <v>1980</v>
      </c>
      <c r="F86" s="3">
        <f>PERCENTRANK(Table1[Total Citations], D86)</f>
        <v>0.49399999999999999</v>
      </c>
      <c r="G86">
        <f>1-PERCENTRANK(Table1[Earliest Pub], E86)</f>
        <v>0.75</v>
      </c>
      <c r="H86" s="3">
        <f>AVERAGEIF(Table1[School], A86, Table1[Cit rank])</f>
        <v>0.46734782608695652</v>
      </c>
      <c r="I86" s="3">
        <f>AVERAGEIF(Table1[School], A86, Table1[YO rank])</f>
        <v>0.6651304347826088</v>
      </c>
      <c r="J86" s="3">
        <f t="shared" si="4"/>
        <v>0.7026408680873315</v>
      </c>
      <c r="K86" s="3">
        <f t="shared" si="5"/>
        <v>41</v>
      </c>
      <c r="L86" s="3">
        <f t="shared" si="6"/>
        <v>10.975609756097562</v>
      </c>
      <c r="M86" s="3">
        <f>PERCENTRANK(Table1[citperyear],L86)</f>
        <v>0.39900000000000002</v>
      </c>
      <c r="N86" s="3">
        <f>AVERAGEIF(Table1[School], A86, Table1[CPYRank])</f>
        <v>0.41891304347826086</v>
      </c>
    </row>
    <row r="87" spans="1:14" ht="16" x14ac:dyDescent="0.2">
      <c r="A87" s="8" t="s">
        <v>18</v>
      </c>
      <c r="B87" s="8" t="s">
        <v>8</v>
      </c>
      <c r="C87" s="8" t="s">
        <v>161</v>
      </c>
      <c r="D87" s="8">
        <v>307</v>
      </c>
      <c r="E87" s="8">
        <v>1981</v>
      </c>
      <c r="F87" s="3">
        <f>PERCENTRANK(Table1[Total Citations], D87)</f>
        <v>0.38</v>
      </c>
      <c r="G87">
        <f>1-PERCENTRANK(Table1[Earliest Pub], E87)</f>
        <v>0.72299999999999998</v>
      </c>
      <c r="H87" s="3">
        <f>AVERAGEIF(Table1[School], A87, Table1[Cit rank])</f>
        <v>0.46734782608695652</v>
      </c>
      <c r="I87" s="3">
        <f>AVERAGEIF(Table1[School], A87, Table1[YO rank])</f>
        <v>0.6651304347826088</v>
      </c>
      <c r="J87" s="3">
        <f t="shared" si="4"/>
        <v>0.7026408680873315</v>
      </c>
      <c r="K87" s="3">
        <f t="shared" si="5"/>
        <v>40</v>
      </c>
      <c r="L87" s="3">
        <f t="shared" si="6"/>
        <v>7.6749999999999998</v>
      </c>
      <c r="M87" s="3">
        <f>PERCENTRANK(Table1[citperyear],L87)</f>
        <v>0.29699999999999999</v>
      </c>
      <c r="N87" s="3">
        <f>AVERAGEIF(Table1[School], A87, Table1[CPYRank])</f>
        <v>0.41891304347826086</v>
      </c>
    </row>
    <row r="88" spans="1:14" ht="16" x14ac:dyDescent="0.2">
      <c r="A88" s="8" t="s">
        <v>18</v>
      </c>
      <c r="B88" s="8" t="s">
        <v>8</v>
      </c>
      <c r="C88" s="8" t="s">
        <v>161</v>
      </c>
      <c r="D88" s="8">
        <v>578</v>
      </c>
      <c r="E88" s="8">
        <v>1981</v>
      </c>
      <c r="F88" s="3">
        <f>PERCENTRANK(Table1[Total Citations], D88)</f>
        <v>0.57599999999999996</v>
      </c>
      <c r="G88">
        <f>1-PERCENTRANK(Table1[Earliest Pub], E88)</f>
        <v>0.72299999999999998</v>
      </c>
      <c r="H88" s="3">
        <f>AVERAGEIF(Table1[School], A88, Table1[Cit rank])</f>
        <v>0.46734782608695652</v>
      </c>
      <c r="I88" s="3">
        <f>AVERAGEIF(Table1[School], A88, Table1[YO rank])</f>
        <v>0.6651304347826088</v>
      </c>
      <c r="J88" s="3">
        <f t="shared" si="4"/>
        <v>0.7026408680873315</v>
      </c>
      <c r="K88" s="3">
        <f t="shared" si="5"/>
        <v>40</v>
      </c>
      <c r="L88" s="3">
        <f t="shared" si="6"/>
        <v>14.45</v>
      </c>
      <c r="M88" s="3">
        <f>PERCENTRANK(Table1[citperyear],L88)</f>
        <v>0.48799999999999999</v>
      </c>
      <c r="N88" s="3">
        <f>AVERAGEIF(Table1[School], A88, Table1[CPYRank])</f>
        <v>0.41891304347826086</v>
      </c>
    </row>
    <row r="89" spans="1:14" ht="16" x14ac:dyDescent="0.2">
      <c r="A89" s="8" t="s">
        <v>18</v>
      </c>
      <c r="B89" s="8" t="s">
        <v>8</v>
      </c>
      <c r="C89" s="8" t="s">
        <v>161</v>
      </c>
      <c r="D89" s="8">
        <v>1728</v>
      </c>
      <c r="E89" s="8">
        <v>1981</v>
      </c>
      <c r="F89" s="3">
        <f>PERCENTRANK(Table1[Total Citations], D89)</f>
        <v>0.86699999999999999</v>
      </c>
      <c r="G89">
        <f>1-PERCENTRANK(Table1[Earliest Pub], E89)</f>
        <v>0.72299999999999998</v>
      </c>
      <c r="H89" s="3">
        <f>AVERAGEIF(Table1[School], A89, Table1[Cit rank])</f>
        <v>0.46734782608695652</v>
      </c>
      <c r="I89" s="3">
        <f>AVERAGEIF(Table1[School], A89, Table1[YO rank])</f>
        <v>0.6651304347826088</v>
      </c>
      <c r="J89" s="3">
        <f t="shared" si="4"/>
        <v>0.7026408680873315</v>
      </c>
      <c r="K89" s="3">
        <f t="shared" si="5"/>
        <v>40</v>
      </c>
      <c r="L89" s="3">
        <f t="shared" si="6"/>
        <v>43.2</v>
      </c>
      <c r="M89" s="3">
        <f>PERCENTRANK(Table1[citperyear],L89)</f>
        <v>0.83299999999999996</v>
      </c>
      <c r="N89" s="3">
        <f>AVERAGEIF(Table1[School], A89, Table1[CPYRank])</f>
        <v>0.41891304347826086</v>
      </c>
    </row>
    <row r="90" spans="1:14" ht="16" x14ac:dyDescent="0.2">
      <c r="A90" s="8" t="s">
        <v>18</v>
      </c>
      <c r="B90" s="8" t="s">
        <v>8</v>
      </c>
      <c r="C90" s="8" t="s">
        <v>161</v>
      </c>
      <c r="D90" s="8">
        <v>1245</v>
      </c>
      <c r="E90" s="8">
        <v>1987</v>
      </c>
      <c r="F90" s="3">
        <f>PERCENTRANK(Table1[Total Citations], D90)</f>
        <v>0.79800000000000004</v>
      </c>
      <c r="G90">
        <f>1-PERCENTRANK(Table1[Earliest Pub], E90)</f>
        <v>0.53699999999999992</v>
      </c>
      <c r="H90" s="3">
        <f>AVERAGEIF(Table1[School], A90, Table1[Cit rank])</f>
        <v>0.46734782608695652</v>
      </c>
      <c r="I90" s="3">
        <f>AVERAGEIF(Table1[School], A90, Table1[YO rank])</f>
        <v>0.6651304347826088</v>
      </c>
      <c r="J90" s="3">
        <f t="shared" si="4"/>
        <v>0.7026408680873315</v>
      </c>
      <c r="K90" s="3">
        <f t="shared" si="5"/>
        <v>34</v>
      </c>
      <c r="L90" s="3">
        <f t="shared" si="6"/>
        <v>36.617647058823529</v>
      </c>
      <c r="M90" s="3">
        <f>PERCENTRANK(Table1[citperyear],L90)</f>
        <v>0.79100000000000004</v>
      </c>
      <c r="N90" s="3">
        <f>AVERAGEIF(Table1[School], A90, Table1[CPYRank])</f>
        <v>0.41891304347826086</v>
      </c>
    </row>
    <row r="91" spans="1:14" ht="16" x14ac:dyDescent="0.2">
      <c r="A91" s="8" t="s">
        <v>18</v>
      </c>
      <c r="B91" s="8" t="s">
        <v>8</v>
      </c>
      <c r="C91" s="8" t="s">
        <v>161</v>
      </c>
      <c r="D91" s="8">
        <v>258</v>
      </c>
      <c r="E91" s="8">
        <v>1989</v>
      </c>
      <c r="F91" s="3">
        <f>PERCENTRANK(Table1[Total Citations], D91)</f>
        <v>0.33100000000000002</v>
      </c>
      <c r="G91">
        <f>1-PERCENTRANK(Table1[Earliest Pub], E91)</f>
        <v>0.47299999999999998</v>
      </c>
      <c r="H91" s="3">
        <f>AVERAGEIF(Table1[School], A91, Table1[Cit rank])</f>
        <v>0.46734782608695652</v>
      </c>
      <c r="I91" s="3">
        <f>AVERAGEIF(Table1[School], A91, Table1[YO rank])</f>
        <v>0.6651304347826088</v>
      </c>
      <c r="J91" s="3">
        <f t="shared" si="4"/>
        <v>0.7026408680873315</v>
      </c>
      <c r="K91" s="3">
        <f t="shared" si="5"/>
        <v>32</v>
      </c>
      <c r="L91" s="3">
        <f t="shared" si="6"/>
        <v>8.0625</v>
      </c>
      <c r="M91" s="3">
        <f>PERCENTRANK(Table1[citperyear],L91)</f>
        <v>0.312</v>
      </c>
      <c r="N91" s="3">
        <f>AVERAGEIF(Table1[School], A91, Table1[CPYRank])</f>
        <v>0.41891304347826086</v>
      </c>
    </row>
    <row r="92" spans="1:14" ht="16" x14ac:dyDescent="0.2">
      <c r="A92" s="8" t="s">
        <v>18</v>
      </c>
      <c r="B92" s="8" t="s">
        <v>8</v>
      </c>
      <c r="C92" s="8" t="s">
        <v>161</v>
      </c>
      <c r="D92" s="8">
        <v>9</v>
      </c>
      <c r="E92" s="8">
        <v>1994</v>
      </c>
      <c r="F92" s="3">
        <f>PERCENTRANK(Table1[Total Citations], D92)</f>
        <v>2.1000000000000001E-2</v>
      </c>
      <c r="G92">
        <f>1-PERCENTRANK(Table1[Earliest Pub], E92)</f>
        <v>0.32599999999999996</v>
      </c>
      <c r="H92" s="3">
        <f>AVERAGEIF(Table1[School], A92, Table1[Cit rank])</f>
        <v>0.46734782608695652</v>
      </c>
      <c r="I92" s="3">
        <f>AVERAGEIF(Table1[School], A92, Table1[YO rank])</f>
        <v>0.6651304347826088</v>
      </c>
      <c r="J92" s="3">
        <f t="shared" si="4"/>
        <v>0.7026408680873315</v>
      </c>
      <c r="K92" s="3">
        <f t="shared" si="5"/>
        <v>27</v>
      </c>
      <c r="L92" s="3">
        <f t="shared" si="6"/>
        <v>0.33333333333333331</v>
      </c>
      <c r="M92" s="3">
        <f>PERCENTRANK(Table1[citperyear],L92)</f>
        <v>2.3E-2</v>
      </c>
      <c r="N92" s="3">
        <f>AVERAGEIF(Table1[School], A92, Table1[CPYRank])</f>
        <v>0.41891304347826086</v>
      </c>
    </row>
    <row r="93" spans="1:14" ht="16" x14ac:dyDescent="0.2">
      <c r="A93" s="8" t="s">
        <v>18</v>
      </c>
      <c r="B93" s="8" t="s">
        <v>8</v>
      </c>
      <c r="C93" s="8" t="s">
        <v>161</v>
      </c>
      <c r="D93" s="8">
        <v>236</v>
      </c>
      <c r="E93" s="8">
        <v>1994</v>
      </c>
      <c r="F93" s="3">
        <f>PERCENTRANK(Table1[Total Citations], D93)</f>
        <v>0.31</v>
      </c>
      <c r="G93">
        <f>1-PERCENTRANK(Table1[Earliest Pub], E93)</f>
        <v>0.32599999999999996</v>
      </c>
      <c r="H93" s="3">
        <f>AVERAGEIF(Table1[School], A93, Table1[Cit rank])</f>
        <v>0.46734782608695652</v>
      </c>
      <c r="I93" s="3">
        <f>AVERAGEIF(Table1[School], A93, Table1[YO rank])</f>
        <v>0.6651304347826088</v>
      </c>
      <c r="J93" s="3">
        <f t="shared" si="4"/>
        <v>0.7026408680873315</v>
      </c>
      <c r="K93" s="3">
        <f t="shared" si="5"/>
        <v>27</v>
      </c>
      <c r="L93" s="3">
        <f t="shared" si="6"/>
        <v>8.7407407407407405</v>
      </c>
      <c r="M93" s="3">
        <f>PERCENTRANK(Table1[citperyear],L93)</f>
        <v>0.33300000000000002</v>
      </c>
      <c r="N93" s="3">
        <f>AVERAGEIF(Table1[School], A93, Table1[CPYRank])</f>
        <v>0.41891304347826086</v>
      </c>
    </row>
    <row r="94" spans="1:14" ht="16" x14ac:dyDescent="0.2">
      <c r="A94" s="8" t="s">
        <v>18</v>
      </c>
      <c r="B94" s="8" t="s">
        <v>8</v>
      </c>
      <c r="C94" s="8" t="s">
        <v>161</v>
      </c>
      <c r="D94" s="8">
        <v>2222</v>
      </c>
      <c r="E94" s="8">
        <v>2001</v>
      </c>
      <c r="F94" s="3">
        <f>PERCENTRANK(Table1[Total Citations], D94)</f>
        <v>0.90400000000000003</v>
      </c>
      <c r="G94">
        <f>1-PERCENTRANK(Table1[Earliest Pub], E94)</f>
        <v>0.11899999999999999</v>
      </c>
      <c r="H94" s="3">
        <f>AVERAGEIF(Table1[School], A94, Table1[Cit rank])</f>
        <v>0.46734782608695652</v>
      </c>
      <c r="I94" s="3">
        <f>AVERAGEIF(Table1[School], A94, Table1[YO rank])</f>
        <v>0.6651304347826088</v>
      </c>
      <c r="J94" s="3">
        <f t="shared" si="4"/>
        <v>0.7026408680873315</v>
      </c>
      <c r="K94" s="3">
        <f t="shared" si="5"/>
        <v>20</v>
      </c>
      <c r="L94" s="3">
        <f t="shared" si="6"/>
        <v>111.1</v>
      </c>
      <c r="M94" s="3">
        <f>PERCENTRANK(Table1[citperyear],L94)</f>
        <v>0.97</v>
      </c>
      <c r="N94" s="3">
        <f>AVERAGEIF(Table1[School], A94, Table1[CPYRank])</f>
        <v>0.41891304347826086</v>
      </c>
    </row>
    <row r="95" spans="1:14" ht="16" x14ac:dyDescent="0.2">
      <c r="A95" s="8" t="s">
        <v>18</v>
      </c>
      <c r="B95" s="8" t="s">
        <v>8</v>
      </c>
      <c r="C95" s="8" t="s">
        <v>161</v>
      </c>
      <c r="D95" s="8">
        <v>161</v>
      </c>
      <c r="E95" s="8">
        <v>2003</v>
      </c>
      <c r="F95" s="3">
        <f>PERCENTRANK(Table1[Total Citations], D95)</f>
        <v>0.20599999999999999</v>
      </c>
      <c r="G95">
        <f>1-PERCENTRANK(Table1[Earliest Pub], E95)</f>
        <v>7.4999999999999956E-2</v>
      </c>
      <c r="H95" s="3">
        <f>AVERAGEIF(Table1[School], A95, Table1[Cit rank])</f>
        <v>0.46734782608695652</v>
      </c>
      <c r="I95" s="3">
        <f>AVERAGEIF(Table1[School], A95, Table1[YO rank])</f>
        <v>0.6651304347826088</v>
      </c>
      <c r="J95" s="3">
        <f t="shared" si="4"/>
        <v>0.7026408680873315</v>
      </c>
      <c r="K95" s="3">
        <f t="shared" si="5"/>
        <v>18</v>
      </c>
      <c r="L95" s="3">
        <f t="shared" si="6"/>
        <v>8.9444444444444446</v>
      </c>
      <c r="M95" s="3">
        <f>PERCENTRANK(Table1[citperyear],L95)</f>
        <v>0.34</v>
      </c>
      <c r="N95" s="3">
        <f>AVERAGEIF(Table1[School], A95, Table1[CPYRank])</f>
        <v>0.41891304347826086</v>
      </c>
    </row>
    <row r="96" spans="1:14" ht="16" x14ac:dyDescent="0.2">
      <c r="A96" s="8" t="s">
        <v>18</v>
      </c>
      <c r="B96" s="8" t="s">
        <v>8</v>
      </c>
      <c r="C96" s="8" t="s">
        <v>161</v>
      </c>
      <c r="D96" s="8">
        <v>13</v>
      </c>
      <c r="E96" s="8">
        <v>2004</v>
      </c>
      <c r="F96" s="3">
        <f>PERCENTRANK(Table1[Total Citations], D96)</f>
        <v>2.5000000000000001E-2</v>
      </c>
      <c r="G96">
        <f>1-PERCENTRANK(Table1[Earliest Pub], E96)</f>
        <v>5.4000000000000048E-2</v>
      </c>
      <c r="H96" s="3">
        <f>AVERAGEIF(Table1[School], A96, Table1[Cit rank])</f>
        <v>0.46734782608695652</v>
      </c>
      <c r="I96" s="3">
        <f>AVERAGEIF(Table1[School], A96, Table1[YO rank])</f>
        <v>0.6651304347826088</v>
      </c>
      <c r="J96" s="3">
        <f t="shared" si="4"/>
        <v>0.7026408680873315</v>
      </c>
      <c r="K96" s="3">
        <f t="shared" si="5"/>
        <v>17</v>
      </c>
      <c r="L96" s="3">
        <f t="shared" si="6"/>
        <v>0.76470588235294112</v>
      </c>
      <c r="M96" s="3">
        <f>PERCENTRANK(Table1[citperyear],L96)</f>
        <v>4.2999999999999997E-2</v>
      </c>
      <c r="N96" s="3">
        <f>AVERAGEIF(Table1[School], A96, Table1[CPYRank])</f>
        <v>0.41891304347826086</v>
      </c>
    </row>
    <row r="97" spans="1:14" ht="16" x14ac:dyDescent="0.2">
      <c r="A97" s="7" t="s">
        <v>19</v>
      </c>
      <c r="B97" s="7" t="s">
        <v>8</v>
      </c>
      <c r="C97" s="7" t="s">
        <v>161</v>
      </c>
      <c r="D97" s="7">
        <v>95</v>
      </c>
      <c r="E97" s="7">
        <v>1961</v>
      </c>
      <c r="F97">
        <f>PERCENTRANK(Table1[Total Citations], D97)</f>
        <v>0.129</v>
      </c>
      <c r="G97">
        <f>1-PERCENTRANK(Table1[Earliest Pub], E97)</f>
        <v>0.99199999999999999</v>
      </c>
      <c r="H97">
        <f>AVERAGEIF(Table1[School], A97, Table1[Cit rank])</f>
        <v>0.57687500000000003</v>
      </c>
      <c r="I97">
        <f>AVERAGEIF(Table1[School], A97, Table1[YO rank])</f>
        <v>0.6246250000000001</v>
      </c>
      <c r="J97" s="3">
        <f t="shared" si="4"/>
        <v>0.92355413247948759</v>
      </c>
      <c r="K97" s="3">
        <f t="shared" si="5"/>
        <v>60</v>
      </c>
      <c r="L97" s="3">
        <f t="shared" si="6"/>
        <v>1.5833333333333333</v>
      </c>
      <c r="M97" s="3">
        <f>PERCENTRANK(Table1[citperyear],L97)</f>
        <v>7.4999999999999997E-2</v>
      </c>
      <c r="N97" s="3">
        <f>AVERAGEIF(Table1[School], A97, Table1[CPYRank])</f>
        <v>0.55149999999999999</v>
      </c>
    </row>
    <row r="98" spans="1:14" ht="16" x14ac:dyDescent="0.2">
      <c r="A98" s="7" t="s">
        <v>19</v>
      </c>
      <c r="B98" s="7" t="s">
        <v>8</v>
      </c>
      <c r="C98" s="7" t="s">
        <v>161</v>
      </c>
      <c r="D98" s="7">
        <v>1454</v>
      </c>
      <c r="E98" s="7">
        <v>1976</v>
      </c>
      <c r="F98">
        <f>PERCENTRANK(Table1[Total Citations], D98)</f>
        <v>0.83299999999999996</v>
      </c>
      <c r="G98">
        <f>1-PERCENTRANK(Table1[Earliest Pub], E98)</f>
        <v>0.83099999999999996</v>
      </c>
      <c r="H98">
        <f>AVERAGEIF(Table1[School], A98, Table1[Cit rank])</f>
        <v>0.57687500000000003</v>
      </c>
      <c r="I98">
        <f>AVERAGEIF(Table1[School], A98, Table1[YO rank])</f>
        <v>0.6246250000000001</v>
      </c>
      <c r="J98" s="3">
        <f t="shared" ref="J98:J129" si="7">H98/I98</f>
        <v>0.92355413247948759</v>
      </c>
      <c r="K98" s="3">
        <f t="shared" si="5"/>
        <v>45</v>
      </c>
      <c r="L98" s="3">
        <f t="shared" si="6"/>
        <v>32.31111111111111</v>
      </c>
      <c r="M98" s="3">
        <f>PERCENTRANK(Table1[citperyear],L98)</f>
        <v>0.75800000000000001</v>
      </c>
      <c r="N98" s="3">
        <f>AVERAGEIF(Table1[School], A98, Table1[CPYRank])</f>
        <v>0.55149999999999999</v>
      </c>
    </row>
    <row r="99" spans="1:14" ht="16" x14ac:dyDescent="0.2">
      <c r="A99" s="7" t="s">
        <v>19</v>
      </c>
      <c r="B99" s="7" t="s">
        <v>7</v>
      </c>
      <c r="C99" s="7" t="s">
        <v>161</v>
      </c>
      <c r="D99" s="7">
        <v>963</v>
      </c>
      <c r="E99" s="7">
        <v>1977</v>
      </c>
      <c r="F99">
        <f>PERCENTRANK(Table1[Total Citations], D99)</f>
        <v>0.73</v>
      </c>
      <c r="G99">
        <f>1-PERCENTRANK(Table1[Earliest Pub], E99)</f>
        <v>0.81299999999999994</v>
      </c>
      <c r="H99">
        <f>AVERAGEIF(Table1[School], A99, Table1[Cit rank])</f>
        <v>0.57687500000000003</v>
      </c>
      <c r="I99">
        <f>AVERAGEIF(Table1[School], A99, Table1[YO rank])</f>
        <v>0.6246250000000001</v>
      </c>
      <c r="J99" s="3">
        <f t="shared" si="7"/>
        <v>0.92355413247948759</v>
      </c>
      <c r="K99" s="3">
        <f t="shared" si="5"/>
        <v>44</v>
      </c>
      <c r="L99" s="3">
        <f t="shared" si="6"/>
        <v>21.886363636363637</v>
      </c>
      <c r="M99" s="3">
        <f>PERCENTRANK(Table1[citperyear],L99)</f>
        <v>0.63800000000000001</v>
      </c>
      <c r="N99" s="3">
        <f>AVERAGEIF(Table1[School], A99, Table1[CPYRank])</f>
        <v>0.55149999999999999</v>
      </c>
    </row>
    <row r="100" spans="1:14" ht="16" x14ac:dyDescent="0.2">
      <c r="A100" s="7" t="s">
        <v>19</v>
      </c>
      <c r="B100" s="7" t="s">
        <v>8</v>
      </c>
      <c r="C100" s="7" t="s">
        <v>161</v>
      </c>
      <c r="D100" s="7">
        <v>629</v>
      </c>
      <c r="E100" s="7">
        <v>1979</v>
      </c>
      <c r="F100">
        <f>PERCENTRANK(Table1[Total Citations], D100)</f>
        <v>0.60499999999999998</v>
      </c>
      <c r="G100">
        <f>1-PERCENTRANK(Table1[Earliest Pub], E100)</f>
        <v>0.76900000000000002</v>
      </c>
      <c r="H100">
        <f>AVERAGEIF(Table1[School], A100, Table1[Cit rank])</f>
        <v>0.57687500000000003</v>
      </c>
      <c r="I100">
        <f>AVERAGEIF(Table1[School], A100, Table1[YO rank])</f>
        <v>0.6246250000000001</v>
      </c>
      <c r="J100" s="3">
        <f t="shared" si="7"/>
        <v>0.92355413247948759</v>
      </c>
      <c r="K100" s="3">
        <f t="shared" si="5"/>
        <v>42</v>
      </c>
      <c r="L100" s="3">
        <f t="shared" si="6"/>
        <v>14.976190476190476</v>
      </c>
      <c r="M100" s="3">
        <f>PERCENTRANK(Table1[citperyear],L100)</f>
        <v>0.501</v>
      </c>
      <c r="N100" s="3">
        <f>AVERAGEIF(Table1[School], A100, Table1[CPYRank])</f>
        <v>0.55149999999999999</v>
      </c>
    </row>
    <row r="101" spans="1:14" ht="16" x14ac:dyDescent="0.2">
      <c r="A101" s="7" t="s">
        <v>19</v>
      </c>
      <c r="B101" s="7" t="s">
        <v>8</v>
      </c>
      <c r="C101" s="7" t="s">
        <v>161</v>
      </c>
      <c r="D101" s="7">
        <v>513</v>
      </c>
      <c r="E101" s="7">
        <v>1982</v>
      </c>
      <c r="F101">
        <f>PERCENTRANK(Table1[Total Citations], D101)</f>
        <v>0.54</v>
      </c>
      <c r="G101">
        <f>1-PERCENTRANK(Table1[Earliest Pub], E101)</f>
        <v>0.69</v>
      </c>
      <c r="H101">
        <f>AVERAGEIF(Table1[School], A101, Table1[Cit rank])</f>
        <v>0.57687500000000003</v>
      </c>
      <c r="I101">
        <f>AVERAGEIF(Table1[School], A101, Table1[YO rank])</f>
        <v>0.6246250000000001</v>
      </c>
      <c r="J101" s="3">
        <f t="shared" si="7"/>
        <v>0.92355413247948759</v>
      </c>
      <c r="K101" s="3">
        <f t="shared" si="5"/>
        <v>39</v>
      </c>
      <c r="L101" s="3">
        <f t="shared" si="6"/>
        <v>13.153846153846153</v>
      </c>
      <c r="M101" s="3">
        <f>PERCENTRANK(Table1[citperyear],L101)</f>
        <v>0.45800000000000002</v>
      </c>
      <c r="N101" s="3">
        <f>AVERAGEIF(Table1[School], A101, Table1[CPYRank])</f>
        <v>0.55149999999999999</v>
      </c>
    </row>
    <row r="102" spans="1:14" ht="16" x14ac:dyDescent="0.2">
      <c r="A102" s="7" t="s">
        <v>19</v>
      </c>
      <c r="B102" s="7" t="s">
        <v>8</v>
      </c>
      <c r="C102" s="7" t="s">
        <v>161</v>
      </c>
      <c r="D102" s="7">
        <v>647</v>
      </c>
      <c r="E102" s="7">
        <v>1989</v>
      </c>
      <c r="F102">
        <f>PERCENTRANK(Table1[Total Citations], D102)</f>
        <v>0.61499999999999999</v>
      </c>
      <c r="G102">
        <f>1-PERCENTRANK(Table1[Earliest Pub], E102)</f>
        <v>0.47299999999999998</v>
      </c>
      <c r="H102">
        <f>AVERAGEIF(Table1[School], A102, Table1[Cit rank])</f>
        <v>0.57687500000000003</v>
      </c>
      <c r="I102">
        <f>AVERAGEIF(Table1[School], A102, Table1[YO rank])</f>
        <v>0.6246250000000001</v>
      </c>
      <c r="J102" s="3">
        <f t="shared" si="7"/>
        <v>0.92355413247948759</v>
      </c>
      <c r="K102" s="3">
        <f t="shared" si="5"/>
        <v>32</v>
      </c>
      <c r="L102" s="3">
        <f t="shared" si="6"/>
        <v>20.21875</v>
      </c>
      <c r="M102" s="3">
        <f>PERCENTRANK(Table1[citperyear],L102)</f>
        <v>0.60799999999999998</v>
      </c>
      <c r="N102" s="3">
        <f>AVERAGEIF(Table1[School], A102, Table1[CPYRank])</f>
        <v>0.55149999999999999</v>
      </c>
    </row>
    <row r="103" spans="1:14" ht="16" x14ac:dyDescent="0.2">
      <c r="A103" s="7" t="s">
        <v>19</v>
      </c>
      <c r="B103" s="7" t="s">
        <v>8</v>
      </c>
      <c r="C103" s="7" t="s">
        <v>161</v>
      </c>
      <c r="D103" s="7">
        <v>1159</v>
      </c>
      <c r="E103" s="7">
        <v>1993</v>
      </c>
      <c r="F103">
        <f>PERCENTRANK(Table1[Total Citations], D103)</f>
        <v>0.77900000000000003</v>
      </c>
      <c r="G103">
        <f>1-PERCENTRANK(Table1[Earliest Pub], E103)</f>
        <v>0.35399999999999998</v>
      </c>
      <c r="H103">
        <f>AVERAGEIF(Table1[School], A103, Table1[Cit rank])</f>
        <v>0.57687500000000003</v>
      </c>
      <c r="I103">
        <f>AVERAGEIF(Table1[School], A103, Table1[YO rank])</f>
        <v>0.6246250000000001</v>
      </c>
      <c r="J103" s="3">
        <f t="shared" si="7"/>
        <v>0.92355413247948759</v>
      </c>
      <c r="K103" s="3">
        <f t="shared" si="5"/>
        <v>28</v>
      </c>
      <c r="L103" s="3">
        <f t="shared" si="6"/>
        <v>41.392857142857146</v>
      </c>
      <c r="M103" s="3">
        <f>PERCENTRANK(Table1[citperyear],L103)</f>
        <v>0.82099999999999995</v>
      </c>
      <c r="N103" s="3">
        <f>AVERAGEIF(Table1[School], A103, Table1[CPYRank])</f>
        <v>0.55149999999999999</v>
      </c>
    </row>
    <row r="104" spans="1:14" ht="16" x14ac:dyDescent="0.2">
      <c r="A104" s="7" t="s">
        <v>19</v>
      </c>
      <c r="B104" s="7" t="s">
        <v>8</v>
      </c>
      <c r="C104" s="7" t="s">
        <v>161</v>
      </c>
      <c r="D104" s="7">
        <v>311</v>
      </c>
      <c r="E104" s="7">
        <v>2003</v>
      </c>
      <c r="F104">
        <f>PERCENTRANK(Table1[Total Citations], D104)</f>
        <v>0.38400000000000001</v>
      </c>
      <c r="G104">
        <f>1-PERCENTRANK(Table1[Earliest Pub], E104)</f>
        <v>7.4999999999999956E-2</v>
      </c>
      <c r="H104">
        <f>AVERAGEIF(Table1[School], A104, Table1[Cit rank])</f>
        <v>0.57687500000000003</v>
      </c>
      <c r="I104">
        <f>AVERAGEIF(Table1[School], A104, Table1[YO rank])</f>
        <v>0.6246250000000001</v>
      </c>
      <c r="J104" s="3">
        <f t="shared" si="7"/>
        <v>0.92355413247948759</v>
      </c>
      <c r="K104" s="3">
        <f t="shared" si="5"/>
        <v>18</v>
      </c>
      <c r="L104" s="3">
        <f t="shared" si="6"/>
        <v>17.277777777777779</v>
      </c>
      <c r="M104" s="3">
        <f>PERCENTRANK(Table1[citperyear],L104)</f>
        <v>0.55300000000000005</v>
      </c>
      <c r="N104" s="3">
        <f>AVERAGEIF(Table1[School], A104, Table1[CPYRank])</f>
        <v>0.55149999999999999</v>
      </c>
    </row>
    <row r="105" spans="1:14" ht="16" x14ac:dyDescent="0.2">
      <c r="A105" s="8" t="s">
        <v>20</v>
      </c>
      <c r="B105" s="7" t="s">
        <v>8</v>
      </c>
      <c r="C105" s="8" t="s">
        <v>161</v>
      </c>
      <c r="D105" s="8">
        <v>365</v>
      </c>
      <c r="E105" s="8">
        <v>1968</v>
      </c>
      <c r="F105">
        <f>PERCENTRANK(Table1[Total Citations], D105)</f>
        <v>0.432</v>
      </c>
      <c r="G105">
        <f>1-PERCENTRANK(Table1[Earliest Pub], E105)</f>
        <v>0.95299999999999996</v>
      </c>
      <c r="H105">
        <f>AVERAGEIF(Table1[School], A105, Table1[Cit rank])</f>
        <v>0.65274999999999994</v>
      </c>
      <c r="I105">
        <f>AVERAGEIF(Table1[School], A105, Table1[YO rank])</f>
        <v>0.58350000000000002</v>
      </c>
      <c r="J105" s="3">
        <f t="shared" si="7"/>
        <v>1.1186803770351328</v>
      </c>
      <c r="K105" s="3">
        <f t="shared" si="5"/>
        <v>53</v>
      </c>
      <c r="L105" s="3">
        <f t="shared" si="6"/>
        <v>6.8867924528301883</v>
      </c>
      <c r="M105" s="3">
        <f>PERCENTRANK(Table1[citperyear],L105)</f>
        <v>0.27</v>
      </c>
      <c r="N105" s="3">
        <f>AVERAGEIF(Table1[School], A105, Table1[CPYRank])</f>
        <v>0.62874999999999992</v>
      </c>
    </row>
    <row r="106" spans="1:14" ht="16" x14ac:dyDescent="0.2">
      <c r="A106" s="8" t="s">
        <v>20</v>
      </c>
      <c r="B106" s="7" t="s">
        <v>8</v>
      </c>
      <c r="C106" s="8" t="s">
        <v>161</v>
      </c>
      <c r="D106" s="8">
        <v>1164</v>
      </c>
      <c r="E106" s="8">
        <v>1978</v>
      </c>
      <c r="F106">
        <f>PERCENTRANK(Table1[Total Citations], D106)</f>
        <v>0.78100000000000003</v>
      </c>
      <c r="G106">
        <f>1-PERCENTRANK(Table1[Earliest Pub], E106)</f>
        <v>0.79</v>
      </c>
      <c r="H106">
        <f>AVERAGEIF(Table1[School], A106, Table1[Cit rank])</f>
        <v>0.65274999999999994</v>
      </c>
      <c r="I106">
        <f>AVERAGEIF(Table1[School], A106, Table1[YO rank])</f>
        <v>0.58350000000000002</v>
      </c>
      <c r="J106" s="3">
        <f t="shared" si="7"/>
        <v>1.1186803770351328</v>
      </c>
      <c r="K106" s="3">
        <f t="shared" si="5"/>
        <v>43</v>
      </c>
      <c r="L106" s="3">
        <f t="shared" si="6"/>
        <v>27.069767441860463</v>
      </c>
      <c r="M106" s="3">
        <f>PERCENTRANK(Table1[citperyear],L106)</f>
        <v>0.70499999999999996</v>
      </c>
      <c r="N106" s="3">
        <f>AVERAGEIF(Table1[School], A106, Table1[CPYRank])</f>
        <v>0.62874999999999992</v>
      </c>
    </row>
    <row r="107" spans="1:14" ht="16" x14ac:dyDescent="0.2">
      <c r="A107" s="8" t="s">
        <v>20</v>
      </c>
      <c r="B107" s="7" t="s">
        <v>8</v>
      </c>
      <c r="C107" s="8" t="s">
        <v>161</v>
      </c>
      <c r="D107" s="8">
        <v>5479</v>
      </c>
      <c r="E107" s="8">
        <v>1978</v>
      </c>
      <c r="F107">
        <f>PERCENTRANK(Table1[Total Citations], D107)</f>
        <v>0.98099999999999998</v>
      </c>
      <c r="G107">
        <f>1-PERCENTRANK(Table1[Earliest Pub], E107)</f>
        <v>0.79</v>
      </c>
      <c r="H107">
        <f>AVERAGEIF(Table1[School], A107, Table1[Cit rank])</f>
        <v>0.65274999999999994</v>
      </c>
      <c r="I107">
        <f>AVERAGEIF(Table1[School], A107, Table1[YO rank])</f>
        <v>0.58350000000000002</v>
      </c>
      <c r="J107" s="3">
        <f t="shared" si="7"/>
        <v>1.1186803770351328</v>
      </c>
      <c r="K107" s="3">
        <f t="shared" si="5"/>
        <v>43</v>
      </c>
      <c r="L107" s="3">
        <f t="shared" si="6"/>
        <v>127.41860465116279</v>
      </c>
      <c r="M107" s="3">
        <f>PERCENTRANK(Table1[citperyear],L107)</f>
        <v>0.97899999999999998</v>
      </c>
      <c r="N107" s="3">
        <f>AVERAGEIF(Table1[School], A107, Table1[CPYRank])</f>
        <v>0.62874999999999992</v>
      </c>
    </row>
    <row r="108" spans="1:14" ht="16" x14ac:dyDescent="0.2">
      <c r="A108" s="8" t="s">
        <v>20</v>
      </c>
      <c r="B108" s="7" t="s">
        <v>8</v>
      </c>
      <c r="C108" s="8" t="s">
        <v>161</v>
      </c>
      <c r="D108" s="8">
        <v>679</v>
      </c>
      <c r="E108" s="8">
        <v>1982</v>
      </c>
      <c r="F108">
        <f>PERCENTRANK(Table1[Total Citations], D108)</f>
        <v>0.63400000000000001</v>
      </c>
      <c r="G108">
        <f>1-PERCENTRANK(Table1[Earliest Pub], E108)</f>
        <v>0.69</v>
      </c>
      <c r="H108">
        <f>AVERAGEIF(Table1[School], A108, Table1[Cit rank])</f>
        <v>0.65274999999999994</v>
      </c>
      <c r="I108">
        <f>AVERAGEIF(Table1[School], A108, Table1[YO rank])</f>
        <v>0.58350000000000002</v>
      </c>
      <c r="J108" s="3">
        <f t="shared" si="7"/>
        <v>1.1186803770351328</v>
      </c>
      <c r="K108" s="3">
        <f t="shared" si="5"/>
        <v>39</v>
      </c>
      <c r="L108" s="3">
        <f t="shared" si="6"/>
        <v>17.410256410256409</v>
      </c>
      <c r="M108" s="3">
        <f>PERCENTRANK(Table1[citperyear],L108)</f>
        <v>0.55800000000000005</v>
      </c>
      <c r="N108" s="3">
        <f>AVERAGEIF(Table1[School], A108, Table1[CPYRank])</f>
        <v>0.62874999999999992</v>
      </c>
    </row>
    <row r="109" spans="1:14" ht="16" x14ac:dyDescent="0.2">
      <c r="A109" s="8" t="s">
        <v>20</v>
      </c>
      <c r="B109" s="7" t="s">
        <v>8</v>
      </c>
      <c r="C109" s="8" t="s">
        <v>161</v>
      </c>
      <c r="D109" s="8">
        <v>1837</v>
      </c>
      <c r="E109" s="8">
        <v>1983</v>
      </c>
      <c r="F109">
        <f>PERCENTRANK(Table1[Total Citations], D109)</f>
        <v>0.879</v>
      </c>
      <c r="G109">
        <f>1-PERCENTRANK(Table1[Earliest Pub], E109)</f>
        <v>0.65700000000000003</v>
      </c>
      <c r="H109">
        <f>AVERAGEIF(Table1[School], A109, Table1[Cit rank])</f>
        <v>0.65274999999999994</v>
      </c>
      <c r="I109">
        <f>AVERAGEIF(Table1[School], A109, Table1[YO rank])</f>
        <v>0.58350000000000002</v>
      </c>
      <c r="J109" s="3">
        <f t="shared" si="7"/>
        <v>1.1186803770351328</v>
      </c>
      <c r="K109" s="3">
        <f t="shared" si="5"/>
        <v>38</v>
      </c>
      <c r="L109" s="3">
        <f t="shared" si="6"/>
        <v>48.342105263157897</v>
      </c>
      <c r="M109" s="3">
        <f>PERCENTRANK(Table1[citperyear],L109)</f>
        <v>0.86</v>
      </c>
      <c r="N109" s="3">
        <f>AVERAGEIF(Table1[School], A109, Table1[CPYRank])</f>
        <v>0.62874999999999992</v>
      </c>
    </row>
    <row r="110" spans="1:14" ht="16" x14ac:dyDescent="0.2">
      <c r="A110" s="8" t="s">
        <v>20</v>
      </c>
      <c r="B110" s="8" t="s">
        <v>7</v>
      </c>
      <c r="C110" s="8" t="s">
        <v>161</v>
      </c>
      <c r="D110" s="8">
        <v>1284</v>
      </c>
      <c r="E110" s="8">
        <v>1985</v>
      </c>
      <c r="F110">
        <f>PERCENTRANK(Table1[Total Citations], D110)</f>
        <v>0.80400000000000005</v>
      </c>
      <c r="G110">
        <f>1-PERCENTRANK(Table1[Earliest Pub], E110)</f>
        <v>0.60199999999999998</v>
      </c>
      <c r="H110">
        <f>AVERAGEIF(Table1[School], A110, Table1[Cit rank])</f>
        <v>0.65274999999999994</v>
      </c>
      <c r="I110">
        <f>AVERAGEIF(Table1[School], A110, Table1[YO rank])</f>
        <v>0.58350000000000002</v>
      </c>
      <c r="J110" s="3">
        <f t="shared" si="7"/>
        <v>1.1186803770351328</v>
      </c>
      <c r="K110" s="3">
        <f t="shared" si="5"/>
        <v>36</v>
      </c>
      <c r="L110" s="3">
        <f t="shared" si="6"/>
        <v>35.666666666666664</v>
      </c>
      <c r="M110" s="3">
        <f>PERCENTRANK(Table1[citperyear],L110)</f>
        <v>0.78400000000000003</v>
      </c>
      <c r="N110" s="3">
        <f>AVERAGEIF(Table1[School], A110, Table1[CPYRank])</f>
        <v>0.62874999999999992</v>
      </c>
    </row>
    <row r="111" spans="1:14" ht="16" x14ac:dyDescent="0.2">
      <c r="A111" s="8" t="s">
        <v>20</v>
      </c>
      <c r="B111" s="7" t="s">
        <v>8</v>
      </c>
      <c r="C111" s="8" t="s">
        <v>161</v>
      </c>
      <c r="D111" s="8">
        <v>391</v>
      </c>
      <c r="E111" s="8">
        <v>1987</v>
      </c>
      <c r="F111">
        <f>PERCENTRANK(Table1[Total Citations], D111)</f>
        <v>0.45400000000000001</v>
      </c>
      <c r="G111">
        <f>1-PERCENTRANK(Table1[Earliest Pub], E111)</f>
        <v>0.53699999999999992</v>
      </c>
      <c r="H111">
        <f>AVERAGEIF(Table1[School], A111, Table1[Cit rank])</f>
        <v>0.65274999999999994</v>
      </c>
      <c r="I111">
        <f>AVERAGEIF(Table1[School], A111, Table1[YO rank])</f>
        <v>0.58350000000000002</v>
      </c>
      <c r="J111" s="3">
        <f t="shared" si="7"/>
        <v>1.1186803770351328</v>
      </c>
      <c r="K111" s="3">
        <f t="shared" si="5"/>
        <v>34</v>
      </c>
      <c r="L111" s="3">
        <f t="shared" si="6"/>
        <v>11.5</v>
      </c>
      <c r="M111" s="3">
        <f>PERCENTRANK(Table1[citperyear],L111)</f>
        <v>0.41399999999999998</v>
      </c>
      <c r="N111" s="3">
        <f>AVERAGEIF(Table1[School], A111, Table1[CPYRank])</f>
        <v>0.62874999999999992</v>
      </c>
    </row>
    <row r="112" spans="1:14" ht="16" x14ac:dyDescent="0.2">
      <c r="A112" s="8" t="s">
        <v>20</v>
      </c>
      <c r="B112" s="7" t="s">
        <v>8</v>
      </c>
      <c r="C112" s="8" t="s">
        <v>161</v>
      </c>
      <c r="D112" s="8">
        <v>412</v>
      </c>
      <c r="E112" s="8">
        <v>1989</v>
      </c>
      <c r="F112">
        <f>PERCENTRANK(Table1[Total Citations], D112)</f>
        <v>0.47099999999999997</v>
      </c>
      <c r="G112">
        <f>1-PERCENTRANK(Table1[Earliest Pub], E112)</f>
        <v>0.47299999999999998</v>
      </c>
      <c r="H112">
        <f>AVERAGEIF(Table1[School], A112, Table1[Cit rank])</f>
        <v>0.65274999999999994</v>
      </c>
      <c r="I112">
        <f>AVERAGEIF(Table1[School], A112, Table1[YO rank])</f>
        <v>0.58350000000000002</v>
      </c>
      <c r="J112" s="3">
        <f t="shared" si="7"/>
        <v>1.1186803770351328</v>
      </c>
      <c r="K112" s="3">
        <f t="shared" si="5"/>
        <v>32</v>
      </c>
      <c r="L112" s="3">
        <f t="shared" si="6"/>
        <v>12.875</v>
      </c>
      <c r="M112" s="3">
        <f>PERCENTRANK(Table1[citperyear],L112)</f>
        <v>0.45100000000000001</v>
      </c>
      <c r="N112" s="3">
        <f>AVERAGEIF(Table1[School], A112, Table1[CPYRank])</f>
        <v>0.62874999999999992</v>
      </c>
    </row>
    <row r="113" spans="1:14" ht="16" x14ac:dyDescent="0.2">
      <c r="A113" s="8" t="s">
        <v>20</v>
      </c>
      <c r="B113" s="7" t="s">
        <v>8</v>
      </c>
      <c r="C113" s="8" t="s">
        <v>161</v>
      </c>
      <c r="D113" s="8">
        <v>1493</v>
      </c>
      <c r="E113" s="8">
        <v>1991</v>
      </c>
      <c r="F113">
        <f>PERCENTRANK(Table1[Total Citations], D113)</f>
        <v>0.83699999999999997</v>
      </c>
      <c r="G113">
        <f>1-PERCENTRANK(Table1[Earliest Pub], E113)</f>
        <v>0.41300000000000003</v>
      </c>
      <c r="H113">
        <f>AVERAGEIF(Table1[School], A113, Table1[Cit rank])</f>
        <v>0.65274999999999994</v>
      </c>
      <c r="I113">
        <f>AVERAGEIF(Table1[School], A113, Table1[YO rank])</f>
        <v>0.58350000000000002</v>
      </c>
      <c r="J113" s="3">
        <f t="shared" si="7"/>
        <v>1.1186803770351328</v>
      </c>
      <c r="K113" s="3">
        <f t="shared" si="5"/>
        <v>30</v>
      </c>
      <c r="L113" s="3">
        <f t="shared" si="6"/>
        <v>49.766666666666666</v>
      </c>
      <c r="M113" s="3">
        <f>PERCENTRANK(Table1[citperyear],L113)</f>
        <v>0.86899999999999999</v>
      </c>
      <c r="N113" s="3">
        <f>AVERAGEIF(Table1[School], A113, Table1[CPYRank])</f>
        <v>0.62874999999999992</v>
      </c>
    </row>
    <row r="114" spans="1:14" ht="16" x14ac:dyDescent="0.2">
      <c r="A114" s="8" t="s">
        <v>20</v>
      </c>
      <c r="B114" s="7" t="s">
        <v>8</v>
      </c>
      <c r="C114" s="8" t="s">
        <v>161</v>
      </c>
      <c r="D114" s="8">
        <v>190</v>
      </c>
      <c r="E114" s="8">
        <v>1991</v>
      </c>
      <c r="F114">
        <f>PERCENTRANK(Table1[Total Citations], D114)</f>
        <v>0.24399999999999999</v>
      </c>
      <c r="G114">
        <f>1-PERCENTRANK(Table1[Earliest Pub], E114)</f>
        <v>0.41300000000000003</v>
      </c>
      <c r="H114">
        <f>AVERAGEIF(Table1[School], A114, Table1[Cit rank])</f>
        <v>0.65274999999999994</v>
      </c>
      <c r="I114">
        <f>AVERAGEIF(Table1[School], A114, Table1[YO rank])</f>
        <v>0.58350000000000002</v>
      </c>
      <c r="J114" s="3">
        <f t="shared" si="7"/>
        <v>1.1186803770351328</v>
      </c>
      <c r="K114" s="3">
        <f t="shared" si="5"/>
        <v>30</v>
      </c>
      <c r="L114" s="3">
        <f t="shared" si="6"/>
        <v>6.333333333333333</v>
      </c>
      <c r="M114" s="3">
        <f>PERCENTRANK(Table1[citperyear],L114)</f>
        <v>0.248</v>
      </c>
      <c r="N114" s="3">
        <f>AVERAGEIF(Table1[School], A114, Table1[CPYRank])</f>
        <v>0.62874999999999992</v>
      </c>
    </row>
    <row r="115" spans="1:14" ht="16" x14ac:dyDescent="0.2">
      <c r="A115" s="8" t="s">
        <v>20</v>
      </c>
      <c r="B115" s="7" t="s">
        <v>8</v>
      </c>
      <c r="C115" s="8" t="s">
        <v>161</v>
      </c>
      <c r="D115" s="8">
        <v>604</v>
      </c>
      <c r="E115" s="8">
        <v>1991</v>
      </c>
      <c r="F115">
        <f>PERCENTRANK(Table1[Total Citations], D115)</f>
        <v>0.59099999999999997</v>
      </c>
      <c r="G115">
        <f>1-PERCENTRANK(Table1[Earliest Pub], E115)</f>
        <v>0.41300000000000003</v>
      </c>
      <c r="H115">
        <f>AVERAGEIF(Table1[School], A115, Table1[Cit rank])</f>
        <v>0.65274999999999994</v>
      </c>
      <c r="I115">
        <f>AVERAGEIF(Table1[School], A115, Table1[YO rank])</f>
        <v>0.58350000000000002</v>
      </c>
      <c r="J115" s="3">
        <f t="shared" si="7"/>
        <v>1.1186803770351328</v>
      </c>
      <c r="K115" s="3">
        <f t="shared" si="5"/>
        <v>30</v>
      </c>
      <c r="L115" s="3">
        <f t="shared" si="6"/>
        <v>20.133333333333333</v>
      </c>
      <c r="M115" s="3">
        <f>PERCENTRANK(Table1[citperyear],L115)</f>
        <v>0.60699999999999998</v>
      </c>
      <c r="N115" s="3">
        <f>AVERAGEIF(Table1[School], A115, Table1[CPYRank])</f>
        <v>0.62874999999999992</v>
      </c>
    </row>
    <row r="116" spans="1:14" ht="16" x14ac:dyDescent="0.2">
      <c r="A116" s="8" t="s">
        <v>20</v>
      </c>
      <c r="B116" s="7" t="s">
        <v>8</v>
      </c>
      <c r="C116" s="8" t="s">
        <v>161</v>
      </c>
      <c r="D116" s="8">
        <v>947</v>
      </c>
      <c r="E116" s="8">
        <v>1996</v>
      </c>
      <c r="F116">
        <f>PERCENTRANK(Table1[Total Citations], D116)</f>
        <v>0.72499999999999998</v>
      </c>
      <c r="G116">
        <f>1-PERCENTRANK(Table1[Earliest Pub], E116)</f>
        <v>0.27100000000000002</v>
      </c>
      <c r="H116">
        <f>AVERAGEIF(Table1[School], A116, Table1[Cit rank])</f>
        <v>0.65274999999999994</v>
      </c>
      <c r="I116">
        <f>AVERAGEIF(Table1[School], A116, Table1[YO rank])</f>
        <v>0.58350000000000002</v>
      </c>
      <c r="J116" s="3">
        <f t="shared" si="7"/>
        <v>1.1186803770351328</v>
      </c>
      <c r="K116" s="3">
        <f t="shared" si="5"/>
        <v>25</v>
      </c>
      <c r="L116" s="3">
        <f t="shared" si="6"/>
        <v>37.880000000000003</v>
      </c>
      <c r="M116" s="3">
        <f>PERCENTRANK(Table1[citperyear],L116)</f>
        <v>0.8</v>
      </c>
      <c r="N116" s="3">
        <f>AVERAGEIF(Table1[School], A116, Table1[CPYRank])</f>
        <v>0.62874999999999992</v>
      </c>
    </row>
    <row r="117" spans="1:14" ht="16" x14ac:dyDescent="0.2">
      <c r="A117" s="7" t="s">
        <v>21</v>
      </c>
      <c r="B117" s="7" t="s">
        <v>8</v>
      </c>
      <c r="C117" s="7" t="s">
        <v>161</v>
      </c>
      <c r="D117" s="7">
        <v>3503</v>
      </c>
      <c r="E117" s="7">
        <v>1968</v>
      </c>
      <c r="F117" s="3">
        <f>PERCENTRANK(Table1[Total Citations], D117)</f>
        <v>0.95299999999999996</v>
      </c>
      <c r="G117">
        <f>1-PERCENTRANK(Table1[Earliest Pub], E117)</f>
        <v>0.95299999999999996</v>
      </c>
      <c r="H117" s="3">
        <f>AVERAGEIF(Table1[School], A117, Table1[Cit rank])</f>
        <v>0.63109523809523815</v>
      </c>
      <c r="I117" s="3">
        <f>AVERAGEIF(Table1[School], A117, Table1[YO rank])</f>
        <v>0.5739523809523811</v>
      </c>
      <c r="J117" s="3">
        <f t="shared" si="7"/>
        <v>1.0995602754500953</v>
      </c>
      <c r="K117" s="3">
        <f t="shared" si="5"/>
        <v>53</v>
      </c>
      <c r="L117" s="3">
        <f t="shared" si="6"/>
        <v>66.094339622641513</v>
      </c>
      <c r="M117" s="3">
        <f>PERCENTRANK(Table1[citperyear],L117)</f>
        <v>0.91700000000000004</v>
      </c>
      <c r="N117" s="3">
        <f>AVERAGEIF(Table1[School], A117, Table1[CPYRank])</f>
        <v>0.62547619047619052</v>
      </c>
    </row>
    <row r="118" spans="1:14" ht="16" x14ac:dyDescent="0.2">
      <c r="A118" s="7" t="s">
        <v>21</v>
      </c>
      <c r="B118" s="7" t="s">
        <v>8</v>
      </c>
      <c r="C118" s="7" t="s">
        <v>161</v>
      </c>
      <c r="D118" s="7">
        <v>723</v>
      </c>
      <c r="E118" s="7">
        <v>1969</v>
      </c>
      <c r="F118" s="3">
        <f>PERCENTRANK(Table1[Total Citations], D118)</f>
        <v>0.65300000000000002</v>
      </c>
      <c r="G118">
        <f>1-PERCENTRANK(Table1[Earliest Pub], E118)</f>
        <v>0.94100000000000006</v>
      </c>
      <c r="H118" s="3">
        <f>AVERAGEIF(Table1[School], A118, Table1[Cit rank])</f>
        <v>0.63109523809523815</v>
      </c>
      <c r="I118" s="3">
        <f>AVERAGEIF(Table1[School], A118, Table1[YO rank])</f>
        <v>0.5739523809523811</v>
      </c>
      <c r="J118" s="3">
        <f t="shared" si="7"/>
        <v>1.0995602754500953</v>
      </c>
      <c r="K118" s="3">
        <f t="shared" si="5"/>
        <v>52</v>
      </c>
      <c r="L118" s="3">
        <f t="shared" si="6"/>
        <v>13.903846153846153</v>
      </c>
      <c r="M118" s="3">
        <f>PERCENTRANK(Table1[citperyear],L118)</f>
        <v>0.47299999999999998</v>
      </c>
      <c r="N118" s="3">
        <f>AVERAGEIF(Table1[School], A118, Table1[CPYRank])</f>
        <v>0.62547619047619052</v>
      </c>
    </row>
    <row r="119" spans="1:14" ht="16" x14ac:dyDescent="0.2">
      <c r="A119" s="7" t="s">
        <v>21</v>
      </c>
      <c r="B119" s="7" t="s">
        <v>8</v>
      </c>
      <c r="C119" s="7" t="s">
        <v>161</v>
      </c>
      <c r="D119" s="7">
        <v>3486</v>
      </c>
      <c r="E119" s="7">
        <v>1974</v>
      </c>
      <c r="F119" s="3">
        <f>PERCENTRANK(Table1[Total Citations], D119)</f>
        <v>0.95199999999999996</v>
      </c>
      <c r="G119">
        <f>1-PERCENTRANK(Table1[Earliest Pub], E119)</f>
        <v>0.871</v>
      </c>
      <c r="H119" s="3">
        <f>AVERAGEIF(Table1[School], A119, Table1[Cit rank])</f>
        <v>0.63109523809523815</v>
      </c>
      <c r="I119" s="3">
        <f>AVERAGEIF(Table1[School], A119, Table1[YO rank])</f>
        <v>0.5739523809523811</v>
      </c>
      <c r="J119" s="3">
        <f t="shared" si="7"/>
        <v>1.0995602754500953</v>
      </c>
      <c r="K119" s="3">
        <f t="shared" si="5"/>
        <v>47</v>
      </c>
      <c r="L119" s="3">
        <f t="shared" si="6"/>
        <v>74.170212765957444</v>
      </c>
      <c r="M119" s="3">
        <f>PERCENTRANK(Table1[citperyear],L119)</f>
        <v>0.93200000000000005</v>
      </c>
      <c r="N119" s="3">
        <f>AVERAGEIF(Table1[School], A119, Table1[CPYRank])</f>
        <v>0.62547619047619052</v>
      </c>
    </row>
    <row r="120" spans="1:14" ht="16" x14ac:dyDescent="0.2">
      <c r="A120" s="7" t="s">
        <v>21</v>
      </c>
      <c r="B120" s="7" t="s">
        <v>8</v>
      </c>
      <c r="C120" s="7" t="s">
        <v>161</v>
      </c>
      <c r="D120" s="7">
        <v>1944</v>
      </c>
      <c r="E120" s="7">
        <v>1976</v>
      </c>
      <c r="F120" s="3">
        <f>PERCENTRANK(Table1[Total Citations], D120)</f>
        <v>0.88900000000000001</v>
      </c>
      <c r="G120">
        <f>1-PERCENTRANK(Table1[Earliest Pub], E120)</f>
        <v>0.83099999999999996</v>
      </c>
      <c r="H120" s="3">
        <f>AVERAGEIF(Table1[School], A120, Table1[Cit rank])</f>
        <v>0.63109523809523815</v>
      </c>
      <c r="I120" s="3">
        <f>AVERAGEIF(Table1[School], A120, Table1[YO rank])</f>
        <v>0.5739523809523811</v>
      </c>
      <c r="J120" s="3">
        <f t="shared" si="7"/>
        <v>1.0995602754500953</v>
      </c>
      <c r="K120" s="3">
        <f t="shared" si="5"/>
        <v>45</v>
      </c>
      <c r="L120" s="3">
        <f t="shared" si="6"/>
        <v>43.2</v>
      </c>
      <c r="M120" s="3">
        <f>PERCENTRANK(Table1[citperyear],L120)</f>
        <v>0.83299999999999996</v>
      </c>
      <c r="N120" s="3">
        <f>AVERAGEIF(Table1[School], A120, Table1[CPYRank])</f>
        <v>0.62547619047619052</v>
      </c>
    </row>
    <row r="121" spans="1:14" ht="16" x14ac:dyDescent="0.2">
      <c r="A121" s="7" t="s">
        <v>21</v>
      </c>
      <c r="B121" s="7" t="s">
        <v>8</v>
      </c>
      <c r="C121" s="7" t="s">
        <v>161</v>
      </c>
      <c r="D121" s="7">
        <v>5682</v>
      </c>
      <c r="E121" s="7">
        <v>1976</v>
      </c>
      <c r="F121" s="3">
        <f>PERCENTRANK(Table1[Total Citations], D121)</f>
        <v>0.98299999999999998</v>
      </c>
      <c r="G121">
        <f>1-PERCENTRANK(Table1[Earliest Pub], E121)</f>
        <v>0.83099999999999996</v>
      </c>
      <c r="H121" s="3">
        <f>AVERAGEIF(Table1[School], A121, Table1[Cit rank])</f>
        <v>0.63109523809523815</v>
      </c>
      <c r="I121" s="3">
        <f>AVERAGEIF(Table1[School], A121, Table1[YO rank])</f>
        <v>0.5739523809523811</v>
      </c>
      <c r="J121" s="3">
        <f t="shared" si="7"/>
        <v>1.0995602754500953</v>
      </c>
      <c r="K121" s="3">
        <f t="shared" si="5"/>
        <v>45</v>
      </c>
      <c r="L121" s="3">
        <f t="shared" si="6"/>
        <v>126.26666666666667</v>
      </c>
      <c r="M121" s="3">
        <f>PERCENTRANK(Table1[citperyear],L121)</f>
        <v>0.97799999999999998</v>
      </c>
      <c r="N121" s="3">
        <f>AVERAGEIF(Table1[School], A121, Table1[CPYRank])</f>
        <v>0.62547619047619052</v>
      </c>
    </row>
    <row r="122" spans="1:14" ht="16" x14ac:dyDescent="0.2">
      <c r="A122" s="7" t="s">
        <v>21</v>
      </c>
      <c r="B122" s="7" t="s">
        <v>8</v>
      </c>
      <c r="C122" s="7" t="s">
        <v>161</v>
      </c>
      <c r="D122" s="7">
        <v>288</v>
      </c>
      <c r="E122" s="7">
        <v>1977</v>
      </c>
      <c r="F122" s="3">
        <f>PERCENTRANK(Table1[Total Citations], D122)</f>
        <v>0.36299999999999999</v>
      </c>
      <c r="G122">
        <f>1-PERCENTRANK(Table1[Earliest Pub], E122)</f>
        <v>0.81299999999999994</v>
      </c>
      <c r="H122" s="3">
        <f>AVERAGEIF(Table1[School], A122, Table1[Cit rank])</f>
        <v>0.63109523809523815</v>
      </c>
      <c r="I122" s="3">
        <f>AVERAGEIF(Table1[School], A122, Table1[YO rank])</f>
        <v>0.5739523809523811</v>
      </c>
      <c r="J122" s="3">
        <f t="shared" si="7"/>
        <v>1.0995602754500953</v>
      </c>
      <c r="K122" s="3">
        <f t="shared" si="5"/>
        <v>44</v>
      </c>
      <c r="L122" s="3">
        <f t="shared" si="6"/>
        <v>6.5454545454545459</v>
      </c>
      <c r="M122" s="3">
        <f>PERCENTRANK(Table1[citperyear],L122)</f>
        <v>0.25700000000000001</v>
      </c>
      <c r="N122" s="3">
        <f>AVERAGEIF(Table1[School], A122, Table1[CPYRank])</f>
        <v>0.62547619047619052</v>
      </c>
    </row>
    <row r="123" spans="1:14" ht="16" x14ac:dyDescent="0.2">
      <c r="A123" s="7" t="s">
        <v>21</v>
      </c>
      <c r="B123" s="7" t="s">
        <v>8</v>
      </c>
      <c r="C123" s="7" t="s">
        <v>161</v>
      </c>
      <c r="D123" s="7">
        <v>537</v>
      </c>
      <c r="E123" s="7">
        <v>1981</v>
      </c>
      <c r="F123" s="3">
        <f>PERCENTRANK(Table1[Total Citations], D123)</f>
        <v>0.55400000000000005</v>
      </c>
      <c r="G123">
        <f>1-PERCENTRANK(Table1[Earliest Pub], E123)</f>
        <v>0.72299999999999998</v>
      </c>
      <c r="H123" s="3">
        <f>AVERAGEIF(Table1[School], A123, Table1[Cit rank])</f>
        <v>0.63109523809523815</v>
      </c>
      <c r="I123" s="3">
        <f>AVERAGEIF(Table1[School], A123, Table1[YO rank])</f>
        <v>0.5739523809523811</v>
      </c>
      <c r="J123" s="3">
        <f t="shared" si="7"/>
        <v>1.0995602754500953</v>
      </c>
      <c r="K123" s="3">
        <f t="shared" si="5"/>
        <v>40</v>
      </c>
      <c r="L123" s="3">
        <f t="shared" si="6"/>
        <v>13.425000000000001</v>
      </c>
      <c r="M123" s="3">
        <f>PERCENTRANK(Table1[citperyear],L123)</f>
        <v>0.46400000000000002</v>
      </c>
      <c r="N123" s="3">
        <f>AVERAGEIF(Table1[School], A123, Table1[CPYRank])</f>
        <v>0.62547619047619052</v>
      </c>
    </row>
    <row r="124" spans="1:14" ht="16" x14ac:dyDescent="0.2">
      <c r="A124" s="7" t="s">
        <v>21</v>
      </c>
      <c r="B124" s="7" t="s">
        <v>8</v>
      </c>
      <c r="C124" s="7" t="s">
        <v>161</v>
      </c>
      <c r="D124" s="7">
        <v>167</v>
      </c>
      <c r="E124" s="7">
        <v>1981</v>
      </c>
      <c r="F124" s="3">
        <f>PERCENTRANK(Table1[Total Citations], D124)</f>
        <v>0.215</v>
      </c>
      <c r="G124">
        <f>1-PERCENTRANK(Table1[Earliest Pub], E124)</f>
        <v>0.72299999999999998</v>
      </c>
      <c r="H124" s="3">
        <f>AVERAGEIF(Table1[School], A124, Table1[Cit rank])</f>
        <v>0.63109523809523815</v>
      </c>
      <c r="I124" s="3">
        <f>AVERAGEIF(Table1[School], A124, Table1[YO rank])</f>
        <v>0.5739523809523811</v>
      </c>
      <c r="J124" s="3">
        <f t="shared" si="7"/>
        <v>1.0995602754500953</v>
      </c>
      <c r="K124" s="3">
        <f t="shared" si="5"/>
        <v>40</v>
      </c>
      <c r="L124" s="3">
        <f t="shared" si="6"/>
        <v>4.1749999999999998</v>
      </c>
      <c r="M124" s="3">
        <f>PERCENTRANK(Table1[citperyear],L124)</f>
        <v>0.17</v>
      </c>
      <c r="N124" s="3">
        <f>AVERAGEIF(Table1[School], A124, Table1[CPYRank])</f>
        <v>0.62547619047619052</v>
      </c>
    </row>
    <row r="125" spans="1:14" ht="16" x14ac:dyDescent="0.2">
      <c r="A125" s="7" t="s">
        <v>21</v>
      </c>
      <c r="B125" s="7" t="s">
        <v>8</v>
      </c>
      <c r="C125" s="7" t="s">
        <v>161</v>
      </c>
      <c r="D125" s="7">
        <v>2088</v>
      </c>
      <c r="E125" s="7">
        <v>1982</v>
      </c>
      <c r="F125" s="3">
        <f>PERCENTRANK(Table1[Total Citations], D125)</f>
        <v>0.89700000000000002</v>
      </c>
      <c r="G125">
        <f>1-PERCENTRANK(Table1[Earliest Pub], E125)</f>
        <v>0.69</v>
      </c>
      <c r="H125" s="3">
        <f>AVERAGEIF(Table1[School], A125, Table1[Cit rank])</f>
        <v>0.63109523809523815</v>
      </c>
      <c r="I125" s="3">
        <f>AVERAGEIF(Table1[School], A125, Table1[YO rank])</f>
        <v>0.5739523809523811</v>
      </c>
      <c r="J125" s="3">
        <f t="shared" si="7"/>
        <v>1.0995602754500953</v>
      </c>
      <c r="K125" s="3">
        <f t="shared" si="5"/>
        <v>39</v>
      </c>
      <c r="L125" s="3">
        <f t="shared" si="6"/>
        <v>53.53846153846154</v>
      </c>
      <c r="M125" s="3">
        <f>PERCENTRANK(Table1[citperyear],L125)</f>
        <v>0.88</v>
      </c>
      <c r="N125" s="3">
        <f>AVERAGEIF(Table1[School], A125, Table1[CPYRank])</f>
        <v>0.62547619047619052</v>
      </c>
    </row>
    <row r="126" spans="1:14" ht="16" x14ac:dyDescent="0.2">
      <c r="A126" s="7" t="s">
        <v>21</v>
      </c>
      <c r="B126" s="7" t="s">
        <v>8</v>
      </c>
      <c r="C126" s="7" t="s">
        <v>161</v>
      </c>
      <c r="D126" s="7">
        <v>371</v>
      </c>
      <c r="E126" s="7">
        <v>1983</v>
      </c>
      <c r="F126" s="3">
        <f>PERCENTRANK(Table1[Total Citations], D126)</f>
        <v>0.436</v>
      </c>
      <c r="G126">
        <f>1-PERCENTRANK(Table1[Earliest Pub], E126)</f>
        <v>0.65700000000000003</v>
      </c>
      <c r="H126" s="3">
        <f>AVERAGEIF(Table1[School], A126, Table1[Cit rank])</f>
        <v>0.63109523809523815</v>
      </c>
      <c r="I126" s="3">
        <f>AVERAGEIF(Table1[School], A126, Table1[YO rank])</f>
        <v>0.5739523809523811</v>
      </c>
      <c r="J126" s="3">
        <f t="shared" si="7"/>
        <v>1.0995602754500953</v>
      </c>
      <c r="K126" s="3">
        <f t="shared" si="5"/>
        <v>38</v>
      </c>
      <c r="L126" s="3">
        <f t="shared" si="6"/>
        <v>9.7631578947368425</v>
      </c>
      <c r="M126" s="3">
        <f>PERCENTRANK(Table1[citperyear],L126)</f>
        <v>0.36499999999999999</v>
      </c>
      <c r="N126" s="3">
        <f>AVERAGEIF(Table1[School], A126, Table1[CPYRank])</f>
        <v>0.62547619047619052</v>
      </c>
    </row>
    <row r="127" spans="1:14" ht="16" x14ac:dyDescent="0.2">
      <c r="A127" s="7" t="s">
        <v>21</v>
      </c>
      <c r="B127" s="7" t="s">
        <v>8</v>
      </c>
      <c r="C127" s="7" t="s">
        <v>161</v>
      </c>
      <c r="D127" s="7">
        <v>901</v>
      </c>
      <c r="E127" s="7">
        <v>1983</v>
      </c>
      <c r="F127" s="3">
        <f>PERCENTRANK(Table1[Total Citations], D127)</f>
        <v>0.71399999999999997</v>
      </c>
      <c r="G127">
        <f>1-PERCENTRANK(Table1[Earliest Pub], E127)</f>
        <v>0.65700000000000003</v>
      </c>
      <c r="H127" s="3">
        <f>AVERAGEIF(Table1[School], A127, Table1[Cit rank])</f>
        <v>0.63109523809523815</v>
      </c>
      <c r="I127" s="3">
        <f>AVERAGEIF(Table1[School], A127, Table1[YO rank])</f>
        <v>0.5739523809523811</v>
      </c>
      <c r="J127" s="3">
        <f t="shared" si="7"/>
        <v>1.0995602754500953</v>
      </c>
      <c r="K127" s="3">
        <f t="shared" si="5"/>
        <v>38</v>
      </c>
      <c r="L127" s="3">
        <f t="shared" si="6"/>
        <v>23.710526315789473</v>
      </c>
      <c r="M127" s="3">
        <f>PERCENTRANK(Table1[citperyear],L127)</f>
        <v>0.66400000000000003</v>
      </c>
      <c r="N127" s="3">
        <f>AVERAGEIF(Table1[School], A127, Table1[CPYRank])</f>
        <v>0.62547619047619052</v>
      </c>
    </row>
    <row r="128" spans="1:14" ht="16" x14ac:dyDescent="0.2">
      <c r="A128" s="7" t="s">
        <v>21</v>
      </c>
      <c r="B128" s="7" t="s">
        <v>7</v>
      </c>
      <c r="C128" s="7" t="s">
        <v>161</v>
      </c>
      <c r="D128" s="7">
        <v>2438</v>
      </c>
      <c r="E128" s="7">
        <v>1985</v>
      </c>
      <c r="F128" s="3">
        <f>PERCENTRANK(Table1[Total Citations], D128)</f>
        <v>0.91500000000000004</v>
      </c>
      <c r="G128">
        <f>1-PERCENTRANK(Table1[Earliest Pub], E128)</f>
        <v>0.60199999999999998</v>
      </c>
      <c r="H128" s="3">
        <f>AVERAGEIF(Table1[School], A128, Table1[Cit rank])</f>
        <v>0.63109523809523815</v>
      </c>
      <c r="I128" s="3">
        <f>AVERAGEIF(Table1[School], A128, Table1[YO rank])</f>
        <v>0.5739523809523811</v>
      </c>
      <c r="J128" s="3">
        <f t="shared" si="7"/>
        <v>1.0995602754500953</v>
      </c>
      <c r="K128" s="3">
        <f t="shared" si="5"/>
        <v>36</v>
      </c>
      <c r="L128" s="3">
        <f t="shared" si="6"/>
        <v>67.722222222222229</v>
      </c>
      <c r="M128" s="3">
        <f>PERCENTRANK(Table1[citperyear],L128)</f>
        <v>0.91900000000000004</v>
      </c>
      <c r="N128" s="3">
        <f>AVERAGEIF(Table1[School], A128, Table1[CPYRank])</f>
        <v>0.62547619047619052</v>
      </c>
    </row>
    <row r="129" spans="1:14" ht="16" x14ac:dyDescent="0.2">
      <c r="A129" s="7" t="s">
        <v>21</v>
      </c>
      <c r="B129" s="7" t="s">
        <v>8</v>
      </c>
      <c r="C129" s="7" t="s">
        <v>161</v>
      </c>
      <c r="D129" s="7">
        <v>684</v>
      </c>
      <c r="E129" s="7">
        <v>1987</v>
      </c>
      <c r="F129" s="3">
        <f>PERCENTRANK(Table1[Total Citations], D129)</f>
        <v>0.63600000000000001</v>
      </c>
      <c r="G129">
        <f>1-PERCENTRANK(Table1[Earliest Pub], E129)</f>
        <v>0.53699999999999992</v>
      </c>
      <c r="H129" s="3">
        <f>AVERAGEIF(Table1[School], A129, Table1[Cit rank])</f>
        <v>0.63109523809523815</v>
      </c>
      <c r="I129" s="3">
        <f>AVERAGEIF(Table1[School], A129, Table1[YO rank])</f>
        <v>0.5739523809523811</v>
      </c>
      <c r="J129" s="3">
        <f t="shared" si="7"/>
        <v>1.0995602754500953</v>
      </c>
      <c r="K129" s="3">
        <f t="shared" si="5"/>
        <v>34</v>
      </c>
      <c r="L129" s="3">
        <f t="shared" si="6"/>
        <v>20.117647058823529</v>
      </c>
      <c r="M129" s="3">
        <f>PERCENTRANK(Table1[citperyear],L129)</f>
        <v>0.60599999999999998</v>
      </c>
      <c r="N129" s="3">
        <f>AVERAGEIF(Table1[School], A129, Table1[CPYRank])</f>
        <v>0.62547619047619052</v>
      </c>
    </row>
    <row r="130" spans="1:14" ht="16" x14ac:dyDescent="0.2">
      <c r="A130" s="7" t="s">
        <v>21</v>
      </c>
      <c r="B130" s="7" t="s">
        <v>8</v>
      </c>
      <c r="C130" s="7" t="s">
        <v>161</v>
      </c>
      <c r="D130" s="7">
        <v>854</v>
      </c>
      <c r="E130" s="7">
        <v>1989</v>
      </c>
      <c r="F130" s="3">
        <f>PERCENTRANK(Table1[Total Citations], D130)</f>
        <v>0.69799999999999995</v>
      </c>
      <c r="G130">
        <f>1-PERCENTRANK(Table1[Earliest Pub], E130)</f>
        <v>0.47299999999999998</v>
      </c>
      <c r="H130" s="3">
        <f>AVERAGEIF(Table1[School], A130, Table1[Cit rank])</f>
        <v>0.63109523809523815</v>
      </c>
      <c r="I130" s="3">
        <f>AVERAGEIF(Table1[School], A130, Table1[YO rank])</f>
        <v>0.5739523809523811</v>
      </c>
      <c r="J130" s="3">
        <f t="shared" ref="J130:J161" si="8">H130/I130</f>
        <v>1.0995602754500953</v>
      </c>
      <c r="K130" s="3">
        <f t="shared" ref="K130:K193" si="9">2021-E130</f>
        <v>32</v>
      </c>
      <c r="L130" s="3">
        <f t="shared" ref="L130:L193" si="10">D130/K130</f>
        <v>26.6875</v>
      </c>
      <c r="M130" s="3">
        <f>PERCENTRANK(Table1[citperyear],L130)</f>
        <v>0.7</v>
      </c>
      <c r="N130" s="3">
        <f>AVERAGEIF(Table1[School], A130, Table1[CPYRank])</f>
        <v>0.62547619047619052</v>
      </c>
    </row>
    <row r="131" spans="1:14" ht="16" x14ac:dyDescent="0.2">
      <c r="A131" s="7" t="s">
        <v>21</v>
      </c>
      <c r="B131" s="7" t="s">
        <v>8</v>
      </c>
      <c r="C131" s="7" t="s">
        <v>161</v>
      </c>
      <c r="D131" s="7">
        <v>637</v>
      </c>
      <c r="E131" s="7">
        <v>1992</v>
      </c>
      <c r="F131" s="3">
        <f>PERCENTRANK(Table1[Total Citations], D131)</f>
        <v>0.61</v>
      </c>
      <c r="G131">
        <f>1-PERCENTRANK(Table1[Earliest Pub], E131)</f>
        <v>0.38100000000000001</v>
      </c>
      <c r="H131" s="3">
        <f>AVERAGEIF(Table1[School], A131, Table1[Cit rank])</f>
        <v>0.63109523809523815</v>
      </c>
      <c r="I131" s="3">
        <f>AVERAGEIF(Table1[School], A131, Table1[YO rank])</f>
        <v>0.5739523809523811</v>
      </c>
      <c r="J131" s="3">
        <f t="shared" si="8"/>
        <v>1.0995602754500953</v>
      </c>
      <c r="K131" s="3">
        <f t="shared" si="9"/>
        <v>29</v>
      </c>
      <c r="L131" s="3">
        <f t="shared" si="10"/>
        <v>21.96551724137931</v>
      </c>
      <c r="M131" s="3">
        <f>PERCENTRANK(Table1[citperyear],L131)</f>
        <v>0.64</v>
      </c>
      <c r="N131" s="3">
        <f>AVERAGEIF(Table1[School], A131, Table1[CPYRank])</f>
        <v>0.62547619047619052</v>
      </c>
    </row>
    <row r="132" spans="1:14" ht="16" x14ac:dyDescent="0.2">
      <c r="A132" s="7" t="s">
        <v>21</v>
      </c>
      <c r="B132" s="7" t="s">
        <v>8</v>
      </c>
      <c r="C132" s="7" t="s">
        <v>161</v>
      </c>
      <c r="D132" s="7">
        <v>1007</v>
      </c>
      <c r="E132" s="7">
        <v>1992</v>
      </c>
      <c r="F132" s="3">
        <f>PERCENTRANK(Table1[Total Citations], D132)</f>
        <v>0.74199999999999999</v>
      </c>
      <c r="G132">
        <f>1-PERCENTRANK(Table1[Earliest Pub], E132)</f>
        <v>0.38100000000000001</v>
      </c>
      <c r="H132" s="3">
        <f>AVERAGEIF(Table1[School], A132, Table1[Cit rank])</f>
        <v>0.63109523809523815</v>
      </c>
      <c r="I132" s="3">
        <f>AVERAGEIF(Table1[School], A132, Table1[YO rank])</f>
        <v>0.5739523809523811</v>
      </c>
      <c r="J132" s="3">
        <f t="shared" si="8"/>
        <v>1.0995602754500953</v>
      </c>
      <c r="K132" s="3">
        <f t="shared" si="9"/>
        <v>29</v>
      </c>
      <c r="L132" s="3">
        <f t="shared" si="10"/>
        <v>34.724137931034484</v>
      </c>
      <c r="M132" s="3">
        <f>PERCENTRANK(Table1[citperyear],L132)</f>
        <v>0.77600000000000002</v>
      </c>
      <c r="N132" s="3">
        <f>AVERAGEIF(Table1[School], A132, Table1[CPYRank])</f>
        <v>0.62547619047619052</v>
      </c>
    </row>
    <row r="133" spans="1:14" ht="16" x14ac:dyDescent="0.2">
      <c r="A133" s="7" t="s">
        <v>21</v>
      </c>
      <c r="B133" s="7" t="s">
        <v>8</v>
      </c>
      <c r="C133" s="7" t="s">
        <v>161</v>
      </c>
      <c r="D133" s="7">
        <v>317</v>
      </c>
      <c r="E133" s="7">
        <v>1992</v>
      </c>
      <c r="F133" s="3">
        <f>PERCENTRANK(Table1[Total Citations], D133)</f>
        <v>0.39</v>
      </c>
      <c r="G133">
        <f>1-PERCENTRANK(Table1[Earliest Pub], E133)</f>
        <v>0.38100000000000001</v>
      </c>
      <c r="H133" s="3">
        <f>AVERAGEIF(Table1[School], A133, Table1[Cit rank])</f>
        <v>0.63109523809523815</v>
      </c>
      <c r="I133" s="3">
        <f>AVERAGEIF(Table1[School], A133, Table1[YO rank])</f>
        <v>0.5739523809523811</v>
      </c>
      <c r="J133" s="3">
        <f t="shared" si="8"/>
        <v>1.0995602754500953</v>
      </c>
      <c r="K133" s="3">
        <f t="shared" si="9"/>
        <v>29</v>
      </c>
      <c r="L133" s="3">
        <f t="shared" si="10"/>
        <v>10.931034482758621</v>
      </c>
      <c r="M133" s="3">
        <f>PERCENTRANK(Table1[citperyear],L133)</f>
        <v>0.39800000000000002</v>
      </c>
      <c r="N133" s="3">
        <f>AVERAGEIF(Table1[School], A133, Table1[CPYRank])</f>
        <v>0.62547619047619052</v>
      </c>
    </row>
    <row r="134" spans="1:14" ht="16" x14ac:dyDescent="0.2">
      <c r="A134" s="7" t="s">
        <v>21</v>
      </c>
      <c r="B134" s="7" t="s">
        <v>8</v>
      </c>
      <c r="C134" s="7" t="s">
        <v>161</v>
      </c>
      <c r="D134" s="7">
        <v>500</v>
      </c>
      <c r="E134" s="7">
        <v>1996</v>
      </c>
      <c r="F134" s="3">
        <f>PERCENTRANK(Table1[Total Citations], D134)</f>
        <v>0.52700000000000002</v>
      </c>
      <c r="G134">
        <f>1-PERCENTRANK(Table1[Earliest Pub], E134)</f>
        <v>0.27100000000000002</v>
      </c>
      <c r="H134" s="3">
        <f>AVERAGEIF(Table1[School], A134, Table1[Cit rank])</f>
        <v>0.63109523809523815</v>
      </c>
      <c r="I134" s="3">
        <f>AVERAGEIF(Table1[School], A134, Table1[YO rank])</f>
        <v>0.5739523809523811</v>
      </c>
      <c r="J134" s="3">
        <f t="shared" si="8"/>
        <v>1.0995602754500953</v>
      </c>
      <c r="K134" s="3">
        <f t="shared" si="9"/>
        <v>25</v>
      </c>
      <c r="L134" s="3">
        <f t="shared" si="10"/>
        <v>20</v>
      </c>
      <c r="M134" s="3">
        <f>PERCENTRANK(Table1[citperyear],L134)</f>
        <v>0.60399999999999998</v>
      </c>
      <c r="N134" s="3">
        <f>AVERAGEIF(Table1[School], A134, Table1[CPYRank])</f>
        <v>0.62547619047619052</v>
      </c>
    </row>
    <row r="135" spans="1:14" ht="16" x14ac:dyDescent="0.2">
      <c r="A135" s="7" t="s">
        <v>21</v>
      </c>
      <c r="B135" s="7" t="s">
        <v>8</v>
      </c>
      <c r="C135" s="7" t="s">
        <v>161</v>
      </c>
      <c r="D135" s="7">
        <v>281</v>
      </c>
      <c r="E135" s="7">
        <v>1998</v>
      </c>
      <c r="F135" s="3">
        <f>PERCENTRANK(Table1[Total Citations], D135)</f>
        <v>0.35399999999999998</v>
      </c>
      <c r="G135">
        <f>1-PERCENTRANK(Table1[Earliest Pub], E135)</f>
        <v>0.20799999999999996</v>
      </c>
      <c r="H135" s="3">
        <f>AVERAGEIF(Table1[School], A135, Table1[Cit rank])</f>
        <v>0.63109523809523815</v>
      </c>
      <c r="I135" s="3">
        <f>AVERAGEIF(Table1[School], A135, Table1[YO rank])</f>
        <v>0.5739523809523811</v>
      </c>
      <c r="J135" s="3">
        <f t="shared" si="8"/>
        <v>1.0995602754500953</v>
      </c>
      <c r="K135" s="3">
        <f t="shared" si="9"/>
        <v>23</v>
      </c>
      <c r="L135" s="3">
        <f t="shared" si="10"/>
        <v>12.217391304347826</v>
      </c>
      <c r="M135" s="3">
        <f>PERCENTRANK(Table1[citperyear],L135)</f>
        <v>0.435</v>
      </c>
      <c r="N135" s="3">
        <f>AVERAGEIF(Table1[School], A135, Table1[CPYRank])</f>
        <v>0.62547619047619052</v>
      </c>
    </row>
    <row r="136" spans="1:14" ht="16" x14ac:dyDescent="0.2">
      <c r="A136" s="7" t="s">
        <v>21</v>
      </c>
      <c r="B136" s="7" t="s">
        <v>8</v>
      </c>
      <c r="C136" s="7" t="s">
        <v>161</v>
      </c>
      <c r="D136" s="7">
        <v>473</v>
      </c>
      <c r="E136" s="7">
        <v>2003</v>
      </c>
      <c r="F136" s="3">
        <f>PERCENTRANK(Table1[Total Citations], D136)</f>
        <v>0.50800000000000001</v>
      </c>
      <c r="G136">
        <f>1-PERCENTRANK(Table1[Earliest Pub], E136)</f>
        <v>7.4999999999999956E-2</v>
      </c>
      <c r="H136" s="3">
        <f>AVERAGEIF(Table1[School], A136, Table1[Cit rank])</f>
        <v>0.63109523809523815</v>
      </c>
      <c r="I136" s="3">
        <f>AVERAGEIF(Table1[School], A136, Table1[YO rank])</f>
        <v>0.5739523809523811</v>
      </c>
      <c r="J136" s="3">
        <f t="shared" si="8"/>
        <v>1.0995602754500953</v>
      </c>
      <c r="K136" s="3">
        <f t="shared" si="9"/>
        <v>18</v>
      </c>
      <c r="L136" s="3">
        <f t="shared" si="10"/>
        <v>26.277777777777779</v>
      </c>
      <c r="M136" s="3">
        <f>PERCENTRANK(Table1[citperyear],L136)</f>
        <v>0.69599999999999995</v>
      </c>
      <c r="N136" s="3">
        <f>AVERAGEIF(Table1[School], A136, Table1[CPYRank])</f>
        <v>0.62547619047619052</v>
      </c>
    </row>
    <row r="137" spans="1:14" ht="16" x14ac:dyDescent="0.2">
      <c r="A137" s="7" t="s">
        <v>21</v>
      </c>
      <c r="B137" s="7" t="s">
        <v>8</v>
      </c>
      <c r="C137" s="7" t="s">
        <v>161</v>
      </c>
      <c r="D137" s="7">
        <v>204</v>
      </c>
      <c r="E137" s="7">
        <v>2004</v>
      </c>
      <c r="F137" s="3">
        <f>PERCENTRANK(Table1[Total Citations], D137)</f>
        <v>0.26400000000000001</v>
      </c>
      <c r="G137">
        <f>1-PERCENTRANK(Table1[Earliest Pub], E137)</f>
        <v>5.4000000000000048E-2</v>
      </c>
      <c r="H137" s="3">
        <f>AVERAGEIF(Table1[School], A137, Table1[Cit rank])</f>
        <v>0.63109523809523815</v>
      </c>
      <c r="I137" s="3">
        <f>AVERAGEIF(Table1[School], A137, Table1[YO rank])</f>
        <v>0.5739523809523811</v>
      </c>
      <c r="J137" s="3">
        <f t="shared" si="8"/>
        <v>1.0995602754500953</v>
      </c>
      <c r="K137" s="3">
        <f t="shared" si="9"/>
        <v>17</v>
      </c>
      <c r="L137" s="3">
        <f t="shared" si="10"/>
        <v>12</v>
      </c>
      <c r="M137" s="3">
        <f>PERCENTRANK(Table1[citperyear],L137)</f>
        <v>0.42799999999999999</v>
      </c>
      <c r="N137" s="3">
        <f>AVERAGEIF(Table1[School], A137, Table1[CPYRank])</f>
        <v>0.62547619047619052</v>
      </c>
    </row>
    <row r="138" spans="1:14" ht="16" x14ac:dyDescent="0.2">
      <c r="A138" t="s">
        <v>22</v>
      </c>
      <c r="B138" s="7" t="s">
        <v>8</v>
      </c>
      <c r="C138" t="s">
        <v>161</v>
      </c>
      <c r="D138">
        <v>3984</v>
      </c>
      <c r="E138">
        <v>1972</v>
      </c>
      <c r="F138">
        <f>PERCENTRANK(Table1[Total Citations], D138)</f>
        <v>0.96399999999999997</v>
      </c>
      <c r="G138">
        <f>1-PERCENTRANK(Table1[Earliest Pub], E138)</f>
        <v>0.90200000000000002</v>
      </c>
      <c r="H138">
        <f>AVERAGEIF(Table1[School], A138, Table1[Cit rank])</f>
        <v>0.56081818181818166</v>
      </c>
      <c r="I138">
        <f>AVERAGEIF(Table1[School], A138, Table1[YO rank])</f>
        <v>0.29831818181818187</v>
      </c>
      <c r="J138" s="3">
        <f t="shared" si="8"/>
        <v>1.8799329574889523</v>
      </c>
      <c r="K138" s="3">
        <f t="shared" si="9"/>
        <v>49</v>
      </c>
      <c r="L138" s="3">
        <f t="shared" si="10"/>
        <v>81.306122448979593</v>
      </c>
      <c r="M138" s="3">
        <f>PERCENTRANK(Table1[citperyear],L138)</f>
        <v>0.94199999999999995</v>
      </c>
      <c r="N138" s="3">
        <f>AVERAGEIF(Table1[School], A138, Table1[CPYRank])</f>
        <v>0.65404545454545449</v>
      </c>
    </row>
    <row r="139" spans="1:14" ht="16" x14ac:dyDescent="0.2">
      <c r="A139" t="s">
        <v>22</v>
      </c>
      <c r="B139" s="7" t="s">
        <v>8</v>
      </c>
      <c r="C139" t="s">
        <v>161</v>
      </c>
      <c r="D139">
        <v>775</v>
      </c>
      <c r="E139">
        <v>1980</v>
      </c>
      <c r="F139">
        <f>PERCENTRANK(Table1[Total Citations], D139)</f>
        <v>0.67400000000000004</v>
      </c>
      <c r="G139">
        <f>1-PERCENTRANK(Table1[Earliest Pub], E139)</f>
        <v>0.75</v>
      </c>
      <c r="H139">
        <f>AVERAGEIF(Table1[School], A139, Table1[Cit rank])</f>
        <v>0.56081818181818166</v>
      </c>
      <c r="I139">
        <f>AVERAGEIF(Table1[School], A139, Table1[YO rank])</f>
        <v>0.29831818181818187</v>
      </c>
      <c r="J139" s="3">
        <f t="shared" si="8"/>
        <v>1.8799329574889523</v>
      </c>
      <c r="K139" s="3">
        <f t="shared" si="9"/>
        <v>41</v>
      </c>
      <c r="L139" s="3">
        <f t="shared" si="10"/>
        <v>18.902439024390244</v>
      </c>
      <c r="M139" s="3">
        <f>PERCENTRANK(Table1[citperyear],L139)</f>
        <v>0.58499999999999996</v>
      </c>
      <c r="N139" s="3">
        <f>AVERAGEIF(Table1[School], A139, Table1[CPYRank])</f>
        <v>0.65404545454545449</v>
      </c>
    </row>
    <row r="140" spans="1:14" ht="16" x14ac:dyDescent="0.2">
      <c r="A140" t="s">
        <v>22</v>
      </c>
      <c r="B140" s="7" t="s">
        <v>8</v>
      </c>
      <c r="C140" t="s">
        <v>161</v>
      </c>
      <c r="D140">
        <v>712</v>
      </c>
      <c r="E140">
        <v>1981</v>
      </c>
      <c r="F140">
        <f>PERCENTRANK(Table1[Total Citations], D140)</f>
        <v>0.64800000000000002</v>
      </c>
      <c r="G140">
        <f>1-PERCENTRANK(Table1[Earliest Pub], E140)</f>
        <v>0.72299999999999998</v>
      </c>
      <c r="H140">
        <f>AVERAGEIF(Table1[School], A140, Table1[Cit rank])</f>
        <v>0.56081818181818166</v>
      </c>
      <c r="I140">
        <f>AVERAGEIF(Table1[School], A140, Table1[YO rank])</f>
        <v>0.29831818181818187</v>
      </c>
      <c r="J140" s="3">
        <f t="shared" si="8"/>
        <v>1.8799329574889523</v>
      </c>
      <c r="K140" s="3">
        <f t="shared" si="9"/>
        <v>40</v>
      </c>
      <c r="L140" s="3">
        <f t="shared" si="10"/>
        <v>17.8</v>
      </c>
      <c r="M140" s="3">
        <f>PERCENTRANK(Table1[citperyear],L140)</f>
        <v>0.56399999999999995</v>
      </c>
      <c r="N140" s="3">
        <f>AVERAGEIF(Table1[School], A140, Table1[CPYRank])</f>
        <v>0.65404545454545449</v>
      </c>
    </row>
    <row r="141" spans="1:14" ht="16" x14ac:dyDescent="0.2">
      <c r="A141" t="s">
        <v>22</v>
      </c>
      <c r="B141" s="7" t="s">
        <v>8</v>
      </c>
      <c r="C141" t="s">
        <v>161</v>
      </c>
      <c r="D141">
        <v>1310</v>
      </c>
      <c r="E141">
        <v>1985</v>
      </c>
      <c r="F141">
        <f>PERCENTRANK(Table1[Total Citations], D141)</f>
        <v>0.81</v>
      </c>
      <c r="G141">
        <f>1-PERCENTRANK(Table1[Earliest Pub], E141)</f>
        <v>0.60199999999999998</v>
      </c>
      <c r="H141">
        <f>AVERAGEIF(Table1[School], A141, Table1[Cit rank])</f>
        <v>0.56081818181818166</v>
      </c>
      <c r="I141">
        <f>AVERAGEIF(Table1[School], A141, Table1[YO rank])</f>
        <v>0.29831818181818187</v>
      </c>
      <c r="J141" s="3">
        <f t="shared" si="8"/>
        <v>1.8799329574889523</v>
      </c>
      <c r="K141" s="3">
        <f t="shared" si="9"/>
        <v>36</v>
      </c>
      <c r="L141" s="3">
        <f t="shared" si="10"/>
        <v>36.388888888888886</v>
      </c>
      <c r="M141" s="3">
        <f>PERCENTRANK(Table1[citperyear],L141)</f>
        <v>0.78900000000000003</v>
      </c>
      <c r="N141" s="3">
        <f>AVERAGEIF(Table1[School], A141, Table1[CPYRank])</f>
        <v>0.65404545454545449</v>
      </c>
    </row>
    <row r="142" spans="1:14" ht="16" x14ac:dyDescent="0.2">
      <c r="A142" t="s">
        <v>22</v>
      </c>
      <c r="B142" s="7" t="s">
        <v>8</v>
      </c>
      <c r="C142" t="s">
        <v>161</v>
      </c>
      <c r="D142">
        <v>518</v>
      </c>
      <c r="E142">
        <v>1986</v>
      </c>
      <c r="F142">
        <f>PERCENTRANK(Table1[Total Citations], D142)</f>
        <v>0.54200000000000004</v>
      </c>
      <c r="G142">
        <f>1-PERCENTRANK(Table1[Earliest Pub], E142)</f>
        <v>0.57099999999999995</v>
      </c>
      <c r="H142">
        <f>AVERAGEIF(Table1[School], A142, Table1[Cit rank])</f>
        <v>0.56081818181818166</v>
      </c>
      <c r="I142">
        <f>AVERAGEIF(Table1[School], A142, Table1[YO rank])</f>
        <v>0.29831818181818187</v>
      </c>
      <c r="J142" s="3">
        <f t="shared" si="8"/>
        <v>1.8799329574889523</v>
      </c>
      <c r="K142" s="3">
        <f t="shared" si="9"/>
        <v>35</v>
      </c>
      <c r="L142" s="3">
        <f t="shared" si="10"/>
        <v>14.8</v>
      </c>
      <c r="M142" s="3">
        <f>PERCENTRANK(Table1[citperyear],L142)</f>
        <v>0.496</v>
      </c>
      <c r="N142" s="3">
        <f>AVERAGEIF(Table1[School], A142, Table1[CPYRank])</f>
        <v>0.65404545454545449</v>
      </c>
    </row>
    <row r="143" spans="1:14" ht="16" x14ac:dyDescent="0.2">
      <c r="A143" t="s">
        <v>22</v>
      </c>
      <c r="B143" s="7" t="s">
        <v>8</v>
      </c>
      <c r="C143" t="s">
        <v>161</v>
      </c>
      <c r="D143">
        <v>767</v>
      </c>
      <c r="E143">
        <v>1991</v>
      </c>
      <c r="F143">
        <f>PERCENTRANK(Table1[Total Citations], D143)</f>
        <v>0.67100000000000004</v>
      </c>
      <c r="G143">
        <f>1-PERCENTRANK(Table1[Earliest Pub], E143)</f>
        <v>0.41300000000000003</v>
      </c>
      <c r="H143">
        <f>AVERAGEIF(Table1[School], A143, Table1[Cit rank])</f>
        <v>0.56081818181818166</v>
      </c>
      <c r="I143">
        <f>AVERAGEIF(Table1[School], A143, Table1[YO rank])</f>
        <v>0.29831818181818187</v>
      </c>
      <c r="J143" s="3">
        <f t="shared" si="8"/>
        <v>1.8799329574889523</v>
      </c>
      <c r="K143" s="3">
        <f t="shared" si="9"/>
        <v>30</v>
      </c>
      <c r="L143" s="3">
        <f t="shared" si="10"/>
        <v>25.566666666666666</v>
      </c>
      <c r="M143" s="3">
        <f>PERCENTRANK(Table1[citperyear],L143)</f>
        <v>0.68799999999999994</v>
      </c>
      <c r="N143" s="3">
        <f>AVERAGEIF(Table1[School], A143, Table1[CPYRank])</f>
        <v>0.65404545454545449</v>
      </c>
    </row>
    <row r="144" spans="1:14" ht="16" x14ac:dyDescent="0.2">
      <c r="A144" t="s">
        <v>22</v>
      </c>
      <c r="B144" s="7" t="s">
        <v>8</v>
      </c>
      <c r="C144" t="s">
        <v>161</v>
      </c>
      <c r="D144">
        <v>2102</v>
      </c>
      <c r="E144">
        <v>1991</v>
      </c>
      <c r="F144">
        <f>PERCENTRANK(Table1[Total Citations], D144)</f>
        <v>0.89900000000000002</v>
      </c>
      <c r="G144">
        <f>1-PERCENTRANK(Table1[Earliest Pub], E144)</f>
        <v>0.41300000000000003</v>
      </c>
      <c r="H144">
        <f>AVERAGEIF(Table1[School], A144, Table1[Cit rank])</f>
        <v>0.56081818181818166</v>
      </c>
      <c r="I144">
        <f>AVERAGEIF(Table1[School], A144, Table1[YO rank])</f>
        <v>0.29831818181818187</v>
      </c>
      <c r="J144" s="3">
        <f t="shared" si="8"/>
        <v>1.8799329574889523</v>
      </c>
      <c r="K144" s="3">
        <f t="shared" si="9"/>
        <v>30</v>
      </c>
      <c r="L144" s="3">
        <f t="shared" si="10"/>
        <v>70.066666666666663</v>
      </c>
      <c r="M144" s="3">
        <f>PERCENTRANK(Table1[citperyear],L144)</f>
        <v>0.92300000000000004</v>
      </c>
      <c r="N144" s="3">
        <f>AVERAGEIF(Table1[School], A144, Table1[CPYRank])</f>
        <v>0.65404545454545449</v>
      </c>
    </row>
    <row r="145" spans="1:14" ht="16" x14ac:dyDescent="0.2">
      <c r="A145" t="s">
        <v>22</v>
      </c>
      <c r="B145" s="7" t="s">
        <v>8</v>
      </c>
      <c r="C145" t="s">
        <v>161</v>
      </c>
      <c r="D145">
        <v>922</v>
      </c>
      <c r="E145">
        <v>1992</v>
      </c>
      <c r="F145">
        <f>PERCENTRANK(Table1[Total Citations], D145)</f>
        <v>0.71899999999999997</v>
      </c>
      <c r="G145">
        <f>1-PERCENTRANK(Table1[Earliest Pub], E145)</f>
        <v>0.38100000000000001</v>
      </c>
      <c r="H145">
        <f>AVERAGEIF(Table1[School], A145, Table1[Cit rank])</f>
        <v>0.56081818181818166</v>
      </c>
      <c r="I145">
        <f>AVERAGEIF(Table1[School], A145, Table1[YO rank])</f>
        <v>0.29831818181818187</v>
      </c>
      <c r="J145" s="3">
        <f t="shared" si="8"/>
        <v>1.8799329574889523</v>
      </c>
      <c r="K145" s="3">
        <f t="shared" si="9"/>
        <v>29</v>
      </c>
      <c r="L145" s="3">
        <f t="shared" si="10"/>
        <v>31.793103448275861</v>
      </c>
      <c r="M145" s="3">
        <f>PERCENTRANK(Table1[citperyear],L145)</f>
        <v>0.753</v>
      </c>
      <c r="N145" s="3">
        <f>AVERAGEIF(Table1[School], A145, Table1[CPYRank])</f>
        <v>0.65404545454545449</v>
      </c>
    </row>
    <row r="146" spans="1:14" x14ac:dyDescent="0.2">
      <c r="A146" t="s">
        <v>22</v>
      </c>
      <c r="B146" t="s">
        <v>7</v>
      </c>
      <c r="C146" t="s">
        <v>161</v>
      </c>
      <c r="D146">
        <v>1064</v>
      </c>
      <c r="E146">
        <v>1993</v>
      </c>
      <c r="F146">
        <f>PERCENTRANK(Table1[Total Citations], D146)</f>
        <v>0.75800000000000001</v>
      </c>
      <c r="G146">
        <f>1-PERCENTRANK(Table1[Earliest Pub], E146)</f>
        <v>0.35399999999999998</v>
      </c>
      <c r="H146">
        <f>AVERAGEIF(Table1[School], A146, Table1[Cit rank])</f>
        <v>0.56081818181818166</v>
      </c>
      <c r="I146">
        <f>AVERAGEIF(Table1[School], A146, Table1[YO rank])</f>
        <v>0.29831818181818187</v>
      </c>
      <c r="J146" s="3">
        <f t="shared" si="8"/>
        <v>1.8799329574889523</v>
      </c>
      <c r="K146" s="3">
        <f t="shared" si="9"/>
        <v>28</v>
      </c>
      <c r="L146" s="3">
        <f t="shared" si="10"/>
        <v>38</v>
      </c>
      <c r="M146" s="3">
        <f>PERCENTRANK(Table1[citperyear],L146)</f>
        <v>0.80100000000000005</v>
      </c>
      <c r="N146" s="3">
        <f>AVERAGEIF(Table1[School], A146, Table1[CPYRank])</f>
        <v>0.65404545454545449</v>
      </c>
    </row>
    <row r="147" spans="1:14" ht="16" x14ac:dyDescent="0.2">
      <c r="A147" t="s">
        <v>22</v>
      </c>
      <c r="B147" s="7" t="s">
        <v>8</v>
      </c>
      <c r="C147" t="s">
        <v>161</v>
      </c>
      <c r="D147">
        <v>1091</v>
      </c>
      <c r="E147">
        <v>1993</v>
      </c>
      <c r="F147">
        <f>PERCENTRANK(Table1[Total Citations], D147)</f>
        <v>0.76500000000000001</v>
      </c>
      <c r="G147">
        <f>1-PERCENTRANK(Table1[Earliest Pub], E147)</f>
        <v>0.35399999999999998</v>
      </c>
      <c r="H147">
        <f>AVERAGEIF(Table1[School], A147, Table1[Cit rank])</f>
        <v>0.56081818181818166</v>
      </c>
      <c r="I147">
        <f>AVERAGEIF(Table1[School], A147, Table1[YO rank])</f>
        <v>0.29831818181818187</v>
      </c>
      <c r="J147" s="3">
        <f t="shared" si="8"/>
        <v>1.8799329574889523</v>
      </c>
      <c r="K147" s="3">
        <f t="shared" si="9"/>
        <v>28</v>
      </c>
      <c r="L147" s="3">
        <f t="shared" si="10"/>
        <v>38.964285714285715</v>
      </c>
      <c r="M147" s="3">
        <f>PERCENTRANK(Table1[citperyear],L147)</f>
        <v>0.80700000000000005</v>
      </c>
      <c r="N147" s="3">
        <f>AVERAGEIF(Table1[School], A147, Table1[CPYRank])</f>
        <v>0.65404545454545449</v>
      </c>
    </row>
    <row r="148" spans="1:14" ht="16" x14ac:dyDescent="0.2">
      <c r="A148" t="s">
        <v>22</v>
      </c>
      <c r="B148" s="7" t="s">
        <v>8</v>
      </c>
      <c r="C148" t="s">
        <v>161</v>
      </c>
      <c r="D148">
        <v>521</v>
      </c>
      <c r="E148">
        <v>1996</v>
      </c>
      <c r="F148">
        <f>PERCENTRANK(Table1[Total Citations], D148)</f>
        <v>0.54300000000000004</v>
      </c>
      <c r="G148">
        <f>1-PERCENTRANK(Table1[Earliest Pub], E148)</f>
        <v>0.27100000000000002</v>
      </c>
      <c r="H148">
        <f>AVERAGEIF(Table1[School], A148, Table1[Cit rank])</f>
        <v>0.56081818181818166</v>
      </c>
      <c r="I148">
        <f>AVERAGEIF(Table1[School], A148, Table1[YO rank])</f>
        <v>0.29831818181818187</v>
      </c>
      <c r="J148" s="3">
        <f t="shared" si="8"/>
        <v>1.8799329574889523</v>
      </c>
      <c r="K148" s="3">
        <f t="shared" si="9"/>
        <v>25</v>
      </c>
      <c r="L148" s="3">
        <f t="shared" si="10"/>
        <v>20.84</v>
      </c>
      <c r="M148" s="3">
        <f>PERCENTRANK(Table1[citperyear],L148)</f>
        <v>0.61899999999999999</v>
      </c>
      <c r="N148" s="3">
        <f>AVERAGEIF(Table1[School], A148, Table1[CPYRank])</f>
        <v>0.65404545454545449</v>
      </c>
    </row>
    <row r="149" spans="1:14" ht="16" x14ac:dyDescent="0.2">
      <c r="A149" t="s">
        <v>22</v>
      </c>
      <c r="B149" s="7" t="s">
        <v>8</v>
      </c>
      <c r="C149" t="s">
        <v>161</v>
      </c>
      <c r="D149">
        <v>1049</v>
      </c>
      <c r="E149">
        <v>1997</v>
      </c>
      <c r="F149">
        <f>PERCENTRANK(Table1[Total Citations], D149)</f>
        <v>0.754</v>
      </c>
      <c r="G149">
        <f>1-PERCENTRANK(Table1[Earliest Pub], E149)</f>
        <v>0.23699999999999999</v>
      </c>
      <c r="H149">
        <f>AVERAGEIF(Table1[School], A149, Table1[Cit rank])</f>
        <v>0.56081818181818166</v>
      </c>
      <c r="I149">
        <f>AVERAGEIF(Table1[School], A149, Table1[YO rank])</f>
        <v>0.29831818181818187</v>
      </c>
      <c r="J149" s="3">
        <f t="shared" si="8"/>
        <v>1.8799329574889523</v>
      </c>
      <c r="K149" s="3">
        <f t="shared" si="9"/>
        <v>24</v>
      </c>
      <c r="L149" s="3">
        <f t="shared" si="10"/>
        <v>43.708333333333336</v>
      </c>
      <c r="M149" s="3">
        <f>PERCENTRANK(Table1[citperyear],L149)</f>
        <v>0.83699999999999997</v>
      </c>
      <c r="N149" s="3">
        <f>AVERAGEIF(Table1[School], A149, Table1[CPYRank])</f>
        <v>0.65404545454545449</v>
      </c>
    </row>
    <row r="150" spans="1:14" x14ac:dyDescent="0.2">
      <c r="A150" t="s">
        <v>22</v>
      </c>
      <c r="B150" t="s">
        <v>7</v>
      </c>
      <c r="C150" t="s">
        <v>161</v>
      </c>
      <c r="D150">
        <v>68</v>
      </c>
      <c r="E150">
        <v>1998</v>
      </c>
      <c r="F150">
        <f>PERCENTRANK(Table1[Total Citations], D150)</f>
        <v>9.8000000000000004E-2</v>
      </c>
      <c r="G150">
        <f>1-PERCENTRANK(Table1[Earliest Pub], E150)</f>
        <v>0.20799999999999996</v>
      </c>
      <c r="H150">
        <f>AVERAGEIF(Table1[School], A150, Table1[Cit rank])</f>
        <v>0.56081818181818166</v>
      </c>
      <c r="I150">
        <f>AVERAGEIF(Table1[School], A150, Table1[YO rank])</f>
        <v>0.29831818181818187</v>
      </c>
      <c r="J150" s="3">
        <f t="shared" si="8"/>
        <v>1.8799329574889523</v>
      </c>
      <c r="K150" s="3">
        <f t="shared" si="9"/>
        <v>23</v>
      </c>
      <c r="L150" s="3">
        <f t="shared" si="10"/>
        <v>2.9565217391304346</v>
      </c>
      <c r="M150" s="3">
        <f>PERCENTRANK(Table1[citperyear],L150)</f>
        <v>0.129</v>
      </c>
      <c r="N150" s="3">
        <f>AVERAGEIF(Table1[School], A150, Table1[CPYRank])</f>
        <v>0.65404545454545449</v>
      </c>
    </row>
    <row r="151" spans="1:14" ht="16" x14ac:dyDescent="0.2">
      <c r="A151" t="s">
        <v>22</v>
      </c>
      <c r="B151" s="7" t="s">
        <v>8</v>
      </c>
      <c r="C151" t="s">
        <v>161</v>
      </c>
      <c r="D151">
        <v>1010</v>
      </c>
      <c r="E151">
        <v>1998</v>
      </c>
      <c r="F151">
        <f>PERCENTRANK(Table1[Total Citations], D151)</f>
        <v>0.74299999999999999</v>
      </c>
      <c r="G151">
        <f>1-PERCENTRANK(Table1[Earliest Pub], E151)</f>
        <v>0.20799999999999996</v>
      </c>
      <c r="H151">
        <f>AVERAGEIF(Table1[School], A151, Table1[Cit rank])</f>
        <v>0.56081818181818166</v>
      </c>
      <c r="I151">
        <f>AVERAGEIF(Table1[School], A151, Table1[YO rank])</f>
        <v>0.29831818181818187</v>
      </c>
      <c r="J151" s="3">
        <f t="shared" si="8"/>
        <v>1.8799329574889523</v>
      </c>
      <c r="K151" s="3">
        <f t="shared" si="9"/>
        <v>23</v>
      </c>
      <c r="L151" s="3">
        <f t="shared" si="10"/>
        <v>43.913043478260867</v>
      </c>
      <c r="M151" s="3">
        <f>PERCENTRANK(Table1[citperyear],L151)</f>
        <v>0.83799999999999997</v>
      </c>
      <c r="N151" s="3">
        <f>AVERAGEIF(Table1[School], A151, Table1[CPYRank])</f>
        <v>0.65404545454545449</v>
      </c>
    </row>
    <row r="152" spans="1:14" ht="16" x14ac:dyDescent="0.2">
      <c r="A152" t="s">
        <v>22</v>
      </c>
      <c r="B152" s="7" t="s">
        <v>8</v>
      </c>
      <c r="C152" t="s">
        <v>161</v>
      </c>
      <c r="D152">
        <v>1551</v>
      </c>
      <c r="E152">
        <v>2003</v>
      </c>
      <c r="F152">
        <f>PERCENTRANK(Table1[Total Citations], D152)</f>
        <v>0.84399999999999997</v>
      </c>
      <c r="G152">
        <f>1-PERCENTRANK(Table1[Earliest Pub], E152)</f>
        <v>7.4999999999999956E-2</v>
      </c>
      <c r="H152">
        <f>AVERAGEIF(Table1[School], A152, Table1[Cit rank])</f>
        <v>0.56081818181818166</v>
      </c>
      <c r="I152">
        <f>AVERAGEIF(Table1[School], A152, Table1[YO rank])</f>
        <v>0.29831818181818187</v>
      </c>
      <c r="J152" s="3">
        <f t="shared" si="8"/>
        <v>1.8799329574889523</v>
      </c>
      <c r="K152" s="3">
        <f t="shared" si="9"/>
        <v>18</v>
      </c>
      <c r="L152" s="3">
        <f t="shared" si="10"/>
        <v>86.166666666666671</v>
      </c>
      <c r="M152" s="3">
        <f>PERCENTRANK(Table1[citperyear],L152)</f>
        <v>0.95</v>
      </c>
      <c r="N152" s="3">
        <f>AVERAGEIF(Table1[School], A152, Table1[CPYRank])</f>
        <v>0.65404545454545449</v>
      </c>
    </row>
    <row r="153" spans="1:14" ht="16" x14ac:dyDescent="0.2">
      <c r="A153" t="s">
        <v>22</v>
      </c>
      <c r="B153" s="7" t="s">
        <v>8</v>
      </c>
      <c r="C153" t="s">
        <v>161</v>
      </c>
      <c r="D153">
        <v>383</v>
      </c>
      <c r="E153">
        <v>2004</v>
      </c>
      <c r="F153">
        <f>PERCENTRANK(Table1[Total Citations], D153)</f>
        <v>0.44900000000000001</v>
      </c>
      <c r="G153">
        <f>1-PERCENTRANK(Table1[Earliest Pub], E153)</f>
        <v>5.4000000000000048E-2</v>
      </c>
      <c r="H153">
        <f>AVERAGEIF(Table1[School], A153, Table1[Cit rank])</f>
        <v>0.56081818181818166</v>
      </c>
      <c r="I153">
        <f>AVERAGEIF(Table1[School], A153, Table1[YO rank])</f>
        <v>0.29831818181818187</v>
      </c>
      <c r="J153" s="3">
        <f t="shared" si="8"/>
        <v>1.8799329574889523</v>
      </c>
      <c r="K153" s="3">
        <f t="shared" si="9"/>
        <v>17</v>
      </c>
      <c r="L153" s="3">
        <f t="shared" si="10"/>
        <v>22.529411764705884</v>
      </c>
      <c r="M153" s="3">
        <f>PERCENTRANK(Table1[citperyear],L153)</f>
        <v>0.64800000000000002</v>
      </c>
      <c r="N153" s="3">
        <f>AVERAGEIF(Table1[School], A153, Table1[CPYRank])</f>
        <v>0.65404545454545449</v>
      </c>
    </row>
    <row r="154" spans="1:14" ht="16" x14ac:dyDescent="0.2">
      <c r="A154" t="s">
        <v>22</v>
      </c>
      <c r="B154" s="7" t="s">
        <v>8</v>
      </c>
      <c r="C154" t="s">
        <v>161</v>
      </c>
      <c r="D154">
        <v>545</v>
      </c>
      <c r="E154">
        <v>2006</v>
      </c>
      <c r="F154">
        <f>PERCENTRANK(Table1[Total Citations], D154)</f>
        <v>0.55900000000000005</v>
      </c>
      <c r="G154">
        <f>1-PERCENTRANK(Table1[Earliest Pub], E154)</f>
        <v>2.200000000000002E-2</v>
      </c>
      <c r="H154">
        <f>AVERAGEIF(Table1[School], A154, Table1[Cit rank])</f>
        <v>0.56081818181818166</v>
      </c>
      <c r="I154">
        <f>AVERAGEIF(Table1[School], A154, Table1[YO rank])</f>
        <v>0.29831818181818187</v>
      </c>
      <c r="J154" s="3">
        <f t="shared" si="8"/>
        <v>1.8799329574889523</v>
      </c>
      <c r="K154" s="3">
        <f t="shared" si="9"/>
        <v>15</v>
      </c>
      <c r="L154" s="3">
        <f t="shared" si="10"/>
        <v>36.333333333333336</v>
      </c>
      <c r="M154" s="3">
        <f>PERCENTRANK(Table1[citperyear],L154)</f>
        <v>0.78800000000000003</v>
      </c>
      <c r="N154" s="3">
        <f>AVERAGEIF(Table1[School], A154, Table1[CPYRank])</f>
        <v>0.65404545454545449</v>
      </c>
    </row>
    <row r="155" spans="1:14" x14ac:dyDescent="0.2">
      <c r="A155" t="s">
        <v>22</v>
      </c>
      <c r="B155" t="s">
        <v>7</v>
      </c>
      <c r="C155" t="s">
        <v>161</v>
      </c>
      <c r="D155">
        <v>101</v>
      </c>
      <c r="E155">
        <v>2008</v>
      </c>
      <c r="F155">
        <f>PERCENTRANK(Table1[Total Citations], D155)</f>
        <v>0.13600000000000001</v>
      </c>
      <c r="G155">
        <f>1-PERCENTRANK(Table1[Earliest Pub], E155)</f>
        <v>1.0000000000000009E-2</v>
      </c>
      <c r="H155">
        <f>AVERAGEIF(Table1[School], A155, Table1[Cit rank])</f>
        <v>0.56081818181818166</v>
      </c>
      <c r="I155">
        <f>AVERAGEIF(Table1[School], A155, Table1[YO rank])</f>
        <v>0.29831818181818187</v>
      </c>
      <c r="J155" s="3">
        <f t="shared" si="8"/>
        <v>1.8799329574889523</v>
      </c>
      <c r="K155" s="3">
        <f t="shared" si="9"/>
        <v>13</v>
      </c>
      <c r="L155" s="3">
        <f t="shared" si="10"/>
        <v>7.7692307692307692</v>
      </c>
      <c r="M155" s="3">
        <f>PERCENTRANK(Table1[citperyear],L155)</f>
        <v>0.30099999999999999</v>
      </c>
      <c r="N155" s="3">
        <f>AVERAGEIF(Table1[School], A155, Table1[CPYRank])</f>
        <v>0.65404545454545449</v>
      </c>
    </row>
    <row r="156" spans="1:14" ht="16" x14ac:dyDescent="0.2">
      <c r="A156" t="s">
        <v>22</v>
      </c>
      <c r="B156" s="7" t="s">
        <v>8</v>
      </c>
      <c r="C156" t="s">
        <v>161</v>
      </c>
      <c r="D156">
        <v>165</v>
      </c>
      <c r="E156">
        <v>2009</v>
      </c>
      <c r="F156">
        <f>PERCENTRANK(Table1[Total Citations], D156)</f>
        <v>0.21199999999999999</v>
      </c>
      <c r="G156">
        <f>1-PERCENTRANK(Table1[Earliest Pub], E156)</f>
        <v>7.0000000000000062E-3</v>
      </c>
      <c r="H156">
        <f>AVERAGEIF(Table1[School], A156, Table1[Cit rank])</f>
        <v>0.56081818181818166</v>
      </c>
      <c r="I156">
        <f>AVERAGEIF(Table1[School], A156, Table1[YO rank])</f>
        <v>0.29831818181818187</v>
      </c>
      <c r="J156" s="3">
        <f t="shared" si="8"/>
        <v>1.8799329574889523</v>
      </c>
      <c r="K156" s="3">
        <f t="shared" si="9"/>
        <v>12</v>
      </c>
      <c r="L156" s="3">
        <f t="shared" si="10"/>
        <v>13.75</v>
      </c>
      <c r="M156" s="3">
        <f>PERCENTRANK(Table1[citperyear],L156)</f>
        <v>0.47</v>
      </c>
      <c r="N156" s="3">
        <f>AVERAGEIF(Table1[School], A156, Table1[CPYRank])</f>
        <v>0.65404545454545449</v>
      </c>
    </row>
    <row r="157" spans="1:14" ht="16" x14ac:dyDescent="0.2">
      <c r="A157" t="s">
        <v>22</v>
      </c>
      <c r="B157" s="7" t="s">
        <v>8</v>
      </c>
      <c r="C157" t="s">
        <v>161</v>
      </c>
      <c r="D157">
        <v>59</v>
      </c>
      <c r="E157">
        <v>2010</v>
      </c>
      <c r="F157">
        <f>PERCENTRANK(Table1[Total Citations], D157)</f>
        <v>8.6999999999999994E-2</v>
      </c>
      <c r="G157">
        <f>1-PERCENTRANK(Table1[Earliest Pub], E157)</f>
        <v>4.0000000000000036E-3</v>
      </c>
      <c r="H157">
        <f>AVERAGEIF(Table1[School], A157, Table1[Cit rank])</f>
        <v>0.56081818181818166</v>
      </c>
      <c r="I157">
        <f>AVERAGEIF(Table1[School], A157, Table1[YO rank])</f>
        <v>0.29831818181818187</v>
      </c>
      <c r="J157" s="3">
        <f t="shared" si="8"/>
        <v>1.8799329574889523</v>
      </c>
      <c r="K157" s="3">
        <f t="shared" si="9"/>
        <v>11</v>
      </c>
      <c r="L157" s="3">
        <f t="shared" si="10"/>
        <v>5.3636363636363633</v>
      </c>
      <c r="M157" s="3">
        <f>PERCENTRANK(Table1[citperyear],L157)</f>
        <v>0.21199999999999999</v>
      </c>
      <c r="N157" s="3">
        <f>AVERAGEIF(Table1[School], A157, Table1[CPYRank])</f>
        <v>0.65404545454545449</v>
      </c>
    </row>
    <row r="158" spans="1:14" ht="16" x14ac:dyDescent="0.2">
      <c r="A158" t="s">
        <v>22</v>
      </c>
      <c r="B158" s="7" t="s">
        <v>8</v>
      </c>
      <c r="C158" t="s">
        <v>161</v>
      </c>
      <c r="D158">
        <v>193</v>
      </c>
      <c r="E158">
        <v>2012</v>
      </c>
      <c r="F158">
        <f>PERCENTRANK(Table1[Total Citations], D158)</f>
        <v>0.248</v>
      </c>
      <c r="G158">
        <f>1-PERCENTRANK(Table1[Earliest Pub], E158)</f>
        <v>2.0000000000000018E-3</v>
      </c>
      <c r="H158">
        <f>AVERAGEIF(Table1[School], A158, Table1[Cit rank])</f>
        <v>0.56081818181818166</v>
      </c>
      <c r="I158">
        <f>AVERAGEIF(Table1[School], A158, Table1[YO rank])</f>
        <v>0.29831818181818187</v>
      </c>
      <c r="J158" s="3">
        <f t="shared" si="8"/>
        <v>1.8799329574889523</v>
      </c>
      <c r="K158" s="3">
        <f t="shared" si="9"/>
        <v>9</v>
      </c>
      <c r="L158" s="3">
        <f t="shared" si="10"/>
        <v>21.444444444444443</v>
      </c>
      <c r="M158" s="3">
        <f>PERCENTRANK(Table1[citperyear],L158)</f>
        <v>0.63</v>
      </c>
      <c r="N158" s="3">
        <f>AVERAGEIF(Table1[School], A158, Table1[CPYRank])</f>
        <v>0.65404545454545449</v>
      </c>
    </row>
    <row r="159" spans="1:14" ht="16" x14ac:dyDescent="0.2">
      <c r="A159" t="s">
        <v>22</v>
      </c>
      <c r="B159" s="7" t="s">
        <v>8</v>
      </c>
      <c r="C159" t="s">
        <v>161</v>
      </c>
      <c r="D159">
        <v>167</v>
      </c>
      <c r="E159">
        <v>2013</v>
      </c>
      <c r="F159">
        <f>PERCENTRANK(Table1[Total Citations], D159)</f>
        <v>0.215</v>
      </c>
      <c r="G159">
        <f>1-PERCENTRANK(Table1[Earliest Pub], E159)</f>
        <v>2.0000000000000018E-3</v>
      </c>
      <c r="H159">
        <f>AVERAGEIF(Table1[School], A159, Table1[Cit rank])</f>
        <v>0.56081818181818166</v>
      </c>
      <c r="I159">
        <f>AVERAGEIF(Table1[School], A159, Table1[YO rank])</f>
        <v>0.29831818181818187</v>
      </c>
      <c r="J159" s="3">
        <f t="shared" si="8"/>
        <v>1.8799329574889523</v>
      </c>
      <c r="K159" s="3">
        <f t="shared" si="9"/>
        <v>8</v>
      </c>
      <c r="L159" s="3">
        <f t="shared" si="10"/>
        <v>20.875</v>
      </c>
      <c r="M159" s="3">
        <f>PERCENTRANK(Table1[citperyear],L159)</f>
        <v>0.61899999999999999</v>
      </c>
      <c r="N159" s="3">
        <f>AVERAGEIF(Table1[School], A159, Table1[CPYRank])</f>
        <v>0.65404545454545449</v>
      </c>
    </row>
    <row r="160" spans="1:14" x14ac:dyDescent="0.2">
      <c r="A160" t="s">
        <v>23</v>
      </c>
      <c r="B160" t="s">
        <v>8</v>
      </c>
      <c r="C160" t="s">
        <v>161</v>
      </c>
      <c r="D160">
        <v>1057</v>
      </c>
      <c r="E160">
        <v>1984</v>
      </c>
      <c r="F160" s="3">
        <f>PERCENTRANK(Table1[Total Citations], D160)</f>
        <v>0.755</v>
      </c>
      <c r="G160">
        <f>1-PERCENTRANK(Table1[Earliest Pub], E160)</f>
        <v>0.63</v>
      </c>
      <c r="H160" s="3">
        <f>AVERAGEIF(Table1[School], A160, Table1[Cit rank])</f>
        <v>0.34670588235294114</v>
      </c>
      <c r="I160" s="3">
        <f>AVERAGEIF(Table1[School], A160, Table1[YO rank])</f>
        <v>0.35717647058823537</v>
      </c>
      <c r="J160" s="3">
        <f t="shared" si="8"/>
        <v>0.9706851119894595</v>
      </c>
      <c r="K160" s="3">
        <f t="shared" si="9"/>
        <v>37</v>
      </c>
      <c r="L160" s="3">
        <f t="shared" si="10"/>
        <v>28.567567567567568</v>
      </c>
      <c r="M160" s="3">
        <f>PERCENTRANK(Table1[citperyear],L160)</f>
        <v>0.72399999999999998</v>
      </c>
      <c r="N160" s="3">
        <f>AVERAGEIF(Table1[School], A160, Table1[CPYRank])</f>
        <v>0.37</v>
      </c>
    </row>
    <row r="161" spans="1:14" x14ac:dyDescent="0.2">
      <c r="A161" t="s">
        <v>23</v>
      </c>
      <c r="B161" t="s">
        <v>7</v>
      </c>
      <c r="C161" t="s">
        <v>161</v>
      </c>
      <c r="D161">
        <v>239</v>
      </c>
      <c r="E161">
        <v>1984</v>
      </c>
      <c r="F161" s="3">
        <f>PERCENTRANK(Table1[Total Citations], D161)</f>
        <v>0.313</v>
      </c>
      <c r="G161">
        <f>1-PERCENTRANK(Table1[Earliest Pub], E161)</f>
        <v>0.63</v>
      </c>
      <c r="H161" s="3">
        <f>AVERAGEIF(Table1[School], A161, Table1[Cit rank])</f>
        <v>0.34670588235294114</v>
      </c>
      <c r="I161" s="3">
        <f>AVERAGEIF(Table1[School], A161, Table1[YO rank])</f>
        <v>0.35717647058823537</v>
      </c>
      <c r="J161" s="3">
        <f t="shared" si="8"/>
        <v>0.9706851119894595</v>
      </c>
      <c r="K161" s="3">
        <f t="shared" si="9"/>
        <v>37</v>
      </c>
      <c r="L161" s="3">
        <f t="shared" si="10"/>
        <v>6.4594594594594597</v>
      </c>
      <c r="M161" s="3">
        <f>PERCENTRANK(Table1[citperyear],L161)</f>
        <v>0.253</v>
      </c>
      <c r="N161" s="3">
        <f>AVERAGEIF(Table1[School], A161, Table1[CPYRank])</f>
        <v>0.37</v>
      </c>
    </row>
    <row r="162" spans="1:14" x14ac:dyDescent="0.2">
      <c r="A162" t="s">
        <v>23</v>
      </c>
      <c r="B162" t="s">
        <v>8</v>
      </c>
      <c r="C162" t="s">
        <v>161</v>
      </c>
      <c r="D162">
        <v>583</v>
      </c>
      <c r="E162">
        <v>1986</v>
      </c>
      <c r="F162" s="3">
        <f>PERCENTRANK(Table1[Total Citations], D162)</f>
        <v>0.57899999999999996</v>
      </c>
      <c r="G162">
        <f>1-PERCENTRANK(Table1[Earliest Pub], E162)</f>
        <v>0.57099999999999995</v>
      </c>
      <c r="H162" s="3">
        <f>AVERAGEIF(Table1[School], A162, Table1[Cit rank])</f>
        <v>0.34670588235294114</v>
      </c>
      <c r="I162" s="3">
        <f>AVERAGEIF(Table1[School], A163, Table1[YO rank])</f>
        <v>0.35717647058823537</v>
      </c>
      <c r="J162" s="3">
        <f t="shared" ref="J162:J164" si="11">H162/I162</f>
        <v>0.9706851119894595</v>
      </c>
      <c r="K162" s="3">
        <f t="shared" si="9"/>
        <v>35</v>
      </c>
      <c r="L162" s="3">
        <f t="shared" si="10"/>
        <v>16.657142857142858</v>
      </c>
      <c r="M162" s="3">
        <f>PERCENTRANK(Table1[citperyear],L162)</f>
        <v>0.54200000000000004</v>
      </c>
      <c r="N162" s="3">
        <f>AVERAGEIF(Table1[School], A162, Table1[CPYRank])</f>
        <v>0.37</v>
      </c>
    </row>
    <row r="163" spans="1:14" x14ac:dyDescent="0.2">
      <c r="A163" t="s">
        <v>23</v>
      </c>
      <c r="B163" t="s">
        <v>8</v>
      </c>
      <c r="C163" t="s">
        <v>161</v>
      </c>
      <c r="D163">
        <v>880</v>
      </c>
      <c r="E163">
        <v>1986</v>
      </c>
      <c r="F163" s="3">
        <f>PERCENTRANK(Table1[Total Citations], D163)</f>
        <v>0.70799999999999996</v>
      </c>
      <c r="G163">
        <f>1-PERCENTRANK(Table1[Earliest Pub], E163)</f>
        <v>0.57099999999999995</v>
      </c>
      <c r="H163" s="3">
        <f>AVERAGEIF(Table1[School], A163, Table1[Cit rank])</f>
        <v>0.34670588235294114</v>
      </c>
      <c r="I163" s="3">
        <f>AVERAGEIF(Table1[School], A163, Table1[YO rank])</f>
        <v>0.35717647058823537</v>
      </c>
      <c r="J163" s="3">
        <f t="shared" si="11"/>
        <v>0.9706851119894595</v>
      </c>
      <c r="K163" s="3">
        <f t="shared" si="9"/>
        <v>35</v>
      </c>
      <c r="L163" s="3">
        <f t="shared" si="10"/>
        <v>25.142857142857142</v>
      </c>
      <c r="M163" s="3">
        <f>PERCENTRANK(Table1[citperyear],L163)</f>
        <v>0.68300000000000005</v>
      </c>
      <c r="N163" s="3">
        <f>AVERAGEIF(Table1[School], A163, Table1[CPYRank])</f>
        <v>0.37</v>
      </c>
    </row>
    <row r="164" spans="1:14" x14ac:dyDescent="0.2">
      <c r="A164" t="s">
        <v>23</v>
      </c>
      <c r="B164" t="s">
        <v>8</v>
      </c>
      <c r="C164" t="s">
        <v>161</v>
      </c>
      <c r="D164">
        <v>14</v>
      </c>
      <c r="E164">
        <v>1987</v>
      </c>
      <c r="F164" s="3">
        <f>PERCENTRANK(Table1[Total Citations], D164)</f>
        <v>2.5999999999999999E-2</v>
      </c>
      <c r="G164">
        <f>1-PERCENTRANK(Table1[Earliest Pub], E164)</f>
        <v>0.53699999999999992</v>
      </c>
      <c r="H164" s="3">
        <f>AVERAGEIF(Table1[School], A164, Table1[Cit rank])</f>
        <v>0.34670588235294114</v>
      </c>
      <c r="I164" s="3">
        <f>AVERAGEIF(Table1[School], A164, Table1[YO rank])</f>
        <v>0.35717647058823537</v>
      </c>
      <c r="J164" s="3">
        <f t="shared" si="11"/>
        <v>0.9706851119894595</v>
      </c>
      <c r="K164" s="3">
        <f t="shared" si="9"/>
        <v>34</v>
      </c>
      <c r="L164" s="3">
        <f t="shared" si="10"/>
        <v>0.41176470588235292</v>
      </c>
      <c r="M164" s="3">
        <f>PERCENTRANK(Table1[citperyear],L164)</f>
        <v>2.7E-2</v>
      </c>
      <c r="N164" s="3">
        <f>AVERAGEIF(Table1[School], A164, Table1[CPYRank])</f>
        <v>0.37</v>
      </c>
    </row>
    <row r="165" spans="1:14" x14ac:dyDescent="0.2">
      <c r="A165" t="s">
        <v>23</v>
      </c>
      <c r="B165" t="s">
        <v>8</v>
      </c>
      <c r="C165" t="s">
        <v>161</v>
      </c>
      <c r="D165">
        <v>348</v>
      </c>
      <c r="E165">
        <v>1988</v>
      </c>
      <c r="F165" s="3">
        <f>PERCENTRANK(Table1[Total Citations], D165)</f>
        <v>0.41699999999999998</v>
      </c>
      <c r="G165">
        <f>1-PERCENTRANK(Table1[Earliest Pub], E165)</f>
        <v>0.50800000000000001</v>
      </c>
      <c r="H165" s="3">
        <f>AVERAGEIF(Table1[School], A165, Table1[Cit rank])</f>
        <v>0.34670588235294114</v>
      </c>
      <c r="I165" s="3">
        <f>AVERAGEIF(Table1[School], A166, Table1[YO rank])</f>
        <v>0.35717647058823537</v>
      </c>
      <c r="J165" s="3">
        <f>H165/I164</f>
        <v>0.9706851119894595</v>
      </c>
      <c r="K165" s="3">
        <f t="shared" si="9"/>
        <v>33</v>
      </c>
      <c r="L165" s="3">
        <f t="shared" si="10"/>
        <v>10.545454545454545</v>
      </c>
      <c r="M165" s="3">
        <f>PERCENTRANK(Table1[citperyear],L165)</f>
        <v>0.38600000000000001</v>
      </c>
      <c r="N165" s="3">
        <f>AVERAGEIF(Table1[School], A165, Table1[CPYRank])</f>
        <v>0.37</v>
      </c>
    </row>
    <row r="166" spans="1:14" x14ac:dyDescent="0.2">
      <c r="A166" t="s">
        <v>23</v>
      </c>
      <c r="B166" t="s">
        <v>8</v>
      </c>
      <c r="C166" t="s">
        <v>161</v>
      </c>
      <c r="D166">
        <v>526</v>
      </c>
      <c r="E166">
        <v>1989</v>
      </c>
      <c r="F166" s="3">
        <f>PERCENTRANK(Table1[Total Citations], D166)</f>
        <v>0.54500000000000004</v>
      </c>
      <c r="G166">
        <f>1-PERCENTRANK(Table1[Earliest Pub], E166)</f>
        <v>0.47299999999999998</v>
      </c>
      <c r="H166" s="3">
        <f>AVERAGEIF(Table1[School], A166, Table1[Cit rank])</f>
        <v>0.34670588235294114</v>
      </c>
      <c r="I166" s="3">
        <f>AVERAGEIF(Table1[School], A166, Table1[YO rank])</f>
        <v>0.35717647058823537</v>
      </c>
      <c r="J166" s="3">
        <f t="shared" ref="J166:J229" si="12">H166/I166</f>
        <v>0.9706851119894595</v>
      </c>
      <c r="K166" s="3">
        <f t="shared" si="9"/>
        <v>32</v>
      </c>
      <c r="L166" s="3">
        <f t="shared" si="10"/>
        <v>16.4375</v>
      </c>
      <c r="M166" s="3">
        <f>PERCENTRANK(Table1[citperyear],L166)</f>
        <v>0.53400000000000003</v>
      </c>
      <c r="N166" s="3">
        <f>AVERAGEIF(Table1[School], A166, Table1[CPYRank])</f>
        <v>0.37</v>
      </c>
    </row>
    <row r="167" spans="1:14" x14ac:dyDescent="0.2">
      <c r="A167" t="s">
        <v>23</v>
      </c>
      <c r="B167" t="s">
        <v>8</v>
      </c>
      <c r="C167" t="s">
        <v>161</v>
      </c>
      <c r="D167">
        <v>4</v>
      </c>
      <c r="E167">
        <v>1993</v>
      </c>
      <c r="F167" s="3">
        <f>PERCENTRANK(Table1[Total Citations], D167)</f>
        <v>1.2999999999999999E-2</v>
      </c>
      <c r="G167">
        <f>1-PERCENTRANK(Table1[Earliest Pub], E167)</f>
        <v>0.35399999999999998</v>
      </c>
      <c r="H167" s="3">
        <f>AVERAGEIF(Table1[School], A167, Table1[Cit rank])</f>
        <v>0.34670588235294114</v>
      </c>
      <c r="I167" s="3">
        <f>AVERAGEIF(Table1[School], A167, Table1[YO rank])</f>
        <v>0.35717647058823537</v>
      </c>
      <c r="J167" s="3">
        <f t="shared" si="12"/>
        <v>0.9706851119894595</v>
      </c>
      <c r="K167" s="3">
        <f t="shared" si="9"/>
        <v>28</v>
      </c>
      <c r="L167" s="3">
        <f t="shared" si="10"/>
        <v>0.14285714285714285</v>
      </c>
      <c r="M167" s="3">
        <f>PERCENTRANK(Table1[citperyear],L167)</f>
        <v>1.2999999999999999E-2</v>
      </c>
      <c r="N167" s="3">
        <f>AVERAGEIF(Table1[School], A167, Table1[CPYRank])</f>
        <v>0.37</v>
      </c>
    </row>
    <row r="168" spans="1:14" x14ac:dyDescent="0.2">
      <c r="A168" t="s">
        <v>23</v>
      </c>
      <c r="B168" t="s">
        <v>8</v>
      </c>
      <c r="C168" t="s">
        <v>161</v>
      </c>
      <c r="D168">
        <v>258</v>
      </c>
      <c r="E168">
        <v>1995</v>
      </c>
      <c r="F168" s="3">
        <f>PERCENTRANK(Table1[Total Citations], D168)</f>
        <v>0.33100000000000002</v>
      </c>
      <c r="G168">
        <f>1-PERCENTRANK(Table1[Earliest Pub], E168)</f>
        <v>0.29800000000000004</v>
      </c>
      <c r="H168" s="3">
        <f>AVERAGEIF(Table1[School], A168, Table1[Cit rank])</f>
        <v>0.34670588235294114</v>
      </c>
      <c r="I168" s="3">
        <f>AVERAGEIF(Table1[School], A168, Table1[YO rank])</f>
        <v>0.35717647058823537</v>
      </c>
      <c r="J168" s="3">
        <f t="shared" si="12"/>
        <v>0.9706851119894595</v>
      </c>
      <c r="K168" s="3">
        <f t="shared" si="9"/>
        <v>26</v>
      </c>
      <c r="L168" s="3">
        <f t="shared" si="10"/>
        <v>9.9230769230769234</v>
      </c>
      <c r="M168" s="3">
        <f>PERCENTRANK(Table1[citperyear],L168)</f>
        <v>0.36799999999999999</v>
      </c>
      <c r="N168" s="3">
        <f>AVERAGEIF(Table1[School], A168, Table1[CPYRank])</f>
        <v>0.37</v>
      </c>
    </row>
    <row r="169" spans="1:14" x14ac:dyDescent="0.2">
      <c r="A169" t="s">
        <v>23</v>
      </c>
      <c r="B169" t="s">
        <v>8</v>
      </c>
      <c r="C169" t="s">
        <v>161</v>
      </c>
      <c r="D169">
        <v>4</v>
      </c>
      <c r="E169">
        <v>1996</v>
      </c>
      <c r="F169" s="3">
        <f>PERCENTRANK(Table1[Total Citations], D169)</f>
        <v>1.2999999999999999E-2</v>
      </c>
      <c r="G169">
        <f>1-PERCENTRANK(Table1[Earliest Pub], E169)</f>
        <v>0.27100000000000002</v>
      </c>
      <c r="H169" s="3">
        <f>AVERAGEIF(Table1[School], A169, Table1[Cit rank])</f>
        <v>0.34670588235294114</v>
      </c>
      <c r="I169" s="3">
        <f>AVERAGEIF(Table1[School], A169, Table1[YO rank])</f>
        <v>0.35717647058823537</v>
      </c>
      <c r="J169" s="3">
        <f t="shared" si="12"/>
        <v>0.9706851119894595</v>
      </c>
      <c r="K169" s="3">
        <f t="shared" si="9"/>
        <v>25</v>
      </c>
      <c r="L169" s="3">
        <f t="shared" si="10"/>
        <v>0.16</v>
      </c>
      <c r="M169" s="3">
        <f>PERCENTRANK(Table1[citperyear],L169)</f>
        <v>1.6E-2</v>
      </c>
      <c r="N169" s="3">
        <f>AVERAGEIF(Table1[School], A169, Table1[CPYRank])</f>
        <v>0.37</v>
      </c>
    </row>
    <row r="170" spans="1:14" x14ac:dyDescent="0.2">
      <c r="A170" t="s">
        <v>23</v>
      </c>
      <c r="B170" t="s">
        <v>8</v>
      </c>
      <c r="C170" t="s">
        <v>161</v>
      </c>
      <c r="D170">
        <v>212</v>
      </c>
      <c r="E170">
        <v>1997</v>
      </c>
      <c r="F170" s="3">
        <f>PERCENTRANK(Table1[Total Citations], D170)</f>
        <v>0.27400000000000002</v>
      </c>
      <c r="G170">
        <f>1-PERCENTRANK(Table1[Earliest Pub], E170)</f>
        <v>0.23699999999999999</v>
      </c>
      <c r="H170" s="3">
        <f>AVERAGEIF(Table1[School], A170, Table1[Cit rank])</f>
        <v>0.34670588235294114</v>
      </c>
      <c r="I170" s="3">
        <f>AVERAGEIF(Table1[School], A170, Table1[YO rank])</f>
        <v>0.35717647058823537</v>
      </c>
      <c r="J170" s="3">
        <f t="shared" si="12"/>
        <v>0.9706851119894595</v>
      </c>
      <c r="K170" s="3">
        <f t="shared" si="9"/>
        <v>24</v>
      </c>
      <c r="L170" s="3">
        <f t="shared" si="10"/>
        <v>8.8333333333333339</v>
      </c>
      <c r="M170" s="3">
        <f>PERCENTRANK(Table1[citperyear],L170)</f>
        <v>0.33700000000000002</v>
      </c>
      <c r="N170" s="3">
        <f>AVERAGEIF(Table1[School], A170, Table1[CPYRank])</f>
        <v>0.37</v>
      </c>
    </row>
    <row r="171" spans="1:14" x14ac:dyDescent="0.2">
      <c r="A171" t="s">
        <v>23</v>
      </c>
      <c r="B171" t="s">
        <v>7</v>
      </c>
      <c r="C171" t="s">
        <v>161</v>
      </c>
      <c r="D171">
        <v>300</v>
      </c>
      <c r="E171">
        <v>1997</v>
      </c>
      <c r="F171" s="3">
        <f>PERCENTRANK(Table1[Total Citations], D171)</f>
        <v>0.372</v>
      </c>
      <c r="G171">
        <f>1-PERCENTRANK(Table1[Earliest Pub], E171)</f>
        <v>0.23699999999999999</v>
      </c>
      <c r="H171" s="3">
        <f>AVERAGEIF(Table1[School], A171, Table1[Cit rank])</f>
        <v>0.34670588235294114</v>
      </c>
      <c r="I171" s="3">
        <f>AVERAGEIF(Table1[School], A171, Table1[YO rank])</f>
        <v>0.35717647058823537</v>
      </c>
      <c r="J171" s="3">
        <f t="shared" si="12"/>
        <v>0.9706851119894595</v>
      </c>
      <c r="K171" s="3">
        <f t="shared" si="9"/>
        <v>24</v>
      </c>
      <c r="L171" s="3">
        <f t="shared" si="10"/>
        <v>12.5</v>
      </c>
      <c r="M171" s="3">
        <f>PERCENTRANK(Table1[citperyear],L171)</f>
        <v>0.44</v>
      </c>
      <c r="N171" s="3">
        <f>AVERAGEIF(Table1[School], A171, Table1[CPYRank])</f>
        <v>0.37</v>
      </c>
    </row>
    <row r="172" spans="1:14" x14ac:dyDescent="0.2">
      <c r="A172" t="s">
        <v>23</v>
      </c>
      <c r="B172" t="s">
        <v>8</v>
      </c>
      <c r="C172" t="s">
        <v>161</v>
      </c>
      <c r="D172">
        <v>67</v>
      </c>
      <c r="E172">
        <v>1997</v>
      </c>
      <c r="F172" s="3">
        <f>PERCENTRANK(Table1[Total Citations], D172)</f>
        <v>9.7000000000000003E-2</v>
      </c>
      <c r="G172">
        <f>1-PERCENTRANK(Table1[Earliest Pub], E172)</f>
        <v>0.23699999999999999</v>
      </c>
      <c r="H172" s="3">
        <f>AVERAGEIF(Table1[School], A172, Table1[Cit rank])</f>
        <v>0.34670588235294114</v>
      </c>
      <c r="I172" s="3">
        <f>AVERAGEIF(Table1[School], A172, Table1[YO rank])</f>
        <v>0.35717647058823537</v>
      </c>
      <c r="J172" s="3">
        <f t="shared" si="12"/>
        <v>0.9706851119894595</v>
      </c>
      <c r="K172" s="3">
        <f t="shared" si="9"/>
        <v>24</v>
      </c>
      <c r="L172" s="3">
        <f t="shared" si="10"/>
        <v>2.7916666666666665</v>
      </c>
      <c r="M172" s="3">
        <f>PERCENTRANK(Table1[citperyear],L172)</f>
        <v>0.122</v>
      </c>
      <c r="N172" s="3">
        <f>AVERAGEIF(Table1[School], A172, Table1[CPYRank])</f>
        <v>0.37</v>
      </c>
    </row>
    <row r="173" spans="1:14" x14ac:dyDescent="0.2">
      <c r="A173" t="s">
        <v>23</v>
      </c>
      <c r="B173" t="s">
        <v>8</v>
      </c>
      <c r="C173" t="s">
        <v>161</v>
      </c>
      <c r="D173">
        <v>77</v>
      </c>
      <c r="E173">
        <v>1998</v>
      </c>
      <c r="F173" s="3">
        <f>PERCENTRANK(Table1[Total Citations], D173)</f>
        <v>0.11</v>
      </c>
      <c r="G173">
        <f>1-PERCENTRANK(Table1[Earliest Pub], E173)</f>
        <v>0.20799999999999996</v>
      </c>
      <c r="H173" s="3">
        <f>AVERAGEIF(Table1[School], A173, Table1[Cit rank])</f>
        <v>0.34670588235294114</v>
      </c>
      <c r="I173" s="3">
        <f>AVERAGEIF(Table1[School], A173, Table1[YO rank])</f>
        <v>0.35717647058823537</v>
      </c>
      <c r="J173" s="3">
        <f t="shared" si="12"/>
        <v>0.9706851119894595</v>
      </c>
      <c r="K173" s="3">
        <f t="shared" si="9"/>
        <v>23</v>
      </c>
      <c r="L173" s="3">
        <f t="shared" si="10"/>
        <v>3.347826086956522</v>
      </c>
      <c r="M173" s="3">
        <f>PERCENTRANK(Table1[citperyear],L173)</f>
        <v>0.14299999999999999</v>
      </c>
      <c r="N173" s="3">
        <f>AVERAGEIF(Table1[School], A173, Table1[CPYRank])</f>
        <v>0.37</v>
      </c>
    </row>
    <row r="174" spans="1:14" x14ac:dyDescent="0.2">
      <c r="A174" t="s">
        <v>23</v>
      </c>
      <c r="B174" t="s">
        <v>8</v>
      </c>
      <c r="C174" t="s">
        <v>161</v>
      </c>
      <c r="D174">
        <v>57</v>
      </c>
      <c r="E174">
        <v>2000</v>
      </c>
      <c r="F174" s="3">
        <f>PERCENTRANK(Table1[Total Citations], D174)</f>
        <v>8.5000000000000006E-2</v>
      </c>
      <c r="G174">
        <f>1-PERCENTRANK(Table1[Earliest Pub], E174)</f>
        <v>0.14400000000000002</v>
      </c>
      <c r="H174" s="3">
        <f>AVERAGEIF(Table1[School], A174, Table1[Cit rank])</f>
        <v>0.34670588235294114</v>
      </c>
      <c r="I174" s="3">
        <f>AVERAGEIF(Table1[School], A174, Table1[YO rank])</f>
        <v>0.35717647058823537</v>
      </c>
      <c r="J174" s="3">
        <f t="shared" si="12"/>
        <v>0.9706851119894595</v>
      </c>
      <c r="K174" s="3">
        <f t="shared" si="9"/>
        <v>21</v>
      </c>
      <c r="L174" s="3">
        <f t="shared" si="10"/>
        <v>2.7142857142857144</v>
      </c>
      <c r="M174" s="3">
        <f>PERCENTRANK(Table1[citperyear],L174)</f>
        <v>0.12</v>
      </c>
      <c r="N174" s="3">
        <f>AVERAGEIF(Table1[School], A174, Table1[CPYRank])</f>
        <v>0.37</v>
      </c>
    </row>
    <row r="175" spans="1:14" x14ac:dyDescent="0.2">
      <c r="A175" t="s">
        <v>23</v>
      </c>
      <c r="B175" t="s">
        <v>8</v>
      </c>
      <c r="C175" t="s">
        <v>161</v>
      </c>
      <c r="D175">
        <v>539</v>
      </c>
      <c r="E175">
        <v>2000</v>
      </c>
      <c r="F175" s="3">
        <f>PERCENTRANK(Table1[Total Citations], D175)</f>
        <v>0.55500000000000005</v>
      </c>
      <c r="G175">
        <f>1-PERCENTRANK(Table1[Earliest Pub], E175)</f>
        <v>0.14400000000000002</v>
      </c>
      <c r="H175" s="3">
        <f>AVERAGEIF(Table1[School], A175, Table1[Cit rank])</f>
        <v>0.34670588235294114</v>
      </c>
      <c r="I175" s="3">
        <f>AVERAGEIF(Table1[School], A175, Table1[YO rank])</f>
        <v>0.35717647058823537</v>
      </c>
      <c r="J175" s="3">
        <f t="shared" si="12"/>
        <v>0.9706851119894595</v>
      </c>
      <c r="K175" s="3">
        <f t="shared" si="9"/>
        <v>21</v>
      </c>
      <c r="L175" s="3">
        <f t="shared" si="10"/>
        <v>25.666666666666668</v>
      </c>
      <c r="M175" s="3">
        <f>PERCENTRANK(Table1[citperyear],L175)</f>
        <v>0.68899999999999995</v>
      </c>
      <c r="N175" s="3">
        <f>AVERAGEIF(Table1[School], A175, Table1[CPYRank])</f>
        <v>0.37</v>
      </c>
    </row>
    <row r="176" spans="1:14" x14ac:dyDescent="0.2">
      <c r="A176" t="s">
        <v>23</v>
      </c>
      <c r="B176" t="s">
        <v>8</v>
      </c>
      <c r="C176" t="s">
        <v>161</v>
      </c>
      <c r="D176">
        <v>860</v>
      </c>
      <c r="E176">
        <v>2006</v>
      </c>
      <c r="F176" s="3">
        <f>PERCENTRANK(Table1[Total Citations], D176)</f>
        <v>0.70099999999999996</v>
      </c>
      <c r="G176">
        <f>1-PERCENTRANK(Table1[Earliest Pub], E176)</f>
        <v>2.200000000000002E-2</v>
      </c>
      <c r="H176" s="3">
        <f>AVERAGEIF(Table1[School], A176, Table1[Cit rank])</f>
        <v>0.34670588235294114</v>
      </c>
      <c r="I176" s="3">
        <f>AVERAGEIF(Table1[School], A176, Table1[YO rank])</f>
        <v>0.35717647058823537</v>
      </c>
      <c r="J176" s="3">
        <f t="shared" si="12"/>
        <v>0.9706851119894595</v>
      </c>
      <c r="K176" s="3">
        <f t="shared" si="9"/>
        <v>15</v>
      </c>
      <c r="L176" s="3">
        <f t="shared" si="10"/>
        <v>57.333333333333336</v>
      </c>
      <c r="M176" s="3">
        <f>PERCENTRANK(Table1[citperyear],L176)</f>
        <v>0.89300000000000002</v>
      </c>
      <c r="N176" s="3">
        <f>AVERAGEIF(Table1[School], A176, Table1[CPYRank])</f>
        <v>0.37</v>
      </c>
    </row>
    <row r="177" spans="1:14" ht="16" x14ac:dyDescent="0.2">
      <c r="A177" s="7" t="s">
        <v>24</v>
      </c>
      <c r="B177" s="7" t="s">
        <v>8</v>
      </c>
      <c r="C177" s="7" t="s">
        <v>161</v>
      </c>
      <c r="D177" s="7">
        <v>102</v>
      </c>
      <c r="E177" s="7">
        <v>1973</v>
      </c>
      <c r="F177" s="3">
        <f>PERCENTRANK(Table1[Total Citations], D177)</f>
        <v>0.13800000000000001</v>
      </c>
      <c r="G177">
        <f>1-PERCENTRANK(Table1[Earliest Pub], E177)</f>
        <v>0.88700000000000001</v>
      </c>
      <c r="H177" s="3">
        <f>AVERAGEIF(Table1[School], A177, Table1[Cit rank])</f>
        <v>0.43417647058823539</v>
      </c>
      <c r="I177" s="3">
        <f>AVERAGEIF(Table1[School], A177, Table1[YO rank])</f>
        <v>0.43941176470588239</v>
      </c>
      <c r="J177" s="3">
        <f t="shared" si="12"/>
        <v>0.98808567603748343</v>
      </c>
      <c r="K177" s="3">
        <f t="shared" si="9"/>
        <v>48</v>
      </c>
      <c r="L177" s="3">
        <f t="shared" si="10"/>
        <v>2.125</v>
      </c>
      <c r="M177" s="3">
        <f>PERCENTRANK(Table1[citperyear],L177)</f>
        <v>9.5000000000000001E-2</v>
      </c>
      <c r="N177" s="3">
        <f>AVERAGEIF(Table1[School], A177, Table1[CPYRank])</f>
        <v>0.45005882352941179</v>
      </c>
    </row>
    <row r="178" spans="1:14" ht="16" x14ac:dyDescent="0.2">
      <c r="A178" s="7" t="s">
        <v>24</v>
      </c>
      <c r="B178" s="7" t="s">
        <v>8</v>
      </c>
      <c r="C178" s="7" t="s">
        <v>161</v>
      </c>
      <c r="D178" s="7">
        <v>880</v>
      </c>
      <c r="E178" s="7">
        <v>1978</v>
      </c>
      <c r="F178" s="3">
        <f>PERCENTRANK(Table1[Total Citations], D178)</f>
        <v>0.70799999999999996</v>
      </c>
      <c r="G178">
        <f>1-PERCENTRANK(Table1[Earliest Pub], E178)</f>
        <v>0.79</v>
      </c>
      <c r="H178" s="3">
        <f>AVERAGEIF(Table1[School], A178, Table1[Cit rank])</f>
        <v>0.43417647058823539</v>
      </c>
      <c r="I178" s="3">
        <f>AVERAGEIF(Table1[School], A178, Table1[YO rank])</f>
        <v>0.43941176470588239</v>
      </c>
      <c r="J178" s="3">
        <f t="shared" si="12"/>
        <v>0.98808567603748343</v>
      </c>
      <c r="K178" s="3">
        <f t="shared" si="9"/>
        <v>43</v>
      </c>
      <c r="L178" s="3">
        <f t="shared" si="10"/>
        <v>20.465116279069768</v>
      </c>
      <c r="M178" s="3">
        <f>PERCENTRANK(Table1[citperyear],L178)</f>
        <v>0.61099999999999999</v>
      </c>
      <c r="N178" s="3">
        <f>AVERAGEIF(Table1[School], A178, Table1[CPYRank])</f>
        <v>0.45005882352941179</v>
      </c>
    </row>
    <row r="179" spans="1:14" ht="16" x14ac:dyDescent="0.2">
      <c r="A179" s="7" t="s">
        <v>24</v>
      </c>
      <c r="B179" s="7" t="s">
        <v>8</v>
      </c>
      <c r="C179" s="7" t="s">
        <v>161</v>
      </c>
      <c r="D179" s="7">
        <v>176</v>
      </c>
      <c r="E179" s="7">
        <v>1979</v>
      </c>
      <c r="F179" s="3">
        <f>PERCENTRANK(Table1[Total Citations], D179)</f>
        <v>0.22600000000000001</v>
      </c>
      <c r="G179">
        <f>1-PERCENTRANK(Table1[Earliest Pub], E179)</f>
        <v>0.76900000000000002</v>
      </c>
      <c r="H179" s="3">
        <f>AVERAGEIF(Table1[School], A179, Table1[Cit rank])</f>
        <v>0.43417647058823539</v>
      </c>
      <c r="I179" s="3">
        <f>AVERAGEIF(Table1[School], A179, Table1[YO rank])</f>
        <v>0.43941176470588239</v>
      </c>
      <c r="J179" s="3">
        <f t="shared" si="12"/>
        <v>0.98808567603748343</v>
      </c>
      <c r="K179" s="3">
        <f t="shared" si="9"/>
        <v>42</v>
      </c>
      <c r="L179" s="3">
        <f t="shared" si="10"/>
        <v>4.1904761904761907</v>
      </c>
      <c r="M179" s="3">
        <f>PERCENTRANK(Table1[citperyear],L179)</f>
        <v>0.17100000000000001</v>
      </c>
      <c r="N179" s="3">
        <f>AVERAGEIF(Table1[School], A179, Table1[CPYRank])</f>
        <v>0.45005882352941179</v>
      </c>
    </row>
    <row r="180" spans="1:14" ht="16" x14ac:dyDescent="0.2">
      <c r="A180" s="7" t="s">
        <v>24</v>
      </c>
      <c r="B180" s="7" t="s">
        <v>7</v>
      </c>
      <c r="C180" s="7" t="s">
        <v>161</v>
      </c>
      <c r="D180" s="7">
        <v>67</v>
      </c>
      <c r="E180" s="7">
        <v>1980</v>
      </c>
      <c r="F180" s="3">
        <f>PERCENTRANK(Table1[Total Citations], D180)</f>
        <v>9.7000000000000003E-2</v>
      </c>
      <c r="G180">
        <f>1-PERCENTRANK(Table1[Earliest Pub], E180)</f>
        <v>0.75</v>
      </c>
      <c r="H180" s="3">
        <f>AVERAGEIF(Table1[School], A180, Table1[Cit rank])</f>
        <v>0.43417647058823539</v>
      </c>
      <c r="I180" s="3">
        <f>AVERAGEIF(Table1[School], A180, Table1[YO rank])</f>
        <v>0.43941176470588239</v>
      </c>
      <c r="J180" s="3">
        <f t="shared" si="12"/>
        <v>0.98808567603748343</v>
      </c>
      <c r="K180" s="3">
        <f t="shared" si="9"/>
        <v>41</v>
      </c>
      <c r="L180" s="3">
        <f t="shared" si="10"/>
        <v>1.6341463414634145</v>
      </c>
      <c r="M180" s="3">
        <f>PERCENTRANK(Table1[citperyear],L180)</f>
        <v>7.5999999999999998E-2</v>
      </c>
      <c r="N180" s="3">
        <f>AVERAGEIF(Table1[School], A180, Table1[CPYRank])</f>
        <v>0.45005882352941179</v>
      </c>
    </row>
    <row r="181" spans="1:14" ht="16" x14ac:dyDescent="0.2">
      <c r="A181" s="7" t="s">
        <v>24</v>
      </c>
      <c r="B181" s="7" t="s">
        <v>8</v>
      </c>
      <c r="C181" s="7" t="s">
        <v>161</v>
      </c>
      <c r="D181" s="7">
        <v>1148</v>
      </c>
      <c r="E181" s="7">
        <v>1980</v>
      </c>
      <c r="F181" s="3">
        <f>PERCENTRANK(Table1[Total Citations], D181)</f>
        <v>0.77500000000000002</v>
      </c>
      <c r="G181">
        <f>1-PERCENTRANK(Table1[Earliest Pub], E181)</f>
        <v>0.75</v>
      </c>
      <c r="H181" s="3">
        <f>AVERAGEIF(Table1[School], A181, Table1[Cit rank])</f>
        <v>0.43417647058823539</v>
      </c>
      <c r="I181" s="3">
        <f>AVERAGEIF(Table1[School], A181, Table1[YO rank])</f>
        <v>0.43941176470588239</v>
      </c>
      <c r="J181" s="3">
        <f t="shared" si="12"/>
        <v>0.98808567603748343</v>
      </c>
      <c r="K181" s="3">
        <f t="shared" si="9"/>
        <v>41</v>
      </c>
      <c r="L181" s="3">
        <f t="shared" si="10"/>
        <v>28</v>
      </c>
      <c r="M181" s="3">
        <f>PERCENTRANK(Table1[citperyear],L181)</f>
        <v>0.71699999999999997</v>
      </c>
      <c r="N181" s="3">
        <f>AVERAGEIF(Table1[School], A181, Table1[CPYRank])</f>
        <v>0.45005882352941179</v>
      </c>
    </row>
    <row r="182" spans="1:14" ht="16" x14ac:dyDescent="0.2">
      <c r="A182" s="7" t="s">
        <v>24</v>
      </c>
      <c r="B182" s="7" t="s">
        <v>7</v>
      </c>
      <c r="C182" s="7" t="s">
        <v>161</v>
      </c>
      <c r="D182" s="7">
        <v>1011</v>
      </c>
      <c r="E182" s="7">
        <v>1982</v>
      </c>
      <c r="F182" s="3">
        <f>PERCENTRANK(Table1[Total Citations], D182)</f>
        <v>0.74399999999999999</v>
      </c>
      <c r="G182">
        <f>1-PERCENTRANK(Table1[Earliest Pub], E182)</f>
        <v>0.69</v>
      </c>
      <c r="H182" s="3">
        <f>AVERAGEIF(Table1[School], A182, Table1[Cit rank])</f>
        <v>0.43417647058823539</v>
      </c>
      <c r="I182" s="3">
        <f>AVERAGEIF(Table1[School], A182, Table1[YO rank])</f>
        <v>0.43941176470588239</v>
      </c>
      <c r="J182" s="3">
        <f t="shared" si="12"/>
        <v>0.98808567603748343</v>
      </c>
      <c r="K182" s="3">
        <f t="shared" si="9"/>
        <v>39</v>
      </c>
      <c r="L182" s="3">
        <f t="shared" si="10"/>
        <v>25.923076923076923</v>
      </c>
      <c r="M182" s="3">
        <f>PERCENTRANK(Table1[citperyear],L182)</f>
        <v>0.69199999999999995</v>
      </c>
      <c r="N182" s="3">
        <f>AVERAGEIF(Table1[School], A182, Table1[CPYRank])</f>
        <v>0.45005882352941179</v>
      </c>
    </row>
    <row r="183" spans="1:14" ht="16" x14ac:dyDescent="0.2">
      <c r="A183" s="7" t="s">
        <v>24</v>
      </c>
      <c r="B183" s="7" t="s">
        <v>8</v>
      </c>
      <c r="C183" s="7" t="s">
        <v>161</v>
      </c>
      <c r="D183" s="7">
        <v>2730</v>
      </c>
      <c r="E183" s="7">
        <v>1989</v>
      </c>
      <c r="F183" s="3">
        <f>PERCENTRANK(Table1[Total Citations], D183)</f>
        <v>0.92900000000000005</v>
      </c>
      <c r="G183">
        <f>1-PERCENTRANK(Table1[Earliest Pub], E183)</f>
        <v>0.47299999999999998</v>
      </c>
      <c r="H183" s="3">
        <f>AVERAGEIF(Table1[School], A183, Table1[Cit rank])</f>
        <v>0.43417647058823539</v>
      </c>
      <c r="I183" s="3">
        <f>AVERAGEIF(Table1[School], A183, Table1[YO rank])</f>
        <v>0.43941176470588239</v>
      </c>
      <c r="J183" s="3">
        <f t="shared" si="12"/>
        <v>0.98808567603748343</v>
      </c>
      <c r="K183" s="3">
        <f t="shared" si="9"/>
        <v>32</v>
      </c>
      <c r="L183" s="3">
        <f t="shared" si="10"/>
        <v>85.3125</v>
      </c>
      <c r="M183" s="3">
        <f>PERCENTRANK(Table1[citperyear],L183)</f>
        <v>0.94899999999999995</v>
      </c>
      <c r="N183" s="3">
        <f>AVERAGEIF(Table1[School], A183, Table1[CPYRank])</f>
        <v>0.45005882352941179</v>
      </c>
    </row>
    <row r="184" spans="1:14" ht="16" x14ac:dyDescent="0.2">
      <c r="A184" s="7" t="s">
        <v>24</v>
      </c>
      <c r="B184" s="7" t="s">
        <v>8</v>
      </c>
      <c r="C184" s="7" t="s">
        <v>161</v>
      </c>
      <c r="D184" s="7">
        <v>115</v>
      </c>
      <c r="E184" s="7">
        <v>1991</v>
      </c>
      <c r="F184" s="3">
        <f>PERCENTRANK(Table1[Total Citations], D184)</f>
        <v>0.156</v>
      </c>
      <c r="G184">
        <f>1-PERCENTRANK(Table1[Earliest Pub], E184)</f>
        <v>0.41300000000000003</v>
      </c>
      <c r="H184" s="3">
        <f>AVERAGEIF(Table1[School], A184, Table1[Cit rank])</f>
        <v>0.43417647058823539</v>
      </c>
      <c r="I184" s="3">
        <f>AVERAGEIF(Table1[School], A184, Table1[YO rank])</f>
        <v>0.43941176470588239</v>
      </c>
      <c r="J184" s="3">
        <f t="shared" si="12"/>
        <v>0.98808567603748343</v>
      </c>
      <c r="K184" s="3">
        <f t="shared" si="9"/>
        <v>30</v>
      </c>
      <c r="L184" s="3">
        <f t="shared" si="10"/>
        <v>3.8333333333333335</v>
      </c>
      <c r="M184" s="3">
        <f>PERCENTRANK(Table1[citperyear],L184)</f>
        <v>0.154</v>
      </c>
      <c r="N184" s="3">
        <f>AVERAGEIF(Table1[School], A184, Table1[CPYRank])</f>
        <v>0.45005882352941179</v>
      </c>
    </row>
    <row r="185" spans="1:14" ht="16" x14ac:dyDescent="0.2">
      <c r="A185" s="7" t="s">
        <v>24</v>
      </c>
      <c r="B185" s="7" t="s">
        <v>8</v>
      </c>
      <c r="C185" s="7" t="s">
        <v>161</v>
      </c>
      <c r="D185" s="7">
        <v>380</v>
      </c>
      <c r="E185" s="7">
        <v>1993</v>
      </c>
      <c r="F185" s="3">
        <f>PERCENTRANK(Table1[Total Citations], D185)</f>
        <v>0.44400000000000001</v>
      </c>
      <c r="G185">
        <f>1-PERCENTRANK(Table1[Earliest Pub], E185)</f>
        <v>0.35399999999999998</v>
      </c>
      <c r="H185" s="3">
        <f>AVERAGEIF(Table1[School], A185, Table1[Cit rank])</f>
        <v>0.43417647058823539</v>
      </c>
      <c r="I185" s="3">
        <f>AVERAGEIF(Table1[School], A185, Table1[YO rank])</f>
        <v>0.43941176470588239</v>
      </c>
      <c r="J185" s="3">
        <f t="shared" si="12"/>
        <v>0.98808567603748343</v>
      </c>
      <c r="K185" s="3">
        <f t="shared" si="9"/>
        <v>28</v>
      </c>
      <c r="L185" s="3">
        <f t="shared" si="10"/>
        <v>13.571428571428571</v>
      </c>
      <c r="M185" s="3">
        <f>PERCENTRANK(Table1[citperyear],L185)</f>
        <v>0.46800000000000003</v>
      </c>
      <c r="N185" s="3">
        <f>AVERAGEIF(Table1[School], A185, Table1[CPYRank])</f>
        <v>0.45005882352941179</v>
      </c>
    </row>
    <row r="186" spans="1:14" ht="16" x14ac:dyDescent="0.2">
      <c r="A186" s="7" t="s">
        <v>24</v>
      </c>
      <c r="B186" s="7" t="s">
        <v>8</v>
      </c>
      <c r="C186" s="7" t="s">
        <v>161</v>
      </c>
      <c r="D186" s="7">
        <v>186</v>
      </c>
      <c r="E186" s="7">
        <v>1995</v>
      </c>
      <c r="F186" s="3">
        <f>PERCENTRANK(Table1[Total Citations], D186)</f>
        <v>0.24</v>
      </c>
      <c r="G186">
        <f>1-PERCENTRANK(Table1[Earliest Pub], E186)</f>
        <v>0.29800000000000004</v>
      </c>
      <c r="H186" s="3">
        <f>AVERAGEIF(Table1[School], A186, Table1[Cit rank])</f>
        <v>0.43417647058823539</v>
      </c>
      <c r="I186" s="3">
        <f>AVERAGEIF(Table1[School], A186, Table1[YO rank])</f>
        <v>0.43941176470588239</v>
      </c>
      <c r="J186" s="3">
        <f t="shared" si="12"/>
        <v>0.98808567603748343</v>
      </c>
      <c r="K186" s="3">
        <f t="shared" si="9"/>
        <v>26</v>
      </c>
      <c r="L186" s="3">
        <f t="shared" si="10"/>
        <v>7.1538461538461542</v>
      </c>
      <c r="M186" s="3">
        <f>PERCENTRANK(Table1[citperyear],L186)</f>
        <v>0.27800000000000002</v>
      </c>
      <c r="N186" s="3">
        <f>AVERAGEIF(Table1[School], A186, Table1[CPYRank])</f>
        <v>0.45005882352941179</v>
      </c>
    </row>
    <row r="187" spans="1:14" ht="16" x14ac:dyDescent="0.2">
      <c r="A187" s="7" t="s">
        <v>24</v>
      </c>
      <c r="B187" s="7" t="s">
        <v>8</v>
      </c>
      <c r="C187" s="7" t="s">
        <v>161</v>
      </c>
      <c r="D187" s="7">
        <v>1906</v>
      </c>
      <c r="E187" s="7">
        <v>1996</v>
      </c>
      <c r="F187" s="3">
        <f>PERCENTRANK(Table1[Total Citations], D187)</f>
        <v>0.88500000000000001</v>
      </c>
      <c r="G187">
        <f>1-PERCENTRANK(Table1[Earliest Pub], E187)</f>
        <v>0.27100000000000002</v>
      </c>
      <c r="H187" s="3">
        <f>AVERAGEIF(Table1[School], A187, Table1[Cit rank])</f>
        <v>0.43417647058823539</v>
      </c>
      <c r="I187" s="3">
        <f>AVERAGEIF(Table1[School], A187, Table1[YO rank])</f>
        <v>0.43941176470588239</v>
      </c>
      <c r="J187" s="3">
        <f t="shared" si="12"/>
        <v>0.98808567603748343</v>
      </c>
      <c r="K187" s="3">
        <f t="shared" si="9"/>
        <v>25</v>
      </c>
      <c r="L187" s="3">
        <f t="shared" si="10"/>
        <v>76.239999999999995</v>
      </c>
      <c r="M187" s="3">
        <f>PERCENTRANK(Table1[citperyear],L187)</f>
        <v>0.93500000000000005</v>
      </c>
      <c r="N187" s="3">
        <f>AVERAGEIF(Table1[School], A187, Table1[CPYRank])</f>
        <v>0.45005882352941179</v>
      </c>
    </row>
    <row r="188" spans="1:14" ht="16" x14ac:dyDescent="0.2">
      <c r="A188" s="7" t="s">
        <v>24</v>
      </c>
      <c r="B188" s="7" t="s">
        <v>7</v>
      </c>
      <c r="C188" s="7" t="s">
        <v>161</v>
      </c>
      <c r="D188" s="7">
        <v>525</v>
      </c>
      <c r="E188" s="7">
        <v>1997</v>
      </c>
      <c r="F188" s="3">
        <f>PERCENTRANK(Table1[Total Citations], D188)</f>
        <v>0.54500000000000004</v>
      </c>
      <c r="G188">
        <f>1-PERCENTRANK(Table1[Earliest Pub], E188)</f>
        <v>0.23699999999999999</v>
      </c>
      <c r="H188" s="3">
        <f>AVERAGEIF(Table1[School], A188, Table1[Cit rank])</f>
        <v>0.43417647058823539</v>
      </c>
      <c r="I188" s="3">
        <f>AVERAGEIF(Table1[School], A188, Table1[YO rank])</f>
        <v>0.43941176470588239</v>
      </c>
      <c r="J188" s="3">
        <f t="shared" si="12"/>
        <v>0.98808567603748343</v>
      </c>
      <c r="K188" s="3">
        <f t="shared" si="9"/>
        <v>24</v>
      </c>
      <c r="L188" s="3">
        <f t="shared" si="10"/>
        <v>21.875</v>
      </c>
      <c r="M188" s="3">
        <f>PERCENTRANK(Table1[citperyear],L188)</f>
        <v>0.63800000000000001</v>
      </c>
      <c r="N188" s="3">
        <f>AVERAGEIF(Table1[School], A188, Table1[CPYRank])</f>
        <v>0.45005882352941179</v>
      </c>
    </row>
    <row r="189" spans="1:14" ht="16" x14ac:dyDescent="0.2">
      <c r="A189" s="7" t="s">
        <v>24</v>
      </c>
      <c r="B189" s="7" t="s">
        <v>8</v>
      </c>
      <c r="C189" s="7" t="s">
        <v>161</v>
      </c>
      <c r="D189" s="7">
        <v>153</v>
      </c>
      <c r="E189" s="7">
        <v>1998</v>
      </c>
      <c r="F189" s="3">
        <f>PERCENTRANK(Table1[Total Citations], D189)</f>
        <v>0.19400000000000001</v>
      </c>
      <c r="G189">
        <f>1-PERCENTRANK(Table1[Earliest Pub], E189)</f>
        <v>0.20799999999999996</v>
      </c>
      <c r="H189" s="3">
        <f>AVERAGEIF(Table1[School], A189, Table1[Cit rank])</f>
        <v>0.43417647058823539</v>
      </c>
      <c r="I189" s="3">
        <f>AVERAGEIF(Table1[School], A189, Table1[YO rank])</f>
        <v>0.43941176470588239</v>
      </c>
      <c r="J189" s="3">
        <f t="shared" si="12"/>
        <v>0.98808567603748343</v>
      </c>
      <c r="K189" s="3">
        <f t="shared" si="9"/>
        <v>23</v>
      </c>
      <c r="L189" s="3">
        <f t="shared" si="10"/>
        <v>6.6521739130434785</v>
      </c>
      <c r="M189" s="3">
        <f>PERCENTRANK(Table1[citperyear],L189)</f>
        <v>0.26</v>
      </c>
      <c r="N189" s="3">
        <f>AVERAGEIF(Table1[School], A189, Table1[CPYRank])</f>
        <v>0.45005882352941179</v>
      </c>
    </row>
    <row r="190" spans="1:14" ht="16" x14ac:dyDescent="0.2">
      <c r="A190" s="7" t="s">
        <v>24</v>
      </c>
      <c r="B190" s="7" t="s">
        <v>8</v>
      </c>
      <c r="C190" s="7" t="s">
        <v>161</v>
      </c>
      <c r="D190" s="7">
        <v>921</v>
      </c>
      <c r="E190" s="7">
        <v>1999</v>
      </c>
      <c r="F190" s="3">
        <f>PERCENTRANK(Table1[Total Citations], D190)</f>
        <v>0.71899999999999997</v>
      </c>
      <c r="G190">
        <f>1-PERCENTRANK(Table1[Earliest Pub], E190)</f>
        <v>0.17300000000000004</v>
      </c>
      <c r="H190" s="3">
        <f>AVERAGEIF(Table1[School], A190, Table1[Cit rank])</f>
        <v>0.43417647058823539</v>
      </c>
      <c r="I190" s="3">
        <f>AVERAGEIF(Table1[School], A190, Table1[YO rank])</f>
        <v>0.43941176470588239</v>
      </c>
      <c r="J190" s="3">
        <f t="shared" si="12"/>
        <v>0.98808567603748343</v>
      </c>
      <c r="K190" s="3">
        <f t="shared" si="9"/>
        <v>22</v>
      </c>
      <c r="L190" s="3">
        <f t="shared" si="10"/>
        <v>41.863636363636367</v>
      </c>
      <c r="M190" s="3">
        <f>PERCENTRANK(Table1[citperyear],L190)</f>
        <v>0.82499999999999996</v>
      </c>
      <c r="N190" s="3">
        <f>AVERAGEIF(Table1[School], A190, Table1[CPYRank])</f>
        <v>0.45005882352941179</v>
      </c>
    </row>
    <row r="191" spans="1:14" ht="16" x14ac:dyDescent="0.2">
      <c r="A191" s="7" t="s">
        <v>24</v>
      </c>
      <c r="B191" s="7" t="s">
        <v>8</v>
      </c>
      <c r="C191" s="7" t="s">
        <v>161</v>
      </c>
      <c r="D191" s="7">
        <v>228</v>
      </c>
      <c r="E191" s="7">
        <v>2000</v>
      </c>
      <c r="F191" s="3">
        <f>PERCENTRANK(Table1[Total Citations], D191)</f>
        <v>0.29799999999999999</v>
      </c>
      <c r="G191">
        <f>1-PERCENTRANK(Table1[Earliest Pub], E191)</f>
        <v>0.14400000000000002</v>
      </c>
      <c r="H191" s="3">
        <f>AVERAGEIF(Table1[School], A191, Table1[Cit rank])</f>
        <v>0.43417647058823539</v>
      </c>
      <c r="I191" s="3">
        <f>AVERAGEIF(Table1[School], A191, Table1[YO rank])</f>
        <v>0.43941176470588239</v>
      </c>
      <c r="J191" s="3">
        <f t="shared" si="12"/>
        <v>0.98808567603748343</v>
      </c>
      <c r="K191" s="3">
        <f t="shared" si="9"/>
        <v>21</v>
      </c>
      <c r="L191" s="3">
        <f t="shared" si="10"/>
        <v>10.857142857142858</v>
      </c>
      <c r="M191" s="3">
        <f>PERCENTRANK(Table1[citperyear],L191)</f>
        <v>0.39500000000000002</v>
      </c>
      <c r="N191" s="3">
        <f>AVERAGEIF(Table1[School], A191, Table1[CPYRank])</f>
        <v>0.45005882352941179</v>
      </c>
    </row>
    <row r="192" spans="1:14" ht="16" x14ac:dyDescent="0.2">
      <c r="A192" s="7" t="s">
        <v>24</v>
      </c>
      <c r="B192" s="7" t="s">
        <v>7</v>
      </c>
      <c r="C192" s="7" t="s">
        <v>161</v>
      </c>
      <c r="D192" s="7">
        <v>212</v>
      </c>
      <c r="E192" s="7">
        <v>2000</v>
      </c>
      <c r="F192" s="3">
        <f>PERCENTRANK(Table1[Total Citations], D192)</f>
        <v>0.27400000000000002</v>
      </c>
      <c r="G192">
        <f>1-PERCENTRANK(Table1[Earliest Pub], E192)</f>
        <v>0.14400000000000002</v>
      </c>
      <c r="H192" s="3">
        <f>AVERAGEIF(Table1[School], A192, Table1[Cit rank])</f>
        <v>0.43417647058823539</v>
      </c>
      <c r="I192" s="3">
        <f>AVERAGEIF(Table1[School], A192, Table1[YO rank])</f>
        <v>0.43941176470588239</v>
      </c>
      <c r="J192" s="3">
        <f t="shared" si="12"/>
        <v>0.98808567603748343</v>
      </c>
      <c r="K192" s="3">
        <f t="shared" si="9"/>
        <v>21</v>
      </c>
      <c r="L192" s="3">
        <f t="shared" si="10"/>
        <v>10.095238095238095</v>
      </c>
      <c r="M192" s="3">
        <f>PERCENTRANK(Table1[citperyear],L192)</f>
        <v>0.372</v>
      </c>
      <c r="N192" s="3">
        <f>AVERAGEIF(Table1[School], A192, Table1[CPYRank])</f>
        <v>0.45005882352941179</v>
      </c>
    </row>
    <row r="193" spans="1:14" ht="16" x14ac:dyDescent="0.2">
      <c r="A193" s="7" t="s">
        <v>24</v>
      </c>
      <c r="B193" s="7" t="s">
        <v>7</v>
      </c>
      <c r="C193" s="7" t="s">
        <v>161</v>
      </c>
      <c r="D193" s="7">
        <v>3</v>
      </c>
      <c r="E193" s="7">
        <v>2001</v>
      </c>
      <c r="F193" s="3">
        <f>PERCENTRANK(Table1[Total Citations], D193)</f>
        <v>8.9999999999999993E-3</v>
      </c>
      <c r="G193">
        <f>1-PERCENTRANK(Table1[Earliest Pub], E193)</f>
        <v>0.11899999999999999</v>
      </c>
      <c r="H193" s="3">
        <f>AVERAGEIF(Table1[School], A193, Table1[Cit rank])</f>
        <v>0.43417647058823539</v>
      </c>
      <c r="I193" s="3">
        <f>AVERAGEIF(Table1[School], A193, Table1[YO rank])</f>
        <v>0.43941176470588239</v>
      </c>
      <c r="J193" s="3">
        <f t="shared" si="12"/>
        <v>0.98808567603748343</v>
      </c>
      <c r="K193" s="3">
        <f t="shared" si="9"/>
        <v>20</v>
      </c>
      <c r="L193" s="3">
        <f t="shared" si="10"/>
        <v>0.15</v>
      </c>
      <c r="M193" s="3">
        <f>PERCENTRANK(Table1[citperyear],L193)</f>
        <v>1.4999999999999999E-2</v>
      </c>
      <c r="N193" s="3">
        <f>AVERAGEIF(Table1[School], A193, Table1[CPYRank])</f>
        <v>0.45005882352941179</v>
      </c>
    </row>
    <row r="194" spans="1:14" ht="16" x14ac:dyDescent="0.2">
      <c r="A194" s="7" t="s">
        <v>25</v>
      </c>
      <c r="B194" s="7" t="s">
        <v>8</v>
      </c>
      <c r="C194" s="7" t="s">
        <v>161</v>
      </c>
      <c r="D194" s="7">
        <v>4350</v>
      </c>
      <c r="E194" s="7">
        <v>1966</v>
      </c>
      <c r="F194">
        <f>PERCENTRANK(Table1[Total Citations], D194)</f>
        <v>0.97</v>
      </c>
      <c r="G194">
        <f>1-PERCENTRANK(Table1[Earliest Pub], E194)</f>
        <v>0.96899999999999997</v>
      </c>
      <c r="H194">
        <f>AVERAGEIF(Table1[School], A194, Table1[Cit rank])</f>
        <v>0.74188461538461525</v>
      </c>
      <c r="I194">
        <f>AVERAGEIF(Table1[School], A194, Table1[YO rank])</f>
        <v>0.52423076923076917</v>
      </c>
      <c r="J194" s="3">
        <f t="shared" si="12"/>
        <v>1.4151870873074099</v>
      </c>
      <c r="K194" s="3">
        <f t="shared" ref="K194:K257" si="13">2021-E194</f>
        <v>55</v>
      </c>
      <c r="L194" s="3">
        <f t="shared" ref="L194:L257" si="14">D194/K194</f>
        <v>79.090909090909093</v>
      </c>
      <c r="M194" s="3">
        <f>PERCENTRANK(Table1[citperyear],L194)</f>
        <v>0.94</v>
      </c>
      <c r="N194" s="3">
        <f>AVERAGEIF(Table1[School], A194, Table1[CPYRank])</f>
        <v>0.75842307692307687</v>
      </c>
    </row>
    <row r="195" spans="1:14" ht="16" x14ac:dyDescent="0.2">
      <c r="A195" s="7" t="s">
        <v>25</v>
      </c>
      <c r="B195" s="7" t="s">
        <v>8</v>
      </c>
      <c r="C195" s="7" t="s">
        <v>161</v>
      </c>
      <c r="D195" s="7">
        <v>1073</v>
      </c>
      <c r="E195" s="7">
        <v>1968</v>
      </c>
      <c r="F195">
        <f>PERCENTRANK(Table1[Total Citations], D195)</f>
        <v>0.76200000000000001</v>
      </c>
      <c r="G195">
        <f>1-PERCENTRANK(Table1[Earliest Pub], E195)</f>
        <v>0.95299999999999996</v>
      </c>
      <c r="H195">
        <f>AVERAGEIF(Table1[School], A195, Table1[Cit rank])</f>
        <v>0.74188461538461525</v>
      </c>
      <c r="I195">
        <f>AVERAGEIF(Table1[School], A195, Table1[YO rank])</f>
        <v>0.52423076923076917</v>
      </c>
      <c r="J195" s="3">
        <f t="shared" si="12"/>
        <v>1.4151870873074099</v>
      </c>
      <c r="K195" s="3">
        <f t="shared" si="13"/>
        <v>53</v>
      </c>
      <c r="L195" s="3">
        <f t="shared" si="14"/>
        <v>20.245283018867923</v>
      </c>
      <c r="M195" s="3">
        <f>PERCENTRANK(Table1[citperyear],L195)</f>
        <v>0.60899999999999999</v>
      </c>
      <c r="N195" s="3">
        <f>AVERAGEIF(Table1[School], A195, Table1[CPYRank])</f>
        <v>0.75842307692307687</v>
      </c>
    </row>
    <row r="196" spans="1:14" ht="16" x14ac:dyDescent="0.2">
      <c r="A196" s="7" t="s">
        <v>25</v>
      </c>
      <c r="B196" s="7" t="s">
        <v>8</v>
      </c>
      <c r="C196" s="7" t="s">
        <v>161</v>
      </c>
      <c r="D196" s="7">
        <v>2306</v>
      </c>
      <c r="E196" s="7">
        <v>1968</v>
      </c>
      <c r="F196">
        <f>PERCENTRANK(Table1[Total Citations], D196)</f>
        <v>0.90800000000000003</v>
      </c>
      <c r="G196">
        <f>1-PERCENTRANK(Table1[Earliest Pub], E196)</f>
        <v>0.95299999999999996</v>
      </c>
      <c r="H196">
        <f>AVERAGEIF(Table1[School], A196, Table1[Cit rank])</f>
        <v>0.74188461538461525</v>
      </c>
      <c r="I196">
        <f>AVERAGEIF(Table1[School], A196, Table1[YO rank])</f>
        <v>0.52423076923076917</v>
      </c>
      <c r="J196" s="3">
        <f t="shared" si="12"/>
        <v>1.4151870873074099</v>
      </c>
      <c r="K196" s="3">
        <f t="shared" si="13"/>
        <v>53</v>
      </c>
      <c r="L196" s="3">
        <f t="shared" si="14"/>
        <v>43.509433962264154</v>
      </c>
      <c r="M196" s="3">
        <f>PERCENTRANK(Table1[citperyear],L196)</f>
        <v>0.83599999999999997</v>
      </c>
      <c r="N196" s="3">
        <f>AVERAGEIF(Table1[School], A196, Table1[CPYRank])</f>
        <v>0.75842307692307687</v>
      </c>
    </row>
    <row r="197" spans="1:14" ht="16" x14ac:dyDescent="0.2">
      <c r="A197" s="7" t="s">
        <v>25</v>
      </c>
      <c r="B197" s="7" t="s">
        <v>7</v>
      </c>
      <c r="C197" s="7" t="s">
        <v>161</v>
      </c>
      <c r="D197" s="7">
        <v>3749</v>
      </c>
      <c r="E197" s="7">
        <v>1969</v>
      </c>
      <c r="F197">
        <f>PERCENTRANK(Table1[Total Citations], D197)</f>
        <v>0.95799999999999996</v>
      </c>
      <c r="G197">
        <f>1-PERCENTRANK(Table1[Earliest Pub], E197)</f>
        <v>0.94100000000000006</v>
      </c>
      <c r="H197">
        <f>AVERAGEIF(Table1[School], A197, Table1[Cit rank])</f>
        <v>0.74188461538461525</v>
      </c>
      <c r="I197">
        <f>AVERAGEIF(Table1[School], A197, Table1[YO rank])</f>
        <v>0.52423076923076917</v>
      </c>
      <c r="J197" s="3">
        <f t="shared" si="12"/>
        <v>1.4151870873074099</v>
      </c>
      <c r="K197" s="3">
        <f t="shared" si="13"/>
        <v>52</v>
      </c>
      <c r="L197" s="3">
        <f t="shared" si="14"/>
        <v>72.09615384615384</v>
      </c>
      <c r="M197" s="3">
        <f>PERCENTRANK(Table1[citperyear],L197)</f>
        <v>0.92800000000000005</v>
      </c>
      <c r="N197" s="3">
        <f>AVERAGEIF(Table1[School], A197, Table1[CPYRank])</f>
        <v>0.75842307692307687</v>
      </c>
    </row>
    <row r="198" spans="1:14" ht="16" x14ac:dyDescent="0.2">
      <c r="A198" s="7" t="s">
        <v>25</v>
      </c>
      <c r="B198" s="7" t="s">
        <v>8</v>
      </c>
      <c r="C198" s="7" t="s">
        <v>161</v>
      </c>
      <c r="D198" s="7">
        <v>2073</v>
      </c>
      <c r="E198" s="7">
        <v>1971</v>
      </c>
      <c r="F198">
        <f>PERCENTRANK(Table1[Total Citations], D198)</f>
        <v>0.89600000000000002</v>
      </c>
      <c r="G198">
        <f>1-PERCENTRANK(Table1[Earliest Pub], E198)</f>
        <v>0.91700000000000004</v>
      </c>
      <c r="H198">
        <f>AVERAGEIF(Table1[School], A198, Table1[Cit rank])</f>
        <v>0.74188461538461525</v>
      </c>
      <c r="I198">
        <f>AVERAGEIF(Table1[School], A198, Table1[YO rank])</f>
        <v>0.52423076923076917</v>
      </c>
      <c r="J198" s="3">
        <f t="shared" si="12"/>
        <v>1.4151870873074099</v>
      </c>
      <c r="K198" s="3">
        <f t="shared" si="13"/>
        <v>50</v>
      </c>
      <c r="L198" s="3">
        <f t="shared" si="14"/>
        <v>41.46</v>
      </c>
      <c r="M198" s="3">
        <f>PERCENTRANK(Table1[citperyear],L198)</f>
        <v>0.82099999999999995</v>
      </c>
      <c r="N198" s="3">
        <f>AVERAGEIF(Table1[School], A198, Table1[CPYRank])</f>
        <v>0.75842307692307687</v>
      </c>
    </row>
    <row r="199" spans="1:14" ht="16" x14ac:dyDescent="0.2">
      <c r="A199" s="7" t="s">
        <v>25</v>
      </c>
      <c r="B199" s="7" t="s">
        <v>8</v>
      </c>
      <c r="C199" s="7" t="s">
        <v>161</v>
      </c>
      <c r="D199" s="7">
        <v>2118</v>
      </c>
      <c r="E199" s="7">
        <v>1971</v>
      </c>
      <c r="F199">
        <f>PERCENTRANK(Table1[Total Citations], D199)</f>
        <v>0.89900000000000002</v>
      </c>
      <c r="G199">
        <f>1-PERCENTRANK(Table1[Earliest Pub], E199)</f>
        <v>0.91700000000000004</v>
      </c>
      <c r="H199">
        <f>AVERAGEIF(Table1[School], A199, Table1[Cit rank])</f>
        <v>0.74188461538461525</v>
      </c>
      <c r="I199">
        <f>AVERAGEIF(Table1[School], A199, Table1[YO rank])</f>
        <v>0.52423076923076917</v>
      </c>
      <c r="J199" s="3">
        <f t="shared" si="12"/>
        <v>1.4151870873074099</v>
      </c>
      <c r="K199" s="3">
        <f t="shared" si="13"/>
        <v>50</v>
      </c>
      <c r="L199" s="3">
        <f t="shared" si="14"/>
        <v>42.36</v>
      </c>
      <c r="M199" s="3">
        <f>PERCENTRANK(Table1[citperyear],L199)</f>
        <v>0.82799999999999996</v>
      </c>
      <c r="N199" s="3">
        <f>AVERAGEIF(Table1[School], A199, Table1[CPYRank])</f>
        <v>0.75842307692307687</v>
      </c>
    </row>
    <row r="200" spans="1:14" ht="16" x14ac:dyDescent="0.2">
      <c r="A200" s="7" t="s">
        <v>25</v>
      </c>
      <c r="B200" s="7" t="s">
        <v>8</v>
      </c>
      <c r="C200" s="7" t="s">
        <v>161</v>
      </c>
      <c r="D200" s="7">
        <v>301</v>
      </c>
      <c r="E200" s="7">
        <v>1974</v>
      </c>
      <c r="F200">
        <f>PERCENTRANK(Table1[Total Citations], D200)</f>
        <v>0.374</v>
      </c>
      <c r="G200">
        <f>1-PERCENTRANK(Table1[Earliest Pub], E200)</f>
        <v>0.871</v>
      </c>
      <c r="H200">
        <f>AVERAGEIF(Table1[School], A200, Table1[Cit rank])</f>
        <v>0.74188461538461525</v>
      </c>
      <c r="I200">
        <f>AVERAGEIF(Table1[School], A200, Table1[YO rank])</f>
        <v>0.52423076923076917</v>
      </c>
      <c r="J200" s="3">
        <f t="shared" si="12"/>
        <v>1.4151870873074099</v>
      </c>
      <c r="K200" s="3">
        <f t="shared" si="13"/>
        <v>47</v>
      </c>
      <c r="L200" s="3">
        <f t="shared" si="14"/>
        <v>6.4042553191489358</v>
      </c>
      <c r="M200" s="3">
        <f>PERCENTRANK(Table1[citperyear],L200)</f>
        <v>0.25</v>
      </c>
      <c r="N200" s="3">
        <f>AVERAGEIF(Table1[School], A200, Table1[CPYRank])</f>
        <v>0.75842307692307687</v>
      </c>
    </row>
    <row r="201" spans="1:14" ht="16" x14ac:dyDescent="0.2">
      <c r="A201" s="7" t="s">
        <v>25</v>
      </c>
      <c r="B201" s="7" t="s">
        <v>8</v>
      </c>
      <c r="C201" s="7" t="s">
        <v>161</v>
      </c>
      <c r="D201" s="7">
        <v>1870</v>
      </c>
      <c r="E201" s="7">
        <v>1977</v>
      </c>
      <c r="F201">
        <f>PERCENTRANK(Table1[Total Citations], D201)</f>
        <v>0.88200000000000001</v>
      </c>
      <c r="G201">
        <f>1-PERCENTRANK(Table1[Earliest Pub], E201)</f>
        <v>0.81299999999999994</v>
      </c>
      <c r="H201">
        <f>AVERAGEIF(Table1[School], A201, Table1[Cit rank])</f>
        <v>0.74188461538461525</v>
      </c>
      <c r="I201">
        <f>AVERAGEIF(Table1[School], A201, Table1[YO rank])</f>
        <v>0.52423076923076917</v>
      </c>
      <c r="J201" s="3">
        <f t="shared" si="12"/>
        <v>1.4151870873074099</v>
      </c>
      <c r="K201" s="3">
        <f t="shared" si="13"/>
        <v>44</v>
      </c>
      <c r="L201" s="3">
        <f t="shared" si="14"/>
        <v>42.5</v>
      </c>
      <c r="M201" s="3">
        <f>PERCENTRANK(Table1[citperyear],L201)</f>
        <v>0.83</v>
      </c>
      <c r="N201" s="3">
        <f>AVERAGEIF(Table1[School], A201, Table1[CPYRank])</f>
        <v>0.75842307692307687</v>
      </c>
    </row>
    <row r="202" spans="1:14" ht="16" x14ac:dyDescent="0.2">
      <c r="A202" s="7" t="s">
        <v>25</v>
      </c>
      <c r="B202" s="7" t="s">
        <v>8</v>
      </c>
      <c r="C202" s="7" t="s">
        <v>161</v>
      </c>
      <c r="D202" s="7">
        <v>6364</v>
      </c>
      <c r="E202" s="7">
        <v>1980</v>
      </c>
      <c r="F202">
        <f>PERCENTRANK(Table1[Total Citations], D202)</f>
        <v>0.98799999999999999</v>
      </c>
      <c r="G202">
        <f>1-PERCENTRANK(Table1[Earliest Pub], E202)</f>
        <v>0.75</v>
      </c>
      <c r="H202">
        <f>AVERAGEIF(Table1[School], A202, Table1[Cit rank])</f>
        <v>0.74188461538461525</v>
      </c>
      <c r="I202">
        <f>AVERAGEIF(Table1[School], A202, Table1[YO rank])</f>
        <v>0.52423076923076917</v>
      </c>
      <c r="J202" s="3">
        <f t="shared" si="12"/>
        <v>1.4151870873074099</v>
      </c>
      <c r="K202" s="3">
        <f t="shared" si="13"/>
        <v>41</v>
      </c>
      <c r="L202" s="3">
        <f t="shared" si="14"/>
        <v>155.21951219512195</v>
      </c>
      <c r="M202" s="3">
        <f>PERCENTRANK(Table1[citperyear],L202)</f>
        <v>0.98899999999999999</v>
      </c>
      <c r="N202" s="3">
        <f>AVERAGEIF(Table1[School], A202, Table1[CPYRank])</f>
        <v>0.75842307692307687</v>
      </c>
    </row>
    <row r="203" spans="1:14" ht="16" x14ac:dyDescent="0.2">
      <c r="A203" s="7" t="s">
        <v>25</v>
      </c>
      <c r="B203" s="7" t="s">
        <v>8</v>
      </c>
      <c r="C203" s="7" t="s">
        <v>161</v>
      </c>
      <c r="D203" s="7">
        <v>1191</v>
      </c>
      <c r="E203" s="7">
        <v>1981</v>
      </c>
      <c r="F203">
        <f>PERCENTRANK(Table1[Total Citations], D203)</f>
        <v>0.78800000000000003</v>
      </c>
      <c r="G203">
        <f>1-PERCENTRANK(Table1[Earliest Pub], E203)</f>
        <v>0.72299999999999998</v>
      </c>
      <c r="H203">
        <f>AVERAGEIF(Table1[School], A203, Table1[Cit rank])</f>
        <v>0.74188461538461525</v>
      </c>
      <c r="I203">
        <f>AVERAGEIF(Table1[School], A203, Table1[YO rank])</f>
        <v>0.52423076923076917</v>
      </c>
      <c r="J203" s="3">
        <f t="shared" si="12"/>
        <v>1.4151870873074099</v>
      </c>
      <c r="K203" s="3">
        <f t="shared" si="13"/>
        <v>40</v>
      </c>
      <c r="L203" s="3">
        <f t="shared" si="14"/>
        <v>29.774999999999999</v>
      </c>
      <c r="M203" s="3">
        <f>PERCENTRANK(Table1[citperyear],L203)</f>
        <v>0.73599999999999999</v>
      </c>
      <c r="N203" s="3">
        <f>AVERAGEIF(Table1[School], A203, Table1[CPYRank])</f>
        <v>0.75842307692307687</v>
      </c>
    </row>
    <row r="204" spans="1:14" ht="16" x14ac:dyDescent="0.2">
      <c r="A204" s="7" t="s">
        <v>25</v>
      </c>
      <c r="B204" s="7" t="s">
        <v>8</v>
      </c>
      <c r="C204" s="7" t="s">
        <v>161</v>
      </c>
      <c r="D204" s="7">
        <v>972</v>
      </c>
      <c r="E204" s="7">
        <v>1982</v>
      </c>
      <c r="F204">
        <f>PERCENTRANK(Table1[Total Citations], D204)</f>
        <v>0.73199999999999998</v>
      </c>
      <c r="G204">
        <f>1-PERCENTRANK(Table1[Earliest Pub], E204)</f>
        <v>0.69</v>
      </c>
      <c r="H204">
        <f>AVERAGEIF(Table1[School], A204, Table1[Cit rank])</f>
        <v>0.74188461538461525</v>
      </c>
      <c r="I204">
        <f>AVERAGEIF(Table1[School], A204, Table1[YO rank])</f>
        <v>0.52423076923076917</v>
      </c>
      <c r="J204" s="3">
        <f t="shared" si="12"/>
        <v>1.4151870873074099</v>
      </c>
      <c r="K204" s="3">
        <f t="shared" si="13"/>
        <v>39</v>
      </c>
      <c r="L204" s="3">
        <f t="shared" si="14"/>
        <v>24.923076923076923</v>
      </c>
      <c r="M204" s="3">
        <f>PERCENTRANK(Table1[citperyear],L204)</f>
        <v>0.68</v>
      </c>
      <c r="N204" s="3">
        <f>AVERAGEIF(Table1[School], A204, Table1[CPYRank])</f>
        <v>0.75842307692307687</v>
      </c>
    </row>
    <row r="205" spans="1:14" ht="16" x14ac:dyDescent="0.2">
      <c r="A205" s="7" t="s">
        <v>25</v>
      </c>
      <c r="B205" s="7" t="s">
        <v>8</v>
      </c>
      <c r="C205" s="7" t="s">
        <v>161</v>
      </c>
      <c r="D205" s="7">
        <v>3908</v>
      </c>
      <c r="E205" s="7">
        <v>1982</v>
      </c>
      <c r="F205">
        <f>PERCENTRANK(Table1[Total Citations], D205)</f>
        <v>0.96199999999999997</v>
      </c>
      <c r="G205">
        <f>1-PERCENTRANK(Table1[Earliest Pub], E205)</f>
        <v>0.69</v>
      </c>
      <c r="H205">
        <f>AVERAGEIF(Table1[School], A205, Table1[Cit rank])</f>
        <v>0.74188461538461525</v>
      </c>
      <c r="I205">
        <f>AVERAGEIF(Table1[School], A205, Table1[YO rank])</f>
        <v>0.52423076923076917</v>
      </c>
      <c r="J205" s="3">
        <f t="shared" si="12"/>
        <v>1.4151870873074099</v>
      </c>
      <c r="K205" s="3">
        <f t="shared" si="13"/>
        <v>39</v>
      </c>
      <c r="L205" s="3">
        <f t="shared" si="14"/>
        <v>100.2051282051282</v>
      </c>
      <c r="M205" s="3">
        <f>PERCENTRANK(Table1[citperyear],L205)</f>
        <v>0.96299999999999997</v>
      </c>
      <c r="N205" s="3">
        <f>AVERAGEIF(Table1[School], A205, Table1[CPYRank])</f>
        <v>0.75842307692307687</v>
      </c>
    </row>
    <row r="206" spans="1:14" ht="16" x14ac:dyDescent="0.2">
      <c r="A206" s="7" t="s">
        <v>25</v>
      </c>
      <c r="B206" s="7" t="s">
        <v>8</v>
      </c>
      <c r="C206" s="7" t="s">
        <v>161</v>
      </c>
      <c r="D206" s="7">
        <v>488</v>
      </c>
      <c r="E206" s="7">
        <v>1986</v>
      </c>
      <c r="F206">
        <f>PERCENTRANK(Table1[Total Citations], D206)</f>
        <v>0.51800000000000002</v>
      </c>
      <c r="G206">
        <f>1-PERCENTRANK(Table1[Earliest Pub], E206)</f>
        <v>0.57099999999999995</v>
      </c>
      <c r="H206">
        <f>AVERAGEIF(Table1[School], A206, Table1[Cit rank])</f>
        <v>0.74188461538461525</v>
      </c>
      <c r="I206">
        <f>AVERAGEIF(Table1[School], A206, Table1[YO rank])</f>
        <v>0.52423076923076917</v>
      </c>
      <c r="J206" s="3">
        <f t="shared" si="12"/>
        <v>1.4151870873074099</v>
      </c>
      <c r="K206" s="3">
        <f t="shared" si="13"/>
        <v>35</v>
      </c>
      <c r="L206" s="3">
        <f t="shared" si="14"/>
        <v>13.942857142857143</v>
      </c>
      <c r="M206" s="3">
        <f>PERCENTRANK(Table1[citperyear],L206)</f>
        <v>0.47499999999999998</v>
      </c>
      <c r="N206" s="3">
        <f>AVERAGEIF(Table1[School], A206, Table1[CPYRank])</f>
        <v>0.75842307692307687</v>
      </c>
    </row>
    <row r="207" spans="1:14" ht="16" x14ac:dyDescent="0.2">
      <c r="A207" s="7" t="s">
        <v>25</v>
      </c>
      <c r="B207" s="7" t="s">
        <v>8</v>
      </c>
      <c r="C207" s="7" t="s">
        <v>161</v>
      </c>
      <c r="D207" s="7">
        <v>1154</v>
      </c>
      <c r="E207" s="7">
        <v>1990</v>
      </c>
      <c r="F207">
        <f>PERCENTRANK(Table1[Total Citations], D207)</f>
        <v>0.77700000000000002</v>
      </c>
      <c r="G207">
        <f>1-PERCENTRANK(Table1[Earliest Pub], E207)</f>
        <v>0.43700000000000006</v>
      </c>
      <c r="H207">
        <f>AVERAGEIF(Table1[School], A207, Table1[Cit rank])</f>
        <v>0.74188461538461525</v>
      </c>
      <c r="I207">
        <f>AVERAGEIF(Table1[School], A207, Table1[YO rank])</f>
        <v>0.52423076923076917</v>
      </c>
      <c r="J207" s="3">
        <f t="shared" si="12"/>
        <v>1.4151870873074099</v>
      </c>
      <c r="K207" s="3">
        <f t="shared" si="13"/>
        <v>31</v>
      </c>
      <c r="L207" s="3">
        <f t="shared" si="14"/>
        <v>37.225806451612904</v>
      </c>
      <c r="M207" s="3">
        <f>PERCENTRANK(Table1[citperyear],L207)</f>
        <v>0.79600000000000004</v>
      </c>
      <c r="N207" s="3">
        <f>AVERAGEIF(Table1[School], A207, Table1[CPYRank])</f>
        <v>0.75842307692307687</v>
      </c>
    </row>
    <row r="208" spans="1:14" ht="16" x14ac:dyDescent="0.2">
      <c r="A208" s="7" t="s">
        <v>25</v>
      </c>
      <c r="B208" s="7" t="s">
        <v>7</v>
      </c>
      <c r="C208" s="7" t="s">
        <v>161</v>
      </c>
      <c r="D208" s="7">
        <v>613</v>
      </c>
      <c r="E208" s="7">
        <v>1992</v>
      </c>
      <c r="F208">
        <f>PERCENTRANK(Table1[Total Citations], D208)</f>
        <v>0.59599999999999997</v>
      </c>
      <c r="G208">
        <f>1-PERCENTRANK(Table1[Earliest Pub], E208)</f>
        <v>0.38100000000000001</v>
      </c>
      <c r="H208">
        <f>AVERAGEIF(Table1[School], A208, Table1[Cit rank])</f>
        <v>0.74188461538461525</v>
      </c>
      <c r="I208">
        <f>AVERAGEIF(Table1[School], A208, Table1[YO rank])</f>
        <v>0.52423076923076917</v>
      </c>
      <c r="J208" s="3">
        <f t="shared" si="12"/>
        <v>1.4151870873074099</v>
      </c>
      <c r="K208" s="3">
        <f t="shared" si="13"/>
        <v>29</v>
      </c>
      <c r="L208" s="3">
        <f t="shared" si="14"/>
        <v>21.137931034482758</v>
      </c>
      <c r="M208" s="3">
        <f>PERCENTRANK(Table1[citperyear],L208)</f>
        <v>0.623</v>
      </c>
      <c r="N208" s="3">
        <f>AVERAGEIF(Table1[School], A208, Table1[CPYRank])</f>
        <v>0.75842307692307687</v>
      </c>
    </row>
    <row r="209" spans="1:14" ht="16" x14ac:dyDescent="0.2">
      <c r="A209" s="7" t="s">
        <v>25</v>
      </c>
      <c r="B209" s="7" t="s">
        <v>8</v>
      </c>
      <c r="C209" s="7" t="s">
        <v>161</v>
      </c>
      <c r="D209" s="7">
        <v>495</v>
      </c>
      <c r="E209" s="7">
        <v>1992</v>
      </c>
      <c r="F209">
        <f>PERCENTRANK(Table1[Total Citations], D209)</f>
        <v>0.52300000000000002</v>
      </c>
      <c r="G209">
        <f>1-PERCENTRANK(Table1[Earliest Pub], E209)</f>
        <v>0.38100000000000001</v>
      </c>
      <c r="H209">
        <f>AVERAGEIF(Table1[School], A209, Table1[Cit rank])</f>
        <v>0.74188461538461525</v>
      </c>
      <c r="I209">
        <f>AVERAGEIF(Table1[School], A209, Table1[YO rank])</f>
        <v>0.52423076923076917</v>
      </c>
      <c r="J209" s="3">
        <f t="shared" si="12"/>
        <v>1.4151870873074099</v>
      </c>
      <c r="K209" s="3">
        <f t="shared" si="13"/>
        <v>29</v>
      </c>
      <c r="L209" s="3">
        <f t="shared" si="14"/>
        <v>17.068965517241381</v>
      </c>
      <c r="M209" s="3">
        <f>PERCENTRANK(Table1[citperyear],L209)</f>
        <v>0.54900000000000004</v>
      </c>
      <c r="N209" s="3">
        <f>AVERAGEIF(Table1[School], A209, Table1[CPYRank])</f>
        <v>0.75842307692307687</v>
      </c>
    </row>
    <row r="210" spans="1:14" ht="16" x14ac:dyDescent="0.2">
      <c r="A210" s="7" t="s">
        <v>25</v>
      </c>
      <c r="B210" s="7" t="s">
        <v>8</v>
      </c>
      <c r="C210" s="7" t="s">
        <v>161</v>
      </c>
      <c r="D210" s="7">
        <v>3362</v>
      </c>
      <c r="E210" s="7">
        <v>1994</v>
      </c>
      <c r="F210">
        <f>PERCENTRANK(Table1[Total Citations], D210)</f>
        <v>0.95099999999999996</v>
      </c>
      <c r="G210">
        <f>1-PERCENTRANK(Table1[Earliest Pub], E210)</f>
        <v>0.32599999999999996</v>
      </c>
      <c r="H210">
        <f>AVERAGEIF(Table1[School], A210, Table1[Cit rank])</f>
        <v>0.74188461538461525</v>
      </c>
      <c r="I210">
        <f>AVERAGEIF(Table1[School], A210, Table1[YO rank])</f>
        <v>0.52423076923076917</v>
      </c>
      <c r="J210" s="3">
        <f t="shared" si="12"/>
        <v>1.4151870873074099</v>
      </c>
      <c r="K210" s="3">
        <f t="shared" si="13"/>
        <v>27</v>
      </c>
      <c r="L210" s="3">
        <f t="shared" si="14"/>
        <v>124.51851851851852</v>
      </c>
      <c r="M210" s="3">
        <f>PERCENTRANK(Table1[citperyear],L210)</f>
        <v>0.97799999999999998</v>
      </c>
      <c r="N210" s="3">
        <f>AVERAGEIF(Table1[School], A210, Table1[CPYRank])</f>
        <v>0.75842307692307687</v>
      </c>
    </row>
    <row r="211" spans="1:14" ht="16" x14ac:dyDescent="0.2">
      <c r="A211" s="7" t="s">
        <v>25</v>
      </c>
      <c r="B211" s="7" t="s">
        <v>8</v>
      </c>
      <c r="C211" s="7" t="s">
        <v>161</v>
      </c>
      <c r="D211" s="7">
        <v>2461</v>
      </c>
      <c r="E211" s="7">
        <v>1995</v>
      </c>
      <c r="F211">
        <f>PERCENTRANK(Table1[Total Citations], D211)</f>
        <v>0.91700000000000004</v>
      </c>
      <c r="G211">
        <f>1-PERCENTRANK(Table1[Earliest Pub], E211)</f>
        <v>0.29800000000000004</v>
      </c>
      <c r="H211">
        <f>AVERAGEIF(Table1[School], A211, Table1[Cit rank])</f>
        <v>0.74188461538461525</v>
      </c>
      <c r="I211">
        <f>AVERAGEIF(Table1[School], A211, Table1[YO rank])</f>
        <v>0.52423076923076917</v>
      </c>
      <c r="J211" s="3">
        <f t="shared" si="12"/>
        <v>1.4151870873074099</v>
      </c>
      <c r="K211" s="3">
        <f t="shared" si="13"/>
        <v>26</v>
      </c>
      <c r="L211" s="3">
        <f t="shared" si="14"/>
        <v>94.65384615384616</v>
      </c>
      <c r="M211" s="3">
        <f>PERCENTRANK(Table1[citperyear],L211)</f>
        <v>0.96</v>
      </c>
      <c r="N211" s="3">
        <f>AVERAGEIF(Table1[School], A211, Table1[CPYRank])</f>
        <v>0.75842307692307687</v>
      </c>
    </row>
    <row r="212" spans="1:14" ht="16" x14ac:dyDescent="0.2">
      <c r="A212" s="7" t="s">
        <v>25</v>
      </c>
      <c r="B212" s="7" t="s">
        <v>8</v>
      </c>
      <c r="C212" s="7" t="s">
        <v>161</v>
      </c>
      <c r="D212" s="7">
        <v>315</v>
      </c>
      <c r="E212" s="7">
        <v>1995</v>
      </c>
      <c r="F212">
        <f>PERCENTRANK(Table1[Total Citations], D212)</f>
        <v>0.38700000000000001</v>
      </c>
      <c r="G212">
        <f>1-PERCENTRANK(Table1[Earliest Pub], E212)</f>
        <v>0.29800000000000004</v>
      </c>
      <c r="H212">
        <f>AVERAGEIF(Table1[School], A212, Table1[Cit rank])</f>
        <v>0.74188461538461525</v>
      </c>
      <c r="I212">
        <f>AVERAGEIF(Table1[School], A212, Table1[YO rank])</f>
        <v>0.52423076923076917</v>
      </c>
      <c r="J212" s="3">
        <f t="shared" si="12"/>
        <v>1.4151870873074099</v>
      </c>
      <c r="K212" s="3">
        <f t="shared" si="13"/>
        <v>26</v>
      </c>
      <c r="L212" s="3">
        <f t="shared" si="14"/>
        <v>12.115384615384615</v>
      </c>
      <c r="M212" s="3">
        <f>PERCENTRANK(Table1[citperyear],L212)</f>
        <v>0.43</v>
      </c>
      <c r="N212" s="3">
        <f>AVERAGEIF(Table1[School], A212, Table1[CPYRank])</f>
        <v>0.75842307692307687</v>
      </c>
    </row>
    <row r="213" spans="1:14" ht="16" x14ac:dyDescent="0.2">
      <c r="A213" s="7" t="s">
        <v>25</v>
      </c>
      <c r="B213" s="7" t="s">
        <v>8</v>
      </c>
      <c r="C213" s="7" t="s">
        <v>161</v>
      </c>
      <c r="D213" s="7">
        <v>735</v>
      </c>
      <c r="E213" s="7">
        <v>1997</v>
      </c>
      <c r="F213">
        <f>PERCENTRANK(Table1[Total Citations], D213)</f>
        <v>0.65800000000000003</v>
      </c>
      <c r="G213">
        <f>1-PERCENTRANK(Table1[Earliest Pub], E213)</f>
        <v>0.23699999999999999</v>
      </c>
      <c r="H213">
        <f>AVERAGEIF(Table1[School], A213, Table1[Cit rank])</f>
        <v>0.74188461538461525</v>
      </c>
      <c r="I213">
        <f>AVERAGEIF(Table1[School], A213, Table1[YO rank])</f>
        <v>0.52423076923076917</v>
      </c>
      <c r="J213" s="3">
        <f t="shared" si="12"/>
        <v>1.4151870873074099</v>
      </c>
      <c r="K213" s="3">
        <f t="shared" si="13"/>
        <v>24</v>
      </c>
      <c r="L213" s="3">
        <f t="shared" si="14"/>
        <v>30.625</v>
      </c>
      <c r="M213" s="3">
        <f>PERCENTRANK(Table1[citperyear],L213)</f>
        <v>0.74299999999999999</v>
      </c>
      <c r="N213" s="3">
        <f>AVERAGEIF(Table1[School], A213, Table1[CPYRank])</f>
        <v>0.75842307692307687</v>
      </c>
    </row>
    <row r="214" spans="1:14" ht="16" x14ac:dyDescent="0.2">
      <c r="A214" s="7" t="s">
        <v>25</v>
      </c>
      <c r="B214" s="7" t="s">
        <v>8</v>
      </c>
      <c r="C214" s="7" t="s">
        <v>161</v>
      </c>
      <c r="D214" s="7">
        <v>1559</v>
      </c>
      <c r="E214" s="7">
        <v>2000</v>
      </c>
      <c r="F214">
        <f>PERCENTRANK(Table1[Total Citations], D214)</f>
        <v>0.84599999999999997</v>
      </c>
      <c r="G214">
        <f>1-PERCENTRANK(Table1[Earliest Pub], E214)</f>
        <v>0.14400000000000002</v>
      </c>
      <c r="H214">
        <f>AVERAGEIF(Table1[School], A214, Table1[Cit rank])</f>
        <v>0.74188461538461525</v>
      </c>
      <c r="I214">
        <f>AVERAGEIF(Table1[School], A214, Table1[YO rank])</f>
        <v>0.52423076923076917</v>
      </c>
      <c r="J214" s="3">
        <f t="shared" si="12"/>
        <v>1.4151870873074099</v>
      </c>
      <c r="K214" s="3">
        <f t="shared" si="13"/>
        <v>21</v>
      </c>
      <c r="L214" s="3">
        <f t="shared" si="14"/>
        <v>74.238095238095241</v>
      </c>
      <c r="M214" s="3">
        <f>PERCENTRANK(Table1[citperyear],L214)</f>
        <v>0.93200000000000005</v>
      </c>
      <c r="N214" s="3">
        <f>AVERAGEIF(Table1[School], A214, Table1[CPYRank])</f>
        <v>0.75842307692307687</v>
      </c>
    </row>
    <row r="215" spans="1:14" ht="16" x14ac:dyDescent="0.2">
      <c r="A215" s="7" t="s">
        <v>25</v>
      </c>
      <c r="B215" s="7" t="s">
        <v>8</v>
      </c>
      <c r="C215" s="7" t="s">
        <v>161</v>
      </c>
      <c r="D215" s="7">
        <v>1149</v>
      </c>
      <c r="E215" s="7">
        <v>2000</v>
      </c>
      <c r="F215">
        <f>PERCENTRANK(Table1[Total Citations], D215)</f>
        <v>0.77600000000000002</v>
      </c>
      <c r="G215">
        <f>1-PERCENTRANK(Table1[Earliest Pub], E215)</f>
        <v>0.14400000000000002</v>
      </c>
      <c r="H215">
        <f>AVERAGEIF(Table1[School], A215, Table1[Cit rank])</f>
        <v>0.74188461538461525</v>
      </c>
      <c r="I215">
        <f>AVERAGEIF(Table1[School], A215, Table1[YO rank])</f>
        <v>0.52423076923076917</v>
      </c>
      <c r="J215" s="3">
        <f t="shared" si="12"/>
        <v>1.4151870873074099</v>
      </c>
      <c r="K215" s="3">
        <f t="shared" si="13"/>
        <v>21</v>
      </c>
      <c r="L215" s="3">
        <f t="shared" si="14"/>
        <v>54.714285714285715</v>
      </c>
      <c r="M215" s="3">
        <f>PERCENTRANK(Table1[citperyear],L215)</f>
        <v>0.88400000000000001</v>
      </c>
      <c r="N215" s="3">
        <f>AVERAGEIF(Table1[School], A215, Table1[CPYRank])</f>
        <v>0.75842307692307687</v>
      </c>
    </row>
    <row r="216" spans="1:14" ht="16" x14ac:dyDescent="0.2">
      <c r="A216" s="7" t="s">
        <v>25</v>
      </c>
      <c r="B216" s="7" t="s">
        <v>7</v>
      </c>
      <c r="C216" s="7" t="s">
        <v>161</v>
      </c>
      <c r="D216" s="7">
        <v>614</v>
      </c>
      <c r="E216" s="7">
        <v>2001</v>
      </c>
      <c r="F216">
        <f>PERCENTRANK(Table1[Total Citations], D216)</f>
        <v>0.59699999999999998</v>
      </c>
      <c r="G216">
        <f>1-PERCENTRANK(Table1[Earliest Pub], E216)</f>
        <v>0.11899999999999999</v>
      </c>
      <c r="H216">
        <f>AVERAGEIF(Table1[School], A216, Table1[Cit rank])</f>
        <v>0.74188461538461525</v>
      </c>
      <c r="I216">
        <f>AVERAGEIF(Table1[School], A216, Table1[YO rank])</f>
        <v>0.52423076923076917</v>
      </c>
      <c r="J216" s="3">
        <f t="shared" si="12"/>
        <v>1.4151870873074099</v>
      </c>
      <c r="K216" s="3">
        <f t="shared" si="13"/>
        <v>20</v>
      </c>
      <c r="L216" s="3">
        <f t="shared" si="14"/>
        <v>30.7</v>
      </c>
      <c r="M216" s="3">
        <f>PERCENTRANK(Table1[citperyear],L216)</f>
        <v>0.74399999999999999</v>
      </c>
      <c r="N216" s="3">
        <f>AVERAGEIF(Table1[School], A216, Table1[CPYRank])</f>
        <v>0.75842307692307687</v>
      </c>
    </row>
    <row r="217" spans="1:14" ht="16" x14ac:dyDescent="0.2">
      <c r="A217" s="7" t="s">
        <v>25</v>
      </c>
      <c r="B217" s="7" t="s">
        <v>8</v>
      </c>
      <c r="C217" s="7" t="s">
        <v>161</v>
      </c>
      <c r="D217" s="7">
        <v>263</v>
      </c>
      <c r="E217" s="7">
        <v>2003</v>
      </c>
      <c r="F217">
        <f>PERCENTRANK(Table1[Total Citations], D217)</f>
        <v>0.33400000000000002</v>
      </c>
      <c r="G217">
        <f>1-PERCENTRANK(Table1[Earliest Pub], E217)</f>
        <v>7.4999999999999956E-2</v>
      </c>
      <c r="H217">
        <f>AVERAGEIF(Table1[School], A217, Table1[Cit rank])</f>
        <v>0.74188461538461525</v>
      </c>
      <c r="I217">
        <f>AVERAGEIF(Table1[School], A217, Table1[YO rank])</f>
        <v>0.52423076923076917</v>
      </c>
      <c r="J217" s="3">
        <f t="shared" si="12"/>
        <v>1.4151870873074099</v>
      </c>
      <c r="K217" s="3">
        <f t="shared" si="13"/>
        <v>18</v>
      </c>
      <c r="L217" s="3">
        <f t="shared" si="14"/>
        <v>14.611111111111111</v>
      </c>
      <c r="M217" s="3">
        <f>PERCENTRANK(Table1[citperyear],L217)</f>
        <v>0.49199999999999999</v>
      </c>
      <c r="N217" s="3">
        <f>AVERAGEIF(Table1[School], A217, Table1[CPYRank])</f>
        <v>0.75842307692307687</v>
      </c>
    </row>
    <row r="218" spans="1:14" ht="16" x14ac:dyDescent="0.2">
      <c r="A218" s="7" t="s">
        <v>25</v>
      </c>
      <c r="B218" s="7" t="s">
        <v>8</v>
      </c>
      <c r="C218" s="7" t="s">
        <v>161</v>
      </c>
      <c r="D218" s="7">
        <v>465</v>
      </c>
      <c r="E218" s="7">
        <v>2006</v>
      </c>
      <c r="F218">
        <f>PERCENTRANK(Table1[Total Citations], D218)</f>
        <v>0.502</v>
      </c>
      <c r="G218">
        <f>1-PERCENTRANK(Table1[Earliest Pub], E218)</f>
        <v>2.200000000000002E-2</v>
      </c>
      <c r="H218">
        <f>AVERAGEIF(Table1[School], A218, Table1[Cit rank])</f>
        <v>0.74188461538461525</v>
      </c>
      <c r="I218">
        <f>AVERAGEIF(Table1[School], A218, Table1[YO rank])</f>
        <v>0.52423076923076917</v>
      </c>
      <c r="J218" s="3">
        <f t="shared" si="12"/>
        <v>1.4151870873074099</v>
      </c>
      <c r="K218" s="3">
        <f t="shared" si="13"/>
        <v>15</v>
      </c>
      <c r="L218" s="3">
        <f t="shared" si="14"/>
        <v>31</v>
      </c>
      <c r="M218" s="3">
        <f>PERCENTRANK(Table1[citperyear],L218)</f>
        <v>0.747</v>
      </c>
      <c r="N218" s="3">
        <f>AVERAGEIF(Table1[School], A218, Table1[CPYRank])</f>
        <v>0.75842307692307687</v>
      </c>
    </row>
    <row r="219" spans="1:14" ht="16" x14ac:dyDescent="0.2">
      <c r="A219" s="7" t="s">
        <v>25</v>
      </c>
      <c r="B219" s="7" t="s">
        <v>8</v>
      </c>
      <c r="C219" s="7" t="s">
        <v>161</v>
      </c>
      <c r="D219" s="7">
        <v>1196</v>
      </c>
      <c r="E219" s="7">
        <v>2008</v>
      </c>
      <c r="F219">
        <f>PERCENTRANK(Table1[Total Citations], D219)</f>
        <v>0.78800000000000003</v>
      </c>
      <c r="G219">
        <f>1-PERCENTRANK(Table1[Earliest Pub], E219)</f>
        <v>1.0000000000000009E-2</v>
      </c>
      <c r="H219">
        <f>AVERAGEIF(Table1[School], A219, Table1[Cit rank])</f>
        <v>0.74188461538461525</v>
      </c>
      <c r="I219">
        <f>AVERAGEIF(Table1[School], A219, Table1[YO rank])</f>
        <v>0.52423076923076917</v>
      </c>
      <c r="J219" s="3">
        <f t="shared" si="12"/>
        <v>1.4151870873074099</v>
      </c>
      <c r="K219" s="3">
        <f t="shared" si="13"/>
        <v>13</v>
      </c>
      <c r="L219" s="3">
        <f t="shared" si="14"/>
        <v>92</v>
      </c>
      <c r="M219" s="3">
        <f>PERCENTRANK(Table1[citperyear],L219)</f>
        <v>0.95599999999999996</v>
      </c>
      <c r="N219" s="3">
        <f>AVERAGEIF(Table1[School], A219, Table1[CPYRank])</f>
        <v>0.75842307692307687</v>
      </c>
    </row>
    <row r="220" spans="1:14" ht="16" x14ac:dyDescent="0.2">
      <c r="A220" s="7" t="s">
        <v>26</v>
      </c>
      <c r="B220" s="7" t="s">
        <v>8</v>
      </c>
      <c r="C220" s="7" t="s">
        <v>161</v>
      </c>
      <c r="D220" s="7">
        <v>503</v>
      </c>
      <c r="E220" s="7">
        <v>1956</v>
      </c>
      <c r="F220">
        <f>PERCENTRANK(Table1[Total Citations], D220)</f>
        <v>0.53100000000000003</v>
      </c>
      <c r="G220">
        <f>1-PERCENTRANK(Table1[Earliest Pub], E220)</f>
        <v>0.999</v>
      </c>
      <c r="H220">
        <f>AVERAGEIF(Table1[School], A220, Table1[Cit rank])</f>
        <v>0.54006250000000011</v>
      </c>
      <c r="I220">
        <f>AVERAGEIF(Table1[School], A220, Table1[YO rank])</f>
        <v>0.5589687499999999</v>
      </c>
      <c r="J220" s="3">
        <f t="shared" si="12"/>
        <v>0.96617655280371251</v>
      </c>
      <c r="K220" s="3">
        <f t="shared" si="13"/>
        <v>65</v>
      </c>
      <c r="L220" s="3">
        <f t="shared" si="14"/>
        <v>7.7384615384615385</v>
      </c>
      <c r="M220" s="3">
        <f>PERCENTRANK(Table1[citperyear],L220)</f>
        <v>0.3</v>
      </c>
      <c r="N220" s="3">
        <f>AVERAGEIF(Table1[School], A220, Table1[CPYRank])</f>
        <v>0.52362500000000001</v>
      </c>
    </row>
    <row r="221" spans="1:14" ht="16" x14ac:dyDescent="0.2">
      <c r="A221" s="7" t="s">
        <v>26</v>
      </c>
      <c r="B221" s="7" t="s">
        <v>8</v>
      </c>
      <c r="C221" s="7" t="s">
        <v>161</v>
      </c>
      <c r="D221" s="7">
        <v>2084</v>
      </c>
      <c r="E221" s="7">
        <v>1960</v>
      </c>
      <c r="F221">
        <f>PERCENTRANK(Table1[Total Citations], D221)</f>
        <v>0.89700000000000002</v>
      </c>
      <c r="G221">
        <f>1-PERCENTRANK(Table1[Earliest Pub], E221)</f>
        <v>0.99299999999999999</v>
      </c>
      <c r="H221">
        <f>AVERAGEIF(Table1[School], A221, Table1[Cit rank])</f>
        <v>0.54006250000000011</v>
      </c>
      <c r="I221">
        <f>AVERAGEIF(Table1[School], A221, Table1[YO rank])</f>
        <v>0.5589687499999999</v>
      </c>
      <c r="J221" s="3">
        <f t="shared" si="12"/>
        <v>0.96617655280371251</v>
      </c>
      <c r="K221" s="3">
        <f t="shared" si="13"/>
        <v>61</v>
      </c>
      <c r="L221" s="3">
        <f t="shared" si="14"/>
        <v>34.16393442622951</v>
      </c>
      <c r="M221" s="3">
        <f>PERCENTRANK(Table1[citperyear],L221)</f>
        <v>0.77300000000000002</v>
      </c>
      <c r="N221" s="3">
        <f>AVERAGEIF(Table1[School], A221, Table1[CPYRank])</f>
        <v>0.52362500000000001</v>
      </c>
    </row>
    <row r="222" spans="1:14" ht="16" x14ac:dyDescent="0.2">
      <c r="A222" s="7" t="s">
        <v>26</v>
      </c>
      <c r="B222" s="7" t="s">
        <v>8</v>
      </c>
      <c r="C222" s="7" t="s">
        <v>161</v>
      </c>
      <c r="D222" s="7">
        <v>211</v>
      </c>
      <c r="E222" s="7">
        <v>1963</v>
      </c>
      <c r="F222">
        <f>PERCENTRANK(Table1[Total Citations], D222)</f>
        <v>0.27300000000000002</v>
      </c>
      <c r="G222">
        <f>1-PERCENTRANK(Table1[Earliest Pub], E222)</f>
        <v>0.98499999999999999</v>
      </c>
      <c r="H222">
        <f>AVERAGEIF(Table1[School], A222, Table1[Cit rank])</f>
        <v>0.54006250000000011</v>
      </c>
      <c r="I222">
        <f>AVERAGEIF(Table1[School], A222, Table1[YO rank])</f>
        <v>0.5589687499999999</v>
      </c>
      <c r="J222" s="3">
        <f t="shared" si="12"/>
        <v>0.96617655280371251</v>
      </c>
      <c r="K222" s="3">
        <f t="shared" si="13"/>
        <v>58</v>
      </c>
      <c r="L222" s="3">
        <f t="shared" si="14"/>
        <v>3.6379310344827585</v>
      </c>
      <c r="M222" s="3">
        <f>PERCENTRANK(Table1[citperyear],L222)</f>
        <v>0.14899999999999999</v>
      </c>
      <c r="N222" s="3">
        <f>AVERAGEIF(Table1[School], A222, Table1[CPYRank])</f>
        <v>0.52362500000000001</v>
      </c>
    </row>
    <row r="223" spans="1:14" ht="16" x14ac:dyDescent="0.2">
      <c r="A223" s="7" t="s">
        <v>26</v>
      </c>
      <c r="B223" s="7" t="s">
        <v>8</v>
      </c>
      <c r="C223" s="7" t="s">
        <v>161</v>
      </c>
      <c r="D223" s="7">
        <v>3860</v>
      </c>
      <c r="E223" s="7">
        <v>1965</v>
      </c>
      <c r="F223">
        <f>PERCENTRANK(Table1[Total Citations], D223)</f>
        <v>0.96099999999999997</v>
      </c>
      <c r="G223">
        <f>1-PERCENTRANK(Table1[Earliest Pub], E223)</f>
        <v>0.97599999999999998</v>
      </c>
      <c r="H223">
        <f>AVERAGEIF(Table1[School], A223, Table1[Cit rank])</f>
        <v>0.54006250000000011</v>
      </c>
      <c r="I223">
        <f>AVERAGEIF(Table1[School], A223, Table1[YO rank])</f>
        <v>0.5589687499999999</v>
      </c>
      <c r="J223" s="3">
        <f t="shared" si="12"/>
        <v>0.96617655280371251</v>
      </c>
      <c r="K223" s="3">
        <f t="shared" si="13"/>
        <v>56</v>
      </c>
      <c r="L223" s="3">
        <f t="shared" si="14"/>
        <v>68.928571428571431</v>
      </c>
      <c r="M223" s="3">
        <f>PERCENTRANK(Table1[citperyear],L223)</f>
        <v>0.92200000000000004</v>
      </c>
      <c r="N223" s="3">
        <f>AVERAGEIF(Table1[School], A223, Table1[CPYRank])</f>
        <v>0.52362500000000001</v>
      </c>
    </row>
    <row r="224" spans="1:14" ht="16" x14ac:dyDescent="0.2">
      <c r="A224" s="7" t="s">
        <v>26</v>
      </c>
      <c r="B224" s="7" t="s">
        <v>8</v>
      </c>
      <c r="C224" s="7" t="s">
        <v>161</v>
      </c>
      <c r="D224" s="7">
        <v>274</v>
      </c>
      <c r="E224" s="7">
        <v>1967</v>
      </c>
      <c r="F224">
        <f>PERCENTRANK(Table1[Total Citations], D224)</f>
        <v>0.34499999999999997</v>
      </c>
      <c r="G224">
        <f>1-PERCENTRANK(Table1[Earliest Pub], E224)</f>
        <v>0.96099999999999997</v>
      </c>
      <c r="H224">
        <f>AVERAGEIF(Table1[School], A224, Table1[Cit rank])</f>
        <v>0.54006250000000011</v>
      </c>
      <c r="I224">
        <f>AVERAGEIF(Table1[School], A224, Table1[YO rank])</f>
        <v>0.5589687499999999</v>
      </c>
      <c r="J224" s="3">
        <f t="shared" si="12"/>
        <v>0.96617655280371251</v>
      </c>
      <c r="K224" s="3">
        <f t="shared" si="13"/>
        <v>54</v>
      </c>
      <c r="L224" s="3">
        <f t="shared" si="14"/>
        <v>5.0740740740740744</v>
      </c>
      <c r="M224" s="3">
        <f>PERCENTRANK(Table1[citperyear],L224)</f>
        <v>0.20200000000000001</v>
      </c>
      <c r="N224" s="3">
        <f>AVERAGEIF(Table1[School], A224, Table1[CPYRank])</f>
        <v>0.52362500000000001</v>
      </c>
    </row>
    <row r="225" spans="1:14" ht="16" x14ac:dyDescent="0.2">
      <c r="A225" s="7" t="s">
        <v>26</v>
      </c>
      <c r="B225" s="7" t="s">
        <v>8</v>
      </c>
      <c r="C225" s="7" t="s">
        <v>161</v>
      </c>
      <c r="D225" s="7">
        <v>743</v>
      </c>
      <c r="E225" s="7">
        <v>1970</v>
      </c>
      <c r="F225">
        <f>PERCENTRANK(Table1[Total Citations], D225)</f>
        <v>0.66300000000000003</v>
      </c>
      <c r="G225">
        <f>1-PERCENTRANK(Table1[Earliest Pub], E225)</f>
        <v>0.92900000000000005</v>
      </c>
      <c r="H225">
        <f>AVERAGEIF(Table1[School], A225, Table1[Cit rank])</f>
        <v>0.54006250000000011</v>
      </c>
      <c r="I225">
        <f>AVERAGEIF(Table1[School], A225, Table1[YO rank])</f>
        <v>0.5589687499999999</v>
      </c>
      <c r="J225" s="3">
        <f t="shared" si="12"/>
        <v>0.96617655280371251</v>
      </c>
      <c r="K225" s="3">
        <f t="shared" si="13"/>
        <v>51</v>
      </c>
      <c r="L225" s="3">
        <f t="shared" si="14"/>
        <v>14.568627450980392</v>
      </c>
      <c r="M225" s="3">
        <f>PERCENTRANK(Table1[citperyear],L225)</f>
        <v>0.49099999999999999</v>
      </c>
      <c r="N225" s="3">
        <f>AVERAGEIF(Table1[School], A225, Table1[CPYRank])</f>
        <v>0.52362500000000001</v>
      </c>
    </row>
    <row r="226" spans="1:14" ht="16" x14ac:dyDescent="0.2">
      <c r="A226" s="7" t="s">
        <v>26</v>
      </c>
      <c r="B226" s="7" t="s">
        <v>8</v>
      </c>
      <c r="C226" s="7" t="s">
        <v>161</v>
      </c>
      <c r="D226" s="7">
        <v>222</v>
      </c>
      <c r="E226" s="7">
        <v>1970</v>
      </c>
      <c r="F226">
        <f>PERCENTRANK(Table1[Total Citations], D226)</f>
        <v>0.29199999999999998</v>
      </c>
      <c r="G226">
        <f>1-PERCENTRANK(Table1[Earliest Pub], E226)</f>
        <v>0.92900000000000005</v>
      </c>
      <c r="H226">
        <f>AVERAGEIF(Table1[School], A226, Table1[Cit rank])</f>
        <v>0.54006250000000011</v>
      </c>
      <c r="I226">
        <f>AVERAGEIF(Table1[School], A226, Table1[YO rank])</f>
        <v>0.5589687499999999</v>
      </c>
      <c r="J226" s="3">
        <f t="shared" si="12"/>
        <v>0.96617655280371251</v>
      </c>
      <c r="K226" s="3">
        <f t="shared" si="13"/>
        <v>51</v>
      </c>
      <c r="L226" s="3">
        <f t="shared" si="14"/>
        <v>4.3529411764705879</v>
      </c>
      <c r="M226" s="3">
        <f>PERCENTRANK(Table1[citperyear],L226)</f>
        <v>0.17499999999999999</v>
      </c>
      <c r="N226" s="3">
        <f>AVERAGEIF(Table1[School], A226, Table1[CPYRank])</f>
        <v>0.52362500000000001</v>
      </c>
    </row>
    <row r="227" spans="1:14" ht="16" x14ac:dyDescent="0.2">
      <c r="A227" s="7" t="s">
        <v>26</v>
      </c>
      <c r="B227" s="7" t="s">
        <v>8</v>
      </c>
      <c r="C227" s="7" t="s">
        <v>161</v>
      </c>
      <c r="D227" s="7">
        <v>241</v>
      </c>
      <c r="E227" s="7">
        <v>1970</v>
      </c>
      <c r="F227">
        <f>PERCENTRANK(Table1[Total Citations], D227)</f>
        <v>0.315</v>
      </c>
      <c r="G227">
        <f>1-PERCENTRANK(Table1[Earliest Pub], E227)</f>
        <v>0.92900000000000005</v>
      </c>
      <c r="H227">
        <f>AVERAGEIF(Table1[School], A227, Table1[Cit rank])</f>
        <v>0.54006250000000011</v>
      </c>
      <c r="I227">
        <f>AVERAGEIF(Table1[School], A227, Table1[YO rank])</f>
        <v>0.5589687499999999</v>
      </c>
      <c r="J227" s="3">
        <f t="shared" si="12"/>
        <v>0.96617655280371251</v>
      </c>
      <c r="K227" s="3">
        <f t="shared" si="13"/>
        <v>51</v>
      </c>
      <c r="L227" s="3">
        <f t="shared" si="14"/>
        <v>4.7254901960784315</v>
      </c>
      <c r="M227" s="3">
        <f>PERCENTRANK(Table1[citperyear],L227)</f>
        <v>0.191</v>
      </c>
      <c r="N227" s="3">
        <f>AVERAGEIF(Table1[School], A227, Table1[CPYRank])</f>
        <v>0.52362500000000001</v>
      </c>
    </row>
    <row r="228" spans="1:14" ht="16" x14ac:dyDescent="0.2">
      <c r="A228" s="7" t="s">
        <v>26</v>
      </c>
      <c r="B228" s="7" t="s">
        <v>8</v>
      </c>
      <c r="C228" s="7" t="s">
        <v>161</v>
      </c>
      <c r="D228" s="7">
        <v>1048</v>
      </c>
      <c r="E228" s="7">
        <v>1971</v>
      </c>
      <c r="F228">
        <f>PERCENTRANK(Table1[Total Citations], D228)</f>
        <v>0.753</v>
      </c>
      <c r="G228">
        <f>1-PERCENTRANK(Table1[Earliest Pub], E228)</f>
        <v>0.91700000000000004</v>
      </c>
      <c r="H228">
        <f>AVERAGEIF(Table1[School], A228, Table1[Cit rank])</f>
        <v>0.54006250000000011</v>
      </c>
      <c r="I228">
        <f>AVERAGEIF(Table1[School], A228, Table1[YO rank])</f>
        <v>0.5589687499999999</v>
      </c>
      <c r="J228" s="3">
        <f t="shared" si="12"/>
        <v>0.96617655280371251</v>
      </c>
      <c r="K228" s="3">
        <f t="shared" si="13"/>
        <v>50</v>
      </c>
      <c r="L228" s="3">
        <f t="shared" si="14"/>
        <v>20.96</v>
      </c>
      <c r="M228" s="3">
        <f>PERCENTRANK(Table1[citperyear],L228)</f>
        <v>0.621</v>
      </c>
      <c r="N228" s="3">
        <f>AVERAGEIF(Table1[School], A228, Table1[CPYRank])</f>
        <v>0.52362500000000001</v>
      </c>
    </row>
    <row r="229" spans="1:14" ht="16" x14ac:dyDescent="0.2">
      <c r="A229" s="7" t="s">
        <v>26</v>
      </c>
      <c r="B229" s="7" t="s">
        <v>8</v>
      </c>
      <c r="C229" s="7" t="s">
        <v>161</v>
      </c>
      <c r="D229" s="7">
        <v>785</v>
      </c>
      <c r="E229" s="7">
        <v>1976</v>
      </c>
      <c r="F229">
        <f>PERCENTRANK(Table1[Total Citations], D229)</f>
        <v>0.68</v>
      </c>
      <c r="G229">
        <f>1-PERCENTRANK(Table1[Earliest Pub], E229)</f>
        <v>0.83099999999999996</v>
      </c>
      <c r="H229">
        <f>AVERAGEIF(Table1[School], A229, Table1[Cit rank])</f>
        <v>0.54006250000000011</v>
      </c>
      <c r="I229">
        <f>AVERAGEIF(Table1[School], A229, Table1[YO rank])</f>
        <v>0.5589687499999999</v>
      </c>
      <c r="J229" s="3">
        <f t="shared" si="12"/>
        <v>0.96617655280371251</v>
      </c>
      <c r="K229" s="3">
        <f t="shared" si="13"/>
        <v>45</v>
      </c>
      <c r="L229" s="3">
        <f t="shared" si="14"/>
        <v>17.444444444444443</v>
      </c>
      <c r="M229" s="3">
        <f>PERCENTRANK(Table1[citperyear],L229)</f>
        <v>0.55900000000000005</v>
      </c>
      <c r="N229" s="3">
        <f>AVERAGEIF(Table1[School], A229, Table1[CPYRank])</f>
        <v>0.52362500000000001</v>
      </c>
    </row>
    <row r="230" spans="1:14" ht="16" x14ac:dyDescent="0.2">
      <c r="A230" s="7" t="s">
        <v>26</v>
      </c>
      <c r="B230" s="7" t="s">
        <v>8</v>
      </c>
      <c r="C230" s="7" t="s">
        <v>161</v>
      </c>
      <c r="D230" s="7">
        <v>455</v>
      </c>
      <c r="E230" s="7">
        <v>1976</v>
      </c>
      <c r="F230">
        <f>PERCENTRANK(Table1[Total Citations], D230)</f>
        <v>0.497</v>
      </c>
      <c r="G230">
        <f>1-PERCENTRANK(Table1[Earliest Pub], E230)</f>
        <v>0.83099999999999996</v>
      </c>
      <c r="H230">
        <f>AVERAGEIF(Table1[School], A230, Table1[Cit rank])</f>
        <v>0.54006250000000011</v>
      </c>
      <c r="I230">
        <f>AVERAGEIF(Table1[School], A230, Table1[YO rank])</f>
        <v>0.5589687499999999</v>
      </c>
      <c r="J230" s="3">
        <f t="shared" ref="J230:J293" si="15">H230/I230</f>
        <v>0.96617655280371251</v>
      </c>
      <c r="K230" s="3">
        <f t="shared" si="13"/>
        <v>45</v>
      </c>
      <c r="L230" s="3">
        <f t="shared" si="14"/>
        <v>10.111111111111111</v>
      </c>
      <c r="M230" s="3">
        <f>PERCENTRANK(Table1[citperyear],L230)</f>
        <v>0.372</v>
      </c>
      <c r="N230" s="3">
        <f>AVERAGEIF(Table1[School], A230, Table1[CPYRank])</f>
        <v>0.52362500000000001</v>
      </c>
    </row>
    <row r="231" spans="1:14" ht="16" x14ac:dyDescent="0.2">
      <c r="A231" s="7" t="s">
        <v>26</v>
      </c>
      <c r="B231" s="7" t="s">
        <v>7</v>
      </c>
      <c r="C231" s="7" t="s">
        <v>161</v>
      </c>
      <c r="D231" s="7">
        <v>287</v>
      </c>
      <c r="E231" s="7">
        <v>1977</v>
      </c>
      <c r="F231">
        <f>PERCENTRANK(Table1[Total Citations], D231)</f>
        <v>0.36</v>
      </c>
      <c r="G231">
        <f>1-PERCENTRANK(Table1[Earliest Pub], E231)</f>
        <v>0.81299999999999994</v>
      </c>
      <c r="H231">
        <f>AVERAGEIF(Table1[School], A231, Table1[Cit rank])</f>
        <v>0.54006250000000011</v>
      </c>
      <c r="I231">
        <f>AVERAGEIF(Table1[School], A231, Table1[YO rank])</f>
        <v>0.5589687499999999</v>
      </c>
      <c r="J231" s="3">
        <f t="shared" si="15"/>
        <v>0.96617655280371251</v>
      </c>
      <c r="K231" s="3">
        <f t="shared" si="13"/>
        <v>44</v>
      </c>
      <c r="L231" s="3">
        <f t="shared" si="14"/>
        <v>6.5227272727272725</v>
      </c>
      <c r="M231" s="3">
        <f>PERCENTRANK(Table1[citperyear],L231)</f>
        <v>0.25600000000000001</v>
      </c>
      <c r="N231" s="3">
        <f>AVERAGEIF(Table1[School], A231, Table1[CPYRank])</f>
        <v>0.52362500000000001</v>
      </c>
    </row>
    <row r="232" spans="1:14" ht="16" x14ac:dyDescent="0.2">
      <c r="A232" s="7" t="s">
        <v>26</v>
      </c>
      <c r="B232" s="7" t="s">
        <v>8</v>
      </c>
      <c r="C232" s="7" t="s">
        <v>161</v>
      </c>
      <c r="D232" s="7">
        <v>4124</v>
      </c>
      <c r="E232" s="7">
        <v>1983</v>
      </c>
      <c r="F232">
        <f>PERCENTRANK(Table1[Total Citations], D232)</f>
        <v>0.96699999999999997</v>
      </c>
      <c r="G232">
        <f>1-PERCENTRANK(Table1[Earliest Pub], E232)</f>
        <v>0.65700000000000003</v>
      </c>
      <c r="H232">
        <f>AVERAGEIF(Table1[School], A232, Table1[Cit rank])</f>
        <v>0.54006250000000011</v>
      </c>
      <c r="I232">
        <f>AVERAGEIF(Table1[School], A232, Table1[YO rank])</f>
        <v>0.5589687499999999</v>
      </c>
      <c r="J232" s="3">
        <f t="shared" si="15"/>
        <v>0.96617655280371251</v>
      </c>
      <c r="K232" s="3">
        <f t="shared" si="13"/>
        <v>38</v>
      </c>
      <c r="L232" s="3">
        <f t="shared" si="14"/>
        <v>108.52631578947368</v>
      </c>
      <c r="M232" s="3">
        <f>PERCENTRANK(Table1[citperyear],L232)</f>
        <v>0.96799999999999997</v>
      </c>
      <c r="N232" s="3">
        <f>AVERAGEIF(Table1[School], A232, Table1[CPYRank])</f>
        <v>0.52362500000000001</v>
      </c>
    </row>
    <row r="233" spans="1:14" ht="16" x14ac:dyDescent="0.2">
      <c r="A233" s="7" t="s">
        <v>26</v>
      </c>
      <c r="B233" s="7" t="s">
        <v>8</v>
      </c>
      <c r="C233" s="7" t="s">
        <v>161</v>
      </c>
      <c r="D233" s="7">
        <v>654</v>
      </c>
      <c r="E233" s="7">
        <v>1983</v>
      </c>
      <c r="F233">
        <f>PERCENTRANK(Table1[Total Citations], D233)</f>
        <v>0.61899999999999999</v>
      </c>
      <c r="G233">
        <f>1-PERCENTRANK(Table1[Earliest Pub], E233)</f>
        <v>0.65700000000000003</v>
      </c>
      <c r="H233">
        <f>AVERAGEIF(Table1[School], A233, Table1[Cit rank])</f>
        <v>0.54006250000000011</v>
      </c>
      <c r="I233">
        <f>AVERAGEIF(Table1[School], A233, Table1[YO rank])</f>
        <v>0.5589687499999999</v>
      </c>
      <c r="J233" s="3">
        <f t="shared" si="15"/>
        <v>0.96617655280371251</v>
      </c>
      <c r="K233" s="3">
        <f t="shared" si="13"/>
        <v>38</v>
      </c>
      <c r="L233" s="3">
        <f t="shared" si="14"/>
        <v>17.210526315789473</v>
      </c>
      <c r="M233" s="3">
        <f>PERCENTRANK(Table1[citperyear],L233)</f>
        <v>0.55200000000000005</v>
      </c>
      <c r="N233" s="3">
        <f>AVERAGEIF(Table1[School], A233, Table1[CPYRank])</f>
        <v>0.52362500000000001</v>
      </c>
    </row>
    <row r="234" spans="1:14" ht="16" x14ac:dyDescent="0.2">
      <c r="A234" s="7" t="s">
        <v>26</v>
      </c>
      <c r="B234" s="7" t="s">
        <v>8</v>
      </c>
      <c r="C234" s="7" t="s">
        <v>161</v>
      </c>
      <c r="D234" s="7">
        <v>1036</v>
      </c>
      <c r="E234" s="7">
        <v>1983</v>
      </c>
      <c r="F234">
        <f>PERCENTRANK(Table1[Total Citations], D234)</f>
        <v>0.748</v>
      </c>
      <c r="G234">
        <f>1-PERCENTRANK(Table1[Earliest Pub], E234)</f>
        <v>0.65700000000000003</v>
      </c>
      <c r="H234">
        <f>AVERAGEIF(Table1[School], A234, Table1[Cit rank])</f>
        <v>0.54006250000000011</v>
      </c>
      <c r="I234">
        <f>AVERAGEIF(Table1[School], A234, Table1[YO rank])</f>
        <v>0.5589687499999999</v>
      </c>
      <c r="J234" s="3">
        <f t="shared" si="15"/>
        <v>0.96617655280371251</v>
      </c>
      <c r="K234" s="3">
        <f t="shared" si="13"/>
        <v>38</v>
      </c>
      <c r="L234" s="3">
        <f t="shared" si="14"/>
        <v>27.263157894736842</v>
      </c>
      <c r="M234" s="3">
        <f>PERCENTRANK(Table1[citperyear],L234)</f>
        <v>0.70799999999999996</v>
      </c>
      <c r="N234" s="3">
        <f>AVERAGEIF(Table1[School], A234, Table1[CPYRank])</f>
        <v>0.52362500000000001</v>
      </c>
    </row>
    <row r="235" spans="1:14" ht="16" x14ac:dyDescent="0.2">
      <c r="A235" s="7" t="s">
        <v>26</v>
      </c>
      <c r="B235" s="7" t="s">
        <v>8</v>
      </c>
      <c r="C235" s="7" t="s">
        <v>161</v>
      </c>
      <c r="D235" s="7">
        <v>273</v>
      </c>
      <c r="E235" s="7">
        <v>1988</v>
      </c>
      <c r="F235">
        <f>PERCENTRANK(Table1[Total Citations], D235)</f>
        <v>0.34300000000000003</v>
      </c>
      <c r="G235">
        <f>1-PERCENTRANK(Table1[Earliest Pub], E235)</f>
        <v>0.50800000000000001</v>
      </c>
      <c r="H235">
        <f>AVERAGEIF(Table1[School], A235, Table1[Cit rank])</f>
        <v>0.54006250000000011</v>
      </c>
      <c r="I235">
        <f>AVERAGEIF(Table1[School], A235, Table1[YO rank])</f>
        <v>0.5589687499999999</v>
      </c>
      <c r="J235" s="3">
        <f t="shared" si="15"/>
        <v>0.96617655280371251</v>
      </c>
      <c r="K235" s="3">
        <f t="shared" si="13"/>
        <v>33</v>
      </c>
      <c r="L235" s="3">
        <f t="shared" si="14"/>
        <v>8.2727272727272734</v>
      </c>
      <c r="M235" s="3">
        <f>PERCENTRANK(Table1[citperyear],L235)</f>
        <v>0.318</v>
      </c>
      <c r="N235" s="3">
        <f>AVERAGEIF(Table1[School], A235, Table1[CPYRank])</f>
        <v>0.52362500000000001</v>
      </c>
    </row>
    <row r="236" spans="1:14" ht="16" x14ac:dyDescent="0.2">
      <c r="A236" s="7" t="s">
        <v>26</v>
      </c>
      <c r="B236" s="7" t="s">
        <v>7</v>
      </c>
      <c r="C236" s="7" t="s">
        <v>161</v>
      </c>
      <c r="D236" s="7">
        <v>898</v>
      </c>
      <c r="E236" s="7">
        <v>1989</v>
      </c>
      <c r="F236">
        <f>PERCENTRANK(Table1[Total Citations], D236)</f>
        <v>0.71299999999999997</v>
      </c>
      <c r="G236">
        <f>1-PERCENTRANK(Table1[Earliest Pub], E236)</f>
        <v>0.47299999999999998</v>
      </c>
      <c r="H236">
        <f>AVERAGEIF(Table1[School], A236, Table1[Cit rank])</f>
        <v>0.54006250000000011</v>
      </c>
      <c r="I236">
        <f>AVERAGEIF(Table1[School], A236, Table1[YO rank])</f>
        <v>0.5589687499999999</v>
      </c>
      <c r="J236" s="3">
        <f t="shared" si="15"/>
        <v>0.96617655280371251</v>
      </c>
      <c r="K236" s="3">
        <f t="shared" si="13"/>
        <v>32</v>
      </c>
      <c r="L236" s="3">
        <f t="shared" si="14"/>
        <v>28.0625</v>
      </c>
      <c r="M236" s="3">
        <f>PERCENTRANK(Table1[citperyear],L236)</f>
        <v>0.71699999999999997</v>
      </c>
      <c r="N236" s="3">
        <f>AVERAGEIF(Table1[School], A236, Table1[CPYRank])</f>
        <v>0.52362500000000001</v>
      </c>
    </row>
    <row r="237" spans="1:14" ht="16" x14ac:dyDescent="0.2">
      <c r="A237" s="7" t="s">
        <v>26</v>
      </c>
      <c r="B237" s="7" t="s">
        <v>8</v>
      </c>
      <c r="C237" s="7" t="s">
        <v>161</v>
      </c>
      <c r="D237" s="7">
        <v>736</v>
      </c>
      <c r="E237" s="7">
        <v>1989</v>
      </c>
      <c r="F237">
        <f>PERCENTRANK(Table1[Total Citations], D237)</f>
        <v>0.65900000000000003</v>
      </c>
      <c r="G237">
        <f>1-PERCENTRANK(Table1[Earliest Pub], E237)</f>
        <v>0.47299999999999998</v>
      </c>
      <c r="H237">
        <f>AVERAGEIF(Table1[School], A237, Table1[Cit rank])</f>
        <v>0.54006250000000011</v>
      </c>
      <c r="I237">
        <f>AVERAGEIF(Table1[School], A237, Table1[YO rank])</f>
        <v>0.5589687499999999</v>
      </c>
      <c r="J237" s="3">
        <f t="shared" si="15"/>
        <v>0.96617655280371251</v>
      </c>
      <c r="K237" s="3">
        <f t="shared" si="13"/>
        <v>32</v>
      </c>
      <c r="L237" s="3">
        <f t="shared" si="14"/>
        <v>23</v>
      </c>
      <c r="M237" s="3">
        <f>PERCENTRANK(Table1[citperyear],L237)</f>
        <v>0.65500000000000003</v>
      </c>
      <c r="N237" s="3">
        <f>AVERAGEIF(Table1[School], A237, Table1[CPYRank])</f>
        <v>0.52362500000000001</v>
      </c>
    </row>
    <row r="238" spans="1:14" ht="16" x14ac:dyDescent="0.2">
      <c r="A238" s="7" t="s">
        <v>26</v>
      </c>
      <c r="B238" s="7" t="s">
        <v>8</v>
      </c>
      <c r="C238" s="7" t="s">
        <v>161</v>
      </c>
      <c r="D238" s="7">
        <v>587</v>
      </c>
      <c r="E238" s="7">
        <v>1991</v>
      </c>
      <c r="F238">
        <f>PERCENTRANK(Table1[Total Citations], D238)</f>
        <v>0.58199999999999996</v>
      </c>
      <c r="G238">
        <f>1-PERCENTRANK(Table1[Earliest Pub], E238)</f>
        <v>0.41300000000000003</v>
      </c>
      <c r="H238">
        <f>AVERAGEIF(Table1[School], A238, Table1[Cit rank])</f>
        <v>0.54006250000000011</v>
      </c>
      <c r="I238">
        <f>AVERAGEIF(Table1[School], A238, Table1[YO rank])</f>
        <v>0.5589687499999999</v>
      </c>
      <c r="J238" s="3">
        <f t="shared" si="15"/>
        <v>0.96617655280371251</v>
      </c>
      <c r="K238" s="3">
        <f t="shared" si="13"/>
        <v>30</v>
      </c>
      <c r="L238" s="3">
        <f t="shared" si="14"/>
        <v>19.566666666666666</v>
      </c>
      <c r="M238" s="3">
        <f>PERCENTRANK(Table1[citperyear],L238)</f>
        <v>0.59799999999999998</v>
      </c>
      <c r="N238" s="3">
        <f>AVERAGEIF(Table1[School], A238, Table1[CPYRank])</f>
        <v>0.52362500000000001</v>
      </c>
    </row>
    <row r="239" spans="1:14" ht="16" x14ac:dyDescent="0.2">
      <c r="A239" s="7" t="s">
        <v>26</v>
      </c>
      <c r="B239" s="7" t="s">
        <v>8</v>
      </c>
      <c r="C239" s="7" t="s">
        <v>161</v>
      </c>
      <c r="D239" s="7">
        <v>617</v>
      </c>
      <c r="E239" s="7">
        <v>1991</v>
      </c>
      <c r="F239">
        <f>PERCENTRANK(Table1[Total Citations], D239)</f>
        <v>0.6</v>
      </c>
      <c r="G239">
        <f>1-PERCENTRANK(Table1[Earliest Pub], E239)</f>
        <v>0.41300000000000003</v>
      </c>
      <c r="H239">
        <f>AVERAGEIF(Table1[School], A239, Table1[Cit rank])</f>
        <v>0.54006250000000011</v>
      </c>
      <c r="I239">
        <f>AVERAGEIF(Table1[School], A239, Table1[YO rank])</f>
        <v>0.5589687499999999</v>
      </c>
      <c r="J239" s="3">
        <f t="shared" si="15"/>
        <v>0.96617655280371251</v>
      </c>
      <c r="K239" s="3">
        <f t="shared" si="13"/>
        <v>30</v>
      </c>
      <c r="L239" s="3">
        <f t="shared" si="14"/>
        <v>20.566666666666666</v>
      </c>
      <c r="M239" s="3">
        <f>PERCENTRANK(Table1[citperyear],L239)</f>
        <v>0.61399999999999999</v>
      </c>
      <c r="N239" s="3">
        <f>AVERAGEIF(Table1[School], A239, Table1[CPYRank])</f>
        <v>0.52362500000000001</v>
      </c>
    </row>
    <row r="240" spans="1:14" ht="16" x14ac:dyDescent="0.2">
      <c r="A240" s="7" t="s">
        <v>26</v>
      </c>
      <c r="B240" s="7" t="s">
        <v>8</v>
      </c>
      <c r="C240" s="7" t="s">
        <v>161</v>
      </c>
      <c r="D240" s="7">
        <v>215</v>
      </c>
      <c r="E240" s="7">
        <v>1992</v>
      </c>
      <c r="F240">
        <f>PERCENTRANK(Table1[Total Citations], D240)</f>
        <v>0.27800000000000002</v>
      </c>
      <c r="G240">
        <f>1-PERCENTRANK(Table1[Earliest Pub], E240)</f>
        <v>0.38100000000000001</v>
      </c>
      <c r="H240">
        <f>AVERAGEIF(Table1[School], A240, Table1[Cit rank])</f>
        <v>0.54006250000000011</v>
      </c>
      <c r="I240">
        <f>AVERAGEIF(Table1[School], A240, Table1[YO rank])</f>
        <v>0.5589687499999999</v>
      </c>
      <c r="J240" s="3">
        <f t="shared" si="15"/>
        <v>0.96617655280371251</v>
      </c>
      <c r="K240" s="3">
        <f t="shared" si="13"/>
        <v>29</v>
      </c>
      <c r="L240" s="3">
        <f t="shared" si="14"/>
        <v>7.4137931034482758</v>
      </c>
      <c r="M240" s="3">
        <f>PERCENTRANK(Table1[citperyear],L240)</f>
        <v>0.28799999999999998</v>
      </c>
      <c r="N240" s="3">
        <f>AVERAGEIF(Table1[School], A240, Table1[CPYRank])</f>
        <v>0.52362500000000001</v>
      </c>
    </row>
    <row r="241" spans="1:14" ht="16" x14ac:dyDescent="0.2">
      <c r="A241" s="7" t="s">
        <v>26</v>
      </c>
      <c r="B241" s="7" t="s">
        <v>8</v>
      </c>
      <c r="C241" s="7" t="s">
        <v>161</v>
      </c>
      <c r="D241" s="7">
        <v>606</v>
      </c>
      <c r="E241" s="7">
        <v>1993</v>
      </c>
      <c r="F241">
        <f>PERCENTRANK(Table1[Total Citations], D241)</f>
        <v>0.59199999999999997</v>
      </c>
      <c r="G241">
        <f>1-PERCENTRANK(Table1[Earliest Pub], E241)</f>
        <v>0.35399999999999998</v>
      </c>
      <c r="H241">
        <f>AVERAGEIF(Table1[School], A241, Table1[Cit rank])</f>
        <v>0.54006250000000011</v>
      </c>
      <c r="I241">
        <f>AVERAGEIF(Table1[School], A241, Table1[YO rank])</f>
        <v>0.5589687499999999</v>
      </c>
      <c r="J241" s="3">
        <f t="shared" si="15"/>
        <v>0.96617655280371251</v>
      </c>
      <c r="K241" s="3">
        <f t="shared" si="13"/>
        <v>28</v>
      </c>
      <c r="L241" s="3">
        <f t="shared" si="14"/>
        <v>21.642857142857142</v>
      </c>
      <c r="M241" s="3">
        <f>PERCENTRANK(Table1[citperyear],L241)</f>
        <v>0.63300000000000001</v>
      </c>
      <c r="N241" s="3">
        <f>AVERAGEIF(Table1[School], A241, Table1[CPYRank])</f>
        <v>0.52362500000000001</v>
      </c>
    </row>
    <row r="242" spans="1:14" ht="16" x14ac:dyDescent="0.2">
      <c r="A242" s="7" t="s">
        <v>26</v>
      </c>
      <c r="B242" s="7" t="s">
        <v>8</v>
      </c>
      <c r="C242" s="7" t="s">
        <v>161</v>
      </c>
      <c r="D242" s="7">
        <v>325</v>
      </c>
      <c r="E242" s="7">
        <v>1995</v>
      </c>
      <c r="F242">
        <f>PERCENTRANK(Table1[Total Citations], D242)</f>
        <v>0.39600000000000002</v>
      </c>
      <c r="G242">
        <f>1-PERCENTRANK(Table1[Earliest Pub], E242)</f>
        <v>0.29800000000000004</v>
      </c>
      <c r="H242">
        <f>AVERAGEIF(Table1[School], A242, Table1[Cit rank])</f>
        <v>0.54006250000000011</v>
      </c>
      <c r="I242">
        <f>AVERAGEIF(Table1[School], A242, Table1[YO rank])</f>
        <v>0.5589687499999999</v>
      </c>
      <c r="J242" s="3">
        <f t="shared" si="15"/>
        <v>0.96617655280371251</v>
      </c>
      <c r="K242" s="3">
        <f t="shared" si="13"/>
        <v>26</v>
      </c>
      <c r="L242" s="3">
        <f t="shared" si="14"/>
        <v>12.5</v>
      </c>
      <c r="M242" s="3">
        <f>PERCENTRANK(Table1[citperyear],L242)</f>
        <v>0.44</v>
      </c>
      <c r="N242" s="3">
        <f>AVERAGEIF(Table1[School], A242, Table1[CPYRank])</f>
        <v>0.52362500000000001</v>
      </c>
    </row>
    <row r="243" spans="1:14" ht="16" x14ac:dyDescent="0.2">
      <c r="A243" s="7" t="s">
        <v>26</v>
      </c>
      <c r="B243" s="7" t="s">
        <v>8</v>
      </c>
      <c r="C243" s="7" t="s">
        <v>161</v>
      </c>
      <c r="D243" s="7">
        <v>1010</v>
      </c>
      <c r="E243" s="7">
        <v>1996</v>
      </c>
      <c r="F243">
        <f>PERCENTRANK(Table1[Total Citations], D243)</f>
        <v>0.74299999999999999</v>
      </c>
      <c r="G243">
        <f>1-PERCENTRANK(Table1[Earliest Pub], E243)</f>
        <v>0.27100000000000002</v>
      </c>
      <c r="H243">
        <f>AVERAGEIF(Table1[School], A243, Table1[Cit rank])</f>
        <v>0.54006250000000011</v>
      </c>
      <c r="I243">
        <f>AVERAGEIF(Table1[School], A243, Table1[YO rank])</f>
        <v>0.5589687499999999</v>
      </c>
      <c r="J243" s="3">
        <f t="shared" si="15"/>
        <v>0.96617655280371251</v>
      </c>
      <c r="K243" s="3">
        <f t="shared" si="13"/>
        <v>25</v>
      </c>
      <c r="L243" s="3">
        <f t="shared" si="14"/>
        <v>40.4</v>
      </c>
      <c r="M243" s="3">
        <f>PERCENTRANK(Table1[citperyear],L243)</f>
        <v>0.81699999999999995</v>
      </c>
      <c r="N243" s="3">
        <f>AVERAGEIF(Table1[School], A243, Table1[CPYRank])</f>
        <v>0.52362500000000001</v>
      </c>
    </row>
    <row r="244" spans="1:14" ht="16" x14ac:dyDescent="0.2">
      <c r="A244" s="7" t="s">
        <v>26</v>
      </c>
      <c r="B244" s="7" t="s">
        <v>8</v>
      </c>
      <c r="C244" s="7" t="s">
        <v>161</v>
      </c>
      <c r="D244" s="7">
        <v>668</v>
      </c>
      <c r="E244" s="7">
        <v>1996</v>
      </c>
      <c r="F244">
        <f>PERCENTRANK(Table1[Total Citations], D244)</f>
        <v>0.627</v>
      </c>
      <c r="G244">
        <f>1-PERCENTRANK(Table1[Earliest Pub], E244)</f>
        <v>0.27100000000000002</v>
      </c>
      <c r="H244">
        <f>AVERAGEIF(Table1[School], A244, Table1[Cit rank])</f>
        <v>0.54006250000000011</v>
      </c>
      <c r="I244">
        <f>AVERAGEIF(Table1[School], A244, Table1[YO rank])</f>
        <v>0.5589687499999999</v>
      </c>
      <c r="J244" s="3">
        <f t="shared" si="15"/>
        <v>0.96617655280371251</v>
      </c>
      <c r="K244" s="3">
        <f t="shared" si="13"/>
        <v>25</v>
      </c>
      <c r="L244" s="3">
        <f t="shared" si="14"/>
        <v>26.72</v>
      </c>
      <c r="M244" s="3">
        <f>PERCENTRANK(Table1[citperyear],L244)</f>
        <v>0.70099999999999996</v>
      </c>
      <c r="N244" s="3">
        <f>AVERAGEIF(Table1[School], A244, Table1[CPYRank])</f>
        <v>0.52362500000000001</v>
      </c>
    </row>
    <row r="245" spans="1:14" ht="16" x14ac:dyDescent="0.2">
      <c r="A245" s="7" t="s">
        <v>26</v>
      </c>
      <c r="B245" s="7" t="s">
        <v>8</v>
      </c>
      <c r="C245" s="7" t="s">
        <v>161</v>
      </c>
      <c r="D245" s="7">
        <v>756</v>
      </c>
      <c r="E245" s="7">
        <v>1997</v>
      </c>
      <c r="F245">
        <f>PERCENTRANK(Table1[Total Citations], D245)</f>
        <v>0.66700000000000004</v>
      </c>
      <c r="G245">
        <f>1-PERCENTRANK(Table1[Earliest Pub], E245)</f>
        <v>0.23699999999999999</v>
      </c>
      <c r="H245">
        <f>AVERAGEIF(Table1[School], A245, Table1[Cit rank])</f>
        <v>0.54006250000000011</v>
      </c>
      <c r="I245">
        <f>AVERAGEIF(Table1[School], A245, Table1[YO rank])</f>
        <v>0.5589687499999999</v>
      </c>
      <c r="J245" s="3">
        <f t="shared" si="15"/>
        <v>0.96617655280371251</v>
      </c>
      <c r="K245" s="3">
        <f t="shared" si="13"/>
        <v>24</v>
      </c>
      <c r="L245" s="3">
        <f t="shared" si="14"/>
        <v>31.5</v>
      </c>
      <c r="M245" s="3">
        <f>PERCENTRANK(Table1[citperyear],L245)</f>
        <v>0.751</v>
      </c>
      <c r="N245" s="3">
        <f>AVERAGEIF(Table1[School], A245, Table1[CPYRank])</f>
        <v>0.52362500000000001</v>
      </c>
    </row>
    <row r="246" spans="1:14" ht="16" x14ac:dyDescent="0.2">
      <c r="A246" s="7" t="s">
        <v>26</v>
      </c>
      <c r="B246" s="7" t="s">
        <v>7</v>
      </c>
      <c r="C246" s="7" t="s">
        <v>161</v>
      </c>
      <c r="D246" s="7">
        <v>221</v>
      </c>
      <c r="E246" s="7">
        <v>1998</v>
      </c>
      <c r="F246">
        <f>PERCENTRANK(Table1[Total Citations], D246)</f>
        <v>0.28999999999999998</v>
      </c>
      <c r="G246">
        <f>1-PERCENTRANK(Table1[Earliest Pub], E246)</f>
        <v>0.20799999999999996</v>
      </c>
      <c r="H246">
        <f>AVERAGEIF(Table1[School], A246, Table1[Cit rank])</f>
        <v>0.54006250000000011</v>
      </c>
      <c r="I246">
        <f>AVERAGEIF(Table1[School], A246, Table1[YO rank])</f>
        <v>0.5589687499999999</v>
      </c>
      <c r="J246" s="3">
        <f t="shared" si="15"/>
        <v>0.96617655280371251</v>
      </c>
      <c r="K246" s="3">
        <f t="shared" si="13"/>
        <v>23</v>
      </c>
      <c r="L246" s="3">
        <f t="shared" si="14"/>
        <v>9.6086956521739122</v>
      </c>
      <c r="M246" s="3">
        <f>PERCENTRANK(Table1[citperyear],L246)</f>
        <v>0.35899999999999999</v>
      </c>
      <c r="N246" s="3">
        <f>AVERAGEIF(Table1[School], A246, Table1[CPYRank])</f>
        <v>0.52362500000000001</v>
      </c>
    </row>
    <row r="247" spans="1:14" ht="16" x14ac:dyDescent="0.2">
      <c r="A247" s="7" t="s">
        <v>26</v>
      </c>
      <c r="B247" s="7" t="s">
        <v>8</v>
      </c>
      <c r="C247" s="7" t="s">
        <v>161</v>
      </c>
      <c r="D247" s="7">
        <v>249</v>
      </c>
      <c r="E247" s="7">
        <v>1999</v>
      </c>
      <c r="F247">
        <f>PERCENTRANK(Table1[Total Citations], D247)</f>
        <v>0.32400000000000001</v>
      </c>
      <c r="G247">
        <f>1-PERCENTRANK(Table1[Earliest Pub], E247)</f>
        <v>0.17300000000000004</v>
      </c>
      <c r="H247">
        <f>AVERAGEIF(Table1[School], A247, Table1[Cit rank])</f>
        <v>0.54006250000000011</v>
      </c>
      <c r="I247">
        <f>AVERAGEIF(Table1[School], A247, Table1[YO rank])</f>
        <v>0.5589687499999999</v>
      </c>
      <c r="J247" s="3">
        <f t="shared" si="15"/>
        <v>0.96617655280371251</v>
      </c>
      <c r="K247" s="3">
        <f t="shared" si="13"/>
        <v>22</v>
      </c>
      <c r="L247" s="3">
        <f t="shared" si="14"/>
        <v>11.318181818181818</v>
      </c>
      <c r="M247" s="3">
        <f>PERCENTRANK(Table1[citperyear],L247)</f>
        <v>0.40899999999999997</v>
      </c>
      <c r="N247" s="3">
        <f>AVERAGEIF(Table1[School], A247, Table1[CPYRank])</f>
        <v>0.52362500000000001</v>
      </c>
    </row>
    <row r="248" spans="1:14" ht="16" x14ac:dyDescent="0.2">
      <c r="A248" s="7" t="s">
        <v>26</v>
      </c>
      <c r="B248" s="7" t="s">
        <v>8</v>
      </c>
      <c r="C248" s="7" t="s">
        <v>161</v>
      </c>
      <c r="D248" s="7">
        <v>386</v>
      </c>
      <c r="E248" s="7">
        <v>2000</v>
      </c>
      <c r="F248">
        <f>PERCENTRANK(Table1[Total Citations], D248)</f>
        <v>0.45100000000000001</v>
      </c>
      <c r="G248">
        <f>1-PERCENTRANK(Table1[Earliest Pub], E248)</f>
        <v>0.14400000000000002</v>
      </c>
      <c r="H248">
        <f>AVERAGEIF(Table1[School], A248, Table1[Cit rank])</f>
        <v>0.54006250000000011</v>
      </c>
      <c r="I248">
        <f>AVERAGEIF(Table1[School], A248, Table1[YO rank])</f>
        <v>0.5589687499999999</v>
      </c>
      <c r="J248" s="3">
        <f t="shared" si="15"/>
        <v>0.96617655280371251</v>
      </c>
      <c r="K248" s="3">
        <f t="shared" si="13"/>
        <v>21</v>
      </c>
      <c r="L248" s="3">
        <f t="shared" si="14"/>
        <v>18.38095238095238</v>
      </c>
      <c r="M248" s="3">
        <f>PERCENTRANK(Table1[citperyear],L248)</f>
        <v>0.57399999999999995</v>
      </c>
      <c r="N248" s="3">
        <f>AVERAGEIF(Table1[School], A248, Table1[CPYRank])</f>
        <v>0.52362500000000001</v>
      </c>
    </row>
    <row r="249" spans="1:14" ht="16" x14ac:dyDescent="0.2">
      <c r="A249" s="7" t="s">
        <v>26</v>
      </c>
      <c r="B249" s="7" t="s">
        <v>8</v>
      </c>
      <c r="C249" s="7" t="s">
        <v>161</v>
      </c>
      <c r="D249" s="7">
        <v>203</v>
      </c>
      <c r="E249" s="7">
        <v>2002</v>
      </c>
      <c r="F249">
        <f>PERCENTRANK(Table1[Total Citations], D249)</f>
        <v>0.26300000000000001</v>
      </c>
      <c r="G249">
        <f>1-PERCENTRANK(Table1[Earliest Pub], E249)</f>
        <v>9.6999999999999975E-2</v>
      </c>
      <c r="H249">
        <f>AVERAGEIF(Table1[School], A249, Table1[Cit rank])</f>
        <v>0.54006250000000011</v>
      </c>
      <c r="I249">
        <f>AVERAGEIF(Table1[School], A249, Table1[YO rank])</f>
        <v>0.5589687499999999</v>
      </c>
      <c r="J249" s="3">
        <f t="shared" si="15"/>
        <v>0.96617655280371251</v>
      </c>
      <c r="K249" s="3">
        <f t="shared" si="13"/>
        <v>19</v>
      </c>
      <c r="L249" s="3">
        <f t="shared" si="14"/>
        <v>10.684210526315789</v>
      </c>
      <c r="M249" s="3">
        <f>PERCENTRANK(Table1[citperyear],L249)</f>
        <v>0.39200000000000002</v>
      </c>
      <c r="N249" s="3">
        <f>AVERAGEIF(Table1[School], A249, Table1[CPYRank])</f>
        <v>0.52362500000000001</v>
      </c>
    </row>
    <row r="250" spans="1:14" ht="16" x14ac:dyDescent="0.2">
      <c r="A250" s="7" t="s">
        <v>26</v>
      </c>
      <c r="B250" s="7" t="s">
        <v>8</v>
      </c>
      <c r="C250" s="7" t="s">
        <v>161</v>
      </c>
      <c r="D250" s="7">
        <v>343</v>
      </c>
      <c r="E250" s="7">
        <v>2003</v>
      </c>
      <c r="F250">
        <f>PERCENTRANK(Table1[Total Citations], D250)</f>
        <v>0.41399999999999998</v>
      </c>
      <c r="G250">
        <f>1-PERCENTRANK(Table1[Earliest Pub], E250)</f>
        <v>7.4999999999999956E-2</v>
      </c>
      <c r="H250">
        <f>AVERAGEIF(Table1[School], A250, Table1[Cit rank])</f>
        <v>0.54006250000000011</v>
      </c>
      <c r="I250">
        <f>AVERAGEIF(Table1[School], A250, Table1[YO rank])</f>
        <v>0.5589687499999999</v>
      </c>
      <c r="J250" s="3">
        <f t="shared" si="15"/>
        <v>0.96617655280371251</v>
      </c>
      <c r="K250" s="3">
        <f t="shared" si="13"/>
        <v>18</v>
      </c>
      <c r="L250" s="3">
        <f t="shared" si="14"/>
        <v>19.055555555555557</v>
      </c>
      <c r="M250" s="3">
        <f>PERCENTRANK(Table1[citperyear],L250)</f>
        <v>0.58899999999999997</v>
      </c>
      <c r="N250" s="3">
        <f>AVERAGEIF(Table1[School], A250, Table1[CPYRank])</f>
        <v>0.52362500000000001</v>
      </c>
    </row>
    <row r="251" spans="1:14" ht="16" x14ac:dyDescent="0.2">
      <c r="A251" s="7" t="s">
        <v>26</v>
      </c>
      <c r="B251" s="7" t="s">
        <v>8</v>
      </c>
      <c r="C251" s="7" t="s">
        <v>161</v>
      </c>
      <c r="D251" s="7">
        <v>375</v>
      </c>
      <c r="E251" s="7">
        <v>2005</v>
      </c>
      <c r="F251">
        <f>PERCENTRANK(Table1[Total Citations], D251)</f>
        <v>0.439</v>
      </c>
      <c r="G251">
        <f>1-PERCENTRANK(Table1[Earliest Pub], E251)</f>
        <v>3.400000000000003E-2</v>
      </c>
      <c r="H251">
        <f>AVERAGEIF(Table1[School], A251, Table1[Cit rank])</f>
        <v>0.54006250000000011</v>
      </c>
      <c r="I251">
        <f>AVERAGEIF(Table1[School], A251, Table1[YO rank])</f>
        <v>0.5589687499999999</v>
      </c>
      <c r="J251" s="3">
        <f t="shared" si="15"/>
        <v>0.96617655280371251</v>
      </c>
      <c r="K251" s="3">
        <f t="shared" si="13"/>
        <v>16</v>
      </c>
      <c r="L251" s="3">
        <f t="shared" si="14"/>
        <v>23.4375</v>
      </c>
      <c r="M251" s="3">
        <f>PERCENTRANK(Table1[citperyear],L251)</f>
        <v>0.66200000000000003</v>
      </c>
      <c r="N251" s="3">
        <f>AVERAGEIF(Table1[School], A251, Table1[CPYRank])</f>
        <v>0.52362500000000001</v>
      </c>
    </row>
    <row r="252" spans="1:14" ht="16" x14ac:dyDescent="0.2">
      <c r="A252" s="7" t="s">
        <v>27</v>
      </c>
      <c r="B252" s="7" t="s">
        <v>8</v>
      </c>
      <c r="C252" s="7" t="s">
        <v>161</v>
      </c>
      <c r="D252" s="7">
        <v>660</v>
      </c>
      <c r="E252" s="7">
        <v>1957</v>
      </c>
      <c r="F252" s="3">
        <f>PERCENTRANK(Table1[Total Citations], D252)</f>
        <v>0.621</v>
      </c>
      <c r="G252">
        <f>1-PERCENTRANK(Table1[Earliest Pub], E252)</f>
        <v>0.998</v>
      </c>
      <c r="H252" s="3">
        <f>AVERAGEIF(Table1[School], A252, Table1[Cit rank])</f>
        <v>0.37251666666666666</v>
      </c>
      <c r="I252" s="3">
        <f>AVERAGEIF(Table1[School], A252, Table1[YO rank])</f>
        <v>0.46141666666666642</v>
      </c>
      <c r="J252" s="3">
        <f t="shared" si="15"/>
        <v>0.80733249051833167</v>
      </c>
      <c r="K252" s="3">
        <f t="shared" si="13"/>
        <v>64</v>
      </c>
      <c r="L252" s="3">
        <f t="shared" si="14"/>
        <v>10.3125</v>
      </c>
      <c r="M252" s="3">
        <f>PERCENTRANK(Table1[citperyear],L252)</f>
        <v>0.38</v>
      </c>
      <c r="N252" s="3">
        <f>AVERAGEIF(Table1[School], A252, Table1[CPYRank])</f>
        <v>0.37051666666666672</v>
      </c>
    </row>
    <row r="253" spans="1:14" ht="16" x14ac:dyDescent="0.2">
      <c r="A253" s="7" t="s">
        <v>27</v>
      </c>
      <c r="B253" s="7" t="s">
        <v>8</v>
      </c>
      <c r="C253" s="7" t="s">
        <v>161</v>
      </c>
      <c r="D253" s="7">
        <v>1710</v>
      </c>
      <c r="E253" s="7">
        <v>1958</v>
      </c>
      <c r="F253" s="3">
        <f>PERCENTRANK(Table1[Total Citations], D253)</f>
        <v>0.86399999999999999</v>
      </c>
      <c r="G253">
        <f>1-PERCENTRANK(Table1[Earliest Pub], E253)</f>
        <v>0.997</v>
      </c>
      <c r="H253" s="3">
        <f>AVERAGEIF(Table1[School], A253, Table1[Cit rank])</f>
        <v>0.37251666666666666</v>
      </c>
      <c r="I253" s="3">
        <f>AVERAGEIF(Table1[School], A253, Table1[YO rank])</f>
        <v>0.46141666666666642</v>
      </c>
      <c r="J253" s="3">
        <f t="shared" si="15"/>
        <v>0.80733249051833167</v>
      </c>
      <c r="K253" s="3">
        <f t="shared" si="13"/>
        <v>63</v>
      </c>
      <c r="L253" s="3">
        <f t="shared" si="14"/>
        <v>27.142857142857142</v>
      </c>
      <c r="M253" s="3">
        <f>PERCENTRANK(Table1[citperyear],L253)</f>
        <v>0.70599999999999996</v>
      </c>
      <c r="N253" s="3">
        <f>AVERAGEIF(Table1[School], A253, Table1[CPYRank])</f>
        <v>0.37051666666666672</v>
      </c>
    </row>
    <row r="254" spans="1:14" ht="16" x14ac:dyDescent="0.2">
      <c r="A254" s="7" t="s">
        <v>27</v>
      </c>
      <c r="B254" s="7" t="s">
        <v>8</v>
      </c>
      <c r="C254" s="7" t="s">
        <v>161</v>
      </c>
      <c r="D254" s="7">
        <v>477</v>
      </c>
      <c r="E254" s="7">
        <v>1962</v>
      </c>
      <c r="F254" s="3">
        <f>PERCENTRANK(Table1[Total Citations], D254)</f>
        <v>0.51200000000000001</v>
      </c>
      <c r="G254">
        <f>1-PERCENTRANK(Table1[Earliest Pub], E254)</f>
        <v>0.98899999999999999</v>
      </c>
      <c r="H254" s="3">
        <f>AVERAGEIF(Table1[School], A254, Table1[Cit rank])</f>
        <v>0.37251666666666666</v>
      </c>
      <c r="I254" s="3">
        <f>AVERAGEIF(Table1[School], A254, Table1[YO rank])</f>
        <v>0.46141666666666642</v>
      </c>
      <c r="J254" s="3">
        <f t="shared" si="15"/>
        <v>0.80733249051833167</v>
      </c>
      <c r="K254" s="3">
        <f t="shared" si="13"/>
        <v>59</v>
      </c>
      <c r="L254" s="3">
        <f t="shared" si="14"/>
        <v>8.0847457627118651</v>
      </c>
      <c r="M254" s="3">
        <f>PERCENTRANK(Table1[citperyear],L254)</f>
        <v>0.313</v>
      </c>
      <c r="N254" s="3">
        <f>AVERAGEIF(Table1[School], A254, Table1[CPYRank])</f>
        <v>0.37051666666666672</v>
      </c>
    </row>
    <row r="255" spans="1:14" ht="16" x14ac:dyDescent="0.2">
      <c r="A255" s="7" t="s">
        <v>27</v>
      </c>
      <c r="B255" s="7" t="s">
        <v>8</v>
      </c>
      <c r="C255" s="7" t="s">
        <v>161</v>
      </c>
      <c r="D255" s="7">
        <v>480</v>
      </c>
      <c r="E255" s="7">
        <v>1964</v>
      </c>
      <c r="F255" s="3">
        <f>PERCENTRANK(Table1[Total Citations], D255)</f>
        <v>0.51500000000000001</v>
      </c>
      <c r="G255">
        <f>1-PERCENTRANK(Table1[Earliest Pub], E255)</f>
        <v>0.98099999999999998</v>
      </c>
      <c r="H255" s="3">
        <f>AVERAGEIF(Table1[School], A255, Table1[Cit rank])</f>
        <v>0.37251666666666666</v>
      </c>
      <c r="I255" s="3">
        <f>AVERAGEIF(Table1[School], A255, Table1[YO rank])</f>
        <v>0.46141666666666642</v>
      </c>
      <c r="J255" s="3">
        <f t="shared" si="15"/>
        <v>0.80733249051833167</v>
      </c>
      <c r="K255" s="3">
        <f t="shared" si="13"/>
        <v>57</v>
      </c>
      <c r="L255" s="3">
        <f t="shared" si="14"/>
        <v>8.4210526315789469</v>
      </c>
      <c r="M255" s="3">
        <f>PERCENTRANK(Table1[citperyear],L255)</f>
        <v>0.32300000000000001</v>
      </c>
      <c r="N255" s="3">
        <f>AVERAGEIF(Table1[School], A255, Table1[CPYRank])</f>
        <v>0.37051666666666672</v>
      </c>
    </row>
    <row r="256" spans="1:14" ht="16" x14ac:dyDescent="0.2">
      <c r="A256" s="7" t="s">
        <v>27</v>
      </c>
      <c r="B256" s="7" t="s">
        <v>8</v>
      </c>
      <c r="C256" s="7" t="s">
        <v>161</v>
      </c>
      <c r="D256" s="7">
        <v>4515</v>
      </c>
      <c r="E256" s="7">
        <v>1967</v>
      </c>
      <c r="F256" s="3">
        <f>PERCENTRANK(Table1[Total Citations], D256)</f>
        <v>0.97199999999999998</v>
      </c>
      <c r="G256">
        <f>1-PERCENTRANK(Table1[Earliest Pub], E256)</f>
        <v>0.96099999999999997</v>
      </c>
      <c r="H256" s="3">
        <f>AVERAGEIF(Table1[School], A256, Table1[Cit rank])</f>
        <v>0.37251666666666666</v>
      </c>
      <c r="I256" s="3">
        <f>AVERAGEIF(Table1[School], A256, Table1[YO rank])</f>
        <v>0.46141666666666642</v>
      </c>
      <c r="J256" s="3">
        <f t="shared" si="15"/>
        <v>0.80733249051833167</v>
      </c>
      <c r="K256" s="3">
        <f t="shared" si="13"/>
        <v>54</v>
      </c>
      <c r="L256" s="3">
        <f t="shared" si="14"/>
        <v>83.611111111111114</v>
      </c>
      <c r="M256" s="3">
        <f>PERCENTRANK(Table1[citperyear],L256)</f>
        <v>0.94599999999999995</v>
      </c>
      <c r="N256" s="3">
        <f>AVERAGEIF(Table1[School], A256, Table1[CPYRank])</f>
        <v>0.37051666666666672</v>
      </c>
    </row>
    <row r="257" spans="1:14" ht="16" x14ac:dyDescent="0.2">
      <c r="A257" s="7" t="s">
        <v>27</v>
      </c>
      <c r="B257" s="7" t="s">
        <v>8</v>
      </c>
      <c r="C257" s="7" t="s">
        <v>161</v>
      </c>
      <c r="D257" s="7">
        <v>915</v>
      </c>
      <c r="E257" s="7">
        <v>1969</v>
      </c>
      <c r="F257" s="3">
        <f>PERCENTRANK(Table1[Total Citations], D257)</f>
        <v>0.71699999999999997</v>
      </c>
      <c r="G257">
        <f>1-PERCENTRANK(Table1[Earliest Pub], E257)</f>
        <v>0.94100000000000006</v>
      </c>
      <c r="H257" s="3">
        <f>AVERAGEIF(Table1[School], A257, Table1[Cit rank])</f>
        <v>0.37251666666666666</v>
      </c>
      <c r="I257" s="3">
        <f>AVERAGEIF(Table1[School], A257, Table1[YO rank])</f>
        <v>0.46141666666666642</v>
      </c>
      <c r="J257" s="3">
        <f t="shared" si="15"/>
        <v>0.80733249051833167</v>
      </c>
      <c r="K257" s="3">
        <f t="shared" si="13"/>
        <v>52</v>
      </c>
      <c r="L257" s="3">
        <f t="shared" si="14"/>
        <v>17.596153846153847</v>
      </c>
      <c r="M257" s="3">
        <f>PERCENTRANK(Table1[citperyear],L257)</f>
        <v>0.56100000000000005</v>
      </c>
      <c r="N257" s="3">
        <f>AVERAGEIF(Table1[School], A257, Table1[CPYRank])</f>
        <v>0.37051666666666672</v>
      </c>
    </row>
    <row r="258" spans="1:14" ht="16" x14ac:dyDescent="0.2">
      <c r="A258" s="7" t="s">
        <v>27</v>
      </c>
      <c r="B258" s="7" t="s">
        <v>8</v>
      </c>
      <c r="C258" s="7" t="s">
        <v>161</v>
      </c>
      <c r="D258" s="7">
        <v>380</v>
      </c>
      <c r="E258" s="7">
        <v>1971</v>
      </c>
      <c r="F258" s="3">
        <f>PERCENTRANK(Table1[Total Citations], D258)</f>
        <v>0.44400000000000001</v>
      </c>
      <c r="G258">
        <f>1-PERCENTRANK(Table1[Earliest Pub], E258)</f>
        <v>0.91700000000000004</v>
      </c>
      <c r="H258" s="3">
        <f>AVERAGEIF(Table1[School], A258, Table1[Cit rank])</f>
        <v>0.37251666666666666</v>
      </c>
      <c r="I258" s="3">
        <f>AVERAGEIF(Table1[School], A258, Table1[YO rank])</f>
        <v>0.46141666666666642</v>
      </c>
      <c r="J258" s="3">
        <f t="shared" si="15"/>
        <v>0.80733249051833167</v>
      </c>
      <c r="K258" s="3">
        <f t="shared" ref="K258:K321" si="16">2021-E258</f>
        <v>50</v>
      </c>
      <c r="L258" s="3">
        <f t="shared" ref="L258:L321" si="17">D258/K258</f>
        <v>7.6</v>
      </c>
      <c r="M258" s="3">
        <f>PERCENTRANK(Table1[citperyear],L258)</f>
        <v>0.29299999999999998</v>
      </c>
      <c r="N258" s="3">
        <f>AVERAGEIF(Table1[School], A258, Table1[CPYRank])</f>
        <v>0.37051666666666672</v>
      </c>
    </row>
    <row r="259" spans="1:14" ht="16" x14ac:dyDescent="0.2">
      <c r="A259" s="7" t="s">
        <v>27</v>
      </c>
      <c r="B259" s="7" t="s">
        <v>8</v>
      </c>
      <c r="C259" s="7" t="s">
        <v>161</v>
      </c>
      <c r="D259" s="7">
        <v>221</v>
      </c>
      <c r="E259" s="7">
        <v>1971</v>
      </c>
      <c r="F259" s="3">
        <f>PERCENTRANK(Table1[Total Citations], D259)</f>
        <v>0.28999999999999998</v>
      </c>
      <c r="G259">
        <f>1-PERCENTRANK(Table1[Earliest Pub], E259)</f>
        <v>0.91700000000000004</v>
      </c>
      <c r="H259" s="3">
        <f>AVERAGEIF(Table1[School], A259, Table1[Cit rank])</f>
        <v>0.37251666666666666</v>
      </c>
      <c r="I259" s="3">
        <f>AVERAGEIF(Table1[School], A259, Table1[YO rank])</f>
        <v>0.46141666666666642</v>
      </c>
      <c r="J259" s="3">
        <f t="shared" si="15"/>
        <v>0.80733249051833167</v>
      </c>
      <c r="K259" s="3">
        <f t="shared" si="16"/>
        <v>50</v>
      </c>
      <c r="L259" s="3">
        <f t="shared" si="17"/>
        <v>4.42</v>
      </c>
      <c r="M259" s="3">
        <f>PERCENTRANK(Table1[citperyear],L259)</f>
        <v>0.17699999999999999</v>
      </c>
      <c r="N259" s="3">
        <f>AVERAGEIF(Table1[School], A259, Table1[CPYRank])</f>
        <v>0.37051666666666672</v>
      </c>
    </row>
    <row r="260" spans="1:14" ht="16" x14ac:dyDescent="0.2">
      <c r="A260" s="7" t="s">
        <v>27</v>
      </c>
      <c r="B260" s="7" t="s">
        <v>7</v>
      </c>
      <c r="C260" s="7" t="s">
        <v>161</v>
      </c>
      <c r="D260" s="7">
        <v>424</v>
      </c>
      <c r="E260" s="7">
        <v>1971</v>
      </c>
      <c r="F260" s="3">
        <f>PERCENTRANK(Table1[Total Citations], D260)</f>
        <v>0.47799999999999998</v>
      </c>
      <c r="G260">
        <f>1-PERCENTRANK(Table1[Earliest Pub], E260)</f>
        <v>0.91700000000000004</v>
      </c>
      <c r="H260" s="3">
        <f>AVERAGEIF(Table1[School], A260, Table1[Cit rank])</f>
        <v>0.37251666666666666</v>
      </c>
      <c r="I260" s="3">
        <f>AVERAGEIF(Table1[School], A260, Table1[YO rank])</f>
        <v>0.46141666666666642</v>
      </c>
      <c r="J260" s="3">
        <f t="shared" si="15"/>
        <v>0.80733249051833167</v>
      </c>
      <c r="K260" s="3">
        <f t="shared" si="16"/>
        <v>50</v>
      </c>
      <c r="L260" s="3">
        <f t="shared" si="17"/>
        <v>8.48</v>
      </c>
      <c r="M260" s="3">
        <f>PERCENTRANK(Table1[citperyear],L260)</f>
        <v>0.32500000000000001</v>
      </c>
      <c r="N260" s="3">
        <f>AVERAGEIF(Table1[School], A260, Table1[CPYRank])</f>
        <v>0.37051666666666672</v>
      </c>
    </row>
    <row r="261" spans="1:14" ht="16" x14ac:dyDescent="0.2">
      <c r="A261" s="7" t="s">
        <v>27</v>
      </c>
      <c r="B261" s="7" t="s">
        <v>8</v>
      </c>
      <c r="C261" s="7" t="s">
        <v>161</v>
      </c>
      <c r="D261" s="7">
        <v>1363</v>
      </c>
      <c r="E261" s="7">
        <v>1971</v>
      </c>
      <c r="F261" s="3">
        <f>PERCENTRANK(Table1[Total Citations], D261)</f>
        <v>0.81599999999999995</v>
      </c>
      <c r="G261">
        <f>1-PERCENTRANK(Table1[Earliest Pub], E261)</f>
        <v>0.91700000000000004</v>
      </c>
      <c r="H261" s="3">
        <f>AVERAGEIF(Table1[School], A261, Table1[Cit rank])</f>
        <v>0.37251666666666666</v>
      </c>
      <c r="I261" s="3">
        <f>AVERAGEIF(Table1[School], A261, Table1[YO rank])</f>
        <v>0.46141666666666642</v>
      </c>
      <c r="J261" s="3">
        <f t="shared" si="15"/>
        <v>0.80733249051833167</v>
      </c>
      <c r="K261" s="3">
        <f t="shared" si="16"/>
        <v>50</v>
      </c>
      <c r="L261" s="3">
        <f t="shared" si="17"/>
        <v>27.26</v>
      </c>
      <c r="M261" s="3">
        <f>PERCENTRANK(Table1[citperyear],L261)</f>
        <v>0.70699999999999996</v>
      </c>
      <c r="N261" s="3">
        <f>AVERAGEIF(Table1[School], A261, Table1[CPYRank])</f>
        <v>0.37051666666666672</v>
      </c>
    </row>
    <row r="262" spans="1:14" ht="16" x14ac:dyDescent="0.2">
      <c r="A262" s="7" t="s">
        <v>27</v>
      </c>
      <c r="B262" s="7" t="s">
        <v>7</v>
      </c>
      <c r="C262" s="7" t="s">
        <v>161</v>
      </c>
      <c r="D262" s="7">
        <v>49</v>
      </c>
      <c r="E262" s="7">
        <v>1971</v>
      </c>
      <c r="F262" s="3">
        <f>PERCENTRANK(Table1[Total Citations], D262)</f>
        <v>7.3999999999999996E-2</v>
      </c>
      <c r="G262">
        <f>1-PERCENTRANK(Table1[Earliest Pub], E262)</f>
        <v>0.91700000000000004</v>
      </c>
      <c r="H262" s="3">
        <f>AVERAGEIF(Table1[School], A262, Table1[Cit rank])</f>
        <v>0.37251666666666666</v>
      </c>
      <c r="I262" s="3">
        <f>AVERAGEIF(Table1[School], A262, Table1[YO rank])</f>
        <v>0.46141666666666642</v>
      </c>
      <c r="J262" s="3">
        <f t="shared" si="15"/>
        <v>0.80733249051833167</v>
      </c>
      <c r="K262" s="3">
        <f t="shared" si="16"/>
        <v>50</v>
      </c>
      <c r="L262" s="3">
        <f t="shared" si="17"/>
        <v>0.98</v>
      </c>
      <c r="M262" s="3">
        <f>PERCENTRANK(Table1[citperyear],L262)</f>
        <v>5.1999999999999998E-2</v>
      </c>
      <c r="N262" s="3">
        <f>AVERAGEIF(Table1[School], A262, Table1[CPYRank])</f>
        <v>0.37051666666666672</v>
      </c>
    </row>
    <row r="263" spans="1:14" ht="16" x14ac:dyDescent="0.2">
      <c r="A263" s="7" t="s">
        <v>27</v>
      </c>
      <c r="B263" s="7" t="s">
        <v>8</v>
      </c>
      <c r="C263" s="7" t="s">
        <v>161</v>
      </c>
      <c r="D263" s="7">
        <v>234</v>
      </c>
      <c r="E263" s="7">
        <v>1973</v>
      </c>
      <c r="F263" s="3">
        <f>PERCENTRANK(Table1[Total Citations], D263)</f>
        <v>0.30599999999999999</v>
      </c>
      <c r="G263">
        <f>1-PERCENTRANK(Table1[Earliest Pub], E263)</f>
        <v>0.88700000000000001</v>
      </c>
      <c r="H263" s="3">
        <f>AVERAGEIF(Table1[School], A263, Table1[Cit rank])</f>
        <v>0.37251666666666666</v>
      </c>
      <c r="I263" s="3">
        <f>AVERAGEIF(Table1[School], A263, Table1[YO rank])</f>
        <v>0.46141666666666642</v>
      </c>
      <c r="J263" s="3">
        <f t="shared" si="15"/>
        <v>0.80733249051833167</v>
      </c>
      <c r="K263" s="3">
        <f t="shared" si="16"/>
        <v>48</v>
      </c>
      <c r="L263" s="3">
        <f t="shared" si="17"/>
        <v>4.875</v>
      </c>
      <c r="M263" s="3">
        <f>PERCENTRANK(Table1[citperyear],L263)</f>
        <v>0.19500000000000001</v>
      </c>
      <c r="N263" s="3">
        <f>AVERAGEIF(Table1[School], A263, Table1[CPYRank])</f>
        <v>0.37051666666666672</v>
      </c>
    </row>
    <row r="264" spans="1:14" ht="16" x14ac:dyDescent="0.2">
      <c r="A264" s="7" t="s">
        <v>27</v>
      </c>
      <c r="B264" s="7" t="s">
        <v>8</v>
      </c>
      <c r="C264" s="7" t="s">
        <v>161</v>
      </c>
      <c r="D264" s="7">
        <v>1211</v>
      </c>
      <c r="E264" s="7">
        <v>1975</v>
      </c>
      <c r="F264" s="3">
        <f>PERCENTRANK(Table1[Total Citations], D264)</f>
        <v>0.79200000000000004</v>
      </c>
      <c r="G264">
        <f>1-PERCENTRANK(Table1[Earliest Pub], E264)</f>
        <v>0.85199999999999998</v>
      </c>
      <c r="H264" s="3">
        <f>AVERAGEIF(Table1[School], A264, Table1[Cit rank])</f>
        <v>0.37251666666666666</v>
      </c>
      <c r="I264" s="3">
        <f>AVERAGEIF(Table1[School], A264, Table1[YO rank])</f>
        <v>0.46141666666666642</v>
      </c>
      <c r="J264" s="3">
        <f t="shared" si="15"/>
        <v>0.80733249051833167</v>
      </c>
      <c r="K264" s="3">
        <f t="shared" si="16"/>
        <v>46</v>
      </c>
      <c r="L264" s="3">
        <f t="shared" si="17"/>
        <v>26.326086956521738</v>
      </c>
      <c r="M264" s="3">
        <f>PERCENTRANK(Table1[citperyear],L264)</f>
        <v>0.69699999999999995</v>
      </c>
      <c r="N264" s="3">
        <f>AVERAGEIF(Table1[School], A264, Table1[CPYRank])</f>
        <v>0.37051666666666672</v>
      </c>
    </row>
    <row r="265" spans="1:14" ht="16" x14ac:dyDescent="0.2">
      <c r="A265" s="7" t="s">
        <v>27</v>
      </c>
      <c r="B265" s="7" t="s">
        <v>8</v>
      </c>
      <c r="C265" s="7" t="s">
        <v>161</v>
      </c>
      <c r="D265" s="7">
        <v>648</v>
      </c>
      <c r="E265" s="7">
        <v>1978</v>
      </c>
      <c r="F265" s="3">
        <f>PERCENTRANK(Table1[Total Citations], D265)</f>
        <v>0.61699999999999999</v>
      </c>
      <c r="G265">
        <f>1-PERCENTRANK(Table1[Earliest Pub], E265)</f>
        <v>0.79</v>
      </c>
      <c r="H265" s="3">
        <f>AVERAGEIF(Table1[School], A265, Table1[Cit rank])</f>
        <v>0.37251666666666666</v>
      </c>
      <c r="I265" s="3">
        <f>AVERAGEIF(Table1[School], A265, Table1[YO rank])</f>
        <v>0.46141666666666642</v>
      </c>
      <c r="J265" s="3">
        <f t="shared" si="15"/>
        <v>0.80733249051833167</v>
      </c>
      <c r="K265" s="3">
        <f t="shared" si="16"/>
        <v>43</v>
      </c>
      <c r="L265" s="3">
        <f t="shared" si="17"/>
        <v>15.069767441860465</v>
      </c>
      <c r="M265" s="3">
        <f>PERCENTRANK(Table1[citperyear],L265)</f>
        <v>0.503</v>
      </c>
      <c r="N265" s="3">
        <f>AVERAGEIF(Table1[School], A265, Table1[CPYRank])</f>
        <v>0.37051666666666672</v>
      </c>
    </row>
    <row r="266" spans="1:14" ht="16" x14ac:dyDescent="0.2">
      <c r="A266" s="7" t="s">
        <v>27</v>
      </c>
      <c r="B266" s="7" t="s">
        <v>8</v>
      </c>
      <c r="C266" s="7" t="s">
        <v>161</v>
      </c>
      <c r="D266" s="7">
        <v>380</v>
      </c>
      <c r="E266" s="7">
        <v>1978</v>
      </c>
      <c r="F266" s="3">
        <f>PERCENTRANK(Table1[Total Citations], D266)</f>
        <v>0.44400000000000001</v>
      </c>
      <c r="G266">
        <f>1-PERCENTRANK(Table1[Earliest Pub], E266)</f>
        <v>0.79</v>
      </c>
      <c r="H266" s="3">
        <f>AVERAGEIF(Table1[School], A266, Table1[Cit rank])</f>
        <v>0.37251666666666666</v>
      </c>
      <c r="I266" s="3">
        <f>AVERAGEIF(Table1[School], A266, Table1[YO rank])</f>
        <v>0.46141666666666642</v>
      </c>
      <c r="J266" s="3">
        <f t="shared" si="15"/>
        <v>0.80733249051833167</v>
      </c>
      <c r="K266" s="3">
        <f t="shared" si="16"/>
        <v>43</v>
      </c>
      <c r="L266" s="3">
        <f t="shared" si="17"/>
        <v>8.8372093023255811</v>
      </c>
      <c r="M266" s="3">
        <f>PERCENTRANK(Table1[citperyear],L266)</f>
        <v>0.33700000000000002</v>
      </c>
      <c r="N266" s="3">
        <f>AVERAGEIF(Table1[School], A266, Table1[CPYRank])</f>
        <v>0.37051666666666672</v>
      </c>
    </row>
    <row r="267" spans="1:14" ht="16" x14ac:dyDescent="0.2">
      <c r="A267" s="7" t="s">
        <v>27</v>
      </c>
      <c r="B267" s="7" t="s">
        <v>8</v>
      </c>
      <c r="C267" s="7" t="s">
        <v>161</v>
      </c>
      <c r="D267" s="7">
        <v>179</v>
      </c>
      <c r="E267" s="7">
        <v>1978</v>
      </c>
      <c r="F267" s="3">
        <f>PERCENTRANK(Table1[Total Citations], D267)</f>
        <v>0.23</v>
      </c>
      <c r="G267">
        <f>1-PERCENTRANK(Table1[Earliest Pub], E267)</f>
        <v>0.79</v>
      </c>
      <c r="H267" s="3">
        <f>AVERAGEIF(Table1[School], A267, Table1[Cit rank])</f>
        <v>0.37251666666666666</v>
      </c>
      <c r="I267" s="3">
        <f>AVERAGEIF(Table1[School], A267, Table1[YO rank])</f>
        <v>0.46141666666666642</v>
      </c>
      <c r="J267" s="3">
        <f t="shared" si="15"/>
        <v>0.80733249051833167</v>
      </c>
      <c r="K267" s="3">
        <f t="shared" si="16"/>
        <v>43</v>
      </c>
      <c r="L267" s="3">
        <f t="shared" si="17"/>
        <v>4.1627906976744189</v>
      </c>
      <c r="M267" s="3">
        <f>PERCENTRANK(Table1[citperyear],L267)</f>
        <v>0.17</v>
      </c>
      <c r="N267" s="3">
        <f>AVERAGEIF(Table1[School], A267, Table1[CPYRank])</f>
        <v>0.37051666666666672</v>
      </c>
    </row>
    <row r="268" spans="1:14" ht="16" x14ac:dyDescent="0.2">
      <c r="A268" s="7" t="s">
        <v>27</v>
      </c>
      <c r="B268" s="7" t="s">
        <v>8</v>
      </c>
      <c r="C268" s="7" t="s">
        <v>161</v>
      </c>
      <c r="D268" s="7">
        <v>336</v>
      </c>
      <c r="E268" s="7">
        <v>1979</v>
      </c>
      <c r="F268" s="3">
        <f>PERCENTRANK(Table1[Total Citations], D268)</f>
        <v>0.40699999999999997</v>
      </c>
      <c r="G268">
        <f>1-PERCENTRANK(Table1[Earliest Pub], E268)</f>
        <v>0.76900000000000002</v>
      </c>
      <c r="H268" s="3">
        <f>AVERAGEIF(Table1[School], A268, Table1[Cit rank])</f>
        <v>0.37251666666666666</v>
      </c>
      <c r="I268" s="3">
        <f>AVERAGEIF(Table1[School], A268, Table1[YO rank])</f>
        <v>0.46141666666666642</v>
      </c>
      <c r="J268" s="3">
        <f t="shared" si="15"/>
        <v>0.80733249051833167</v>
      </c>
      <c r="K268" s="3">
        <f t="shared" si="16"/>
        <v>42</v>
      </c>
      <c r="L268" s="3">
        <f t="shared" si="17"/>
        <v>8</v>
      </c>
      <c r="M268" s="3">
        <f>PERCENTRANK(Table1[citperyear],L268)</f>
        <v>0.308</v>
      </c>
      <c r="N268" s="3">
        <f>AVERAGEIF(Table1[School], A268, Table1[CPYRank])</f>
        <v>0.37051666666666672</v>
      </c>
    </row>
    <row r="269" spans="1:14" ht="16" x14ac:dyDescent="0.2">
      <c r="A269" s="7" t="s">
        <v>27</v>
      </c>
      <c r="B269" s="7" t="s">
        <v>7</v>
      </c>
      <c r="C269" s="7" t="s">
        <v>161</v>
      </c>
      <c r="D269" s="7">
        <v>452</v>
      </c>
      <c r="E269" s="7">
        <v>1979</v>
      </c>
      <c r="F269" s="3">
        <f>PERCENTRANK(Table1[Total Citations], D269)</f>
        <v>0.496</v>
      </c>
      <c r="G269">
        <f>1-PERCENTRANK(Table1[Earliest Pub], E269)</f>
        <v>0.76900000000000002</v>
      </c>
      <c r="H269" s="3">
        <f>AVERAGEIF(Table1[School], A269, Table1[Cit rank])</f>
        <v>0.37251666666666666</v>
      </c>
      <c r="I269" s="3">
        <f>AVERAGEIF(Table1[School], A269, Table1[YO rank])</f>
        <v>0.46141666666666642</v>
      </c>
      <c r="J269" s="3">
        <f t="shared" si="15"/>
        <v>0.80733249051833167</v>
      </c>
      <c r="K269" s="3">
        <f t="shared" si="16"/>
        <v>42</v>
      </c>
      <c r="L269" s="3">
        <f t="shared" si="17"/>
        <v>10.761904761904763</v>
      </c>
      <c r="M269" s="3">
        <f>PERCENTRANK(Table1[citperyear],L269)</f>
        <v>0.39400000000000002</v>
      </c>
      <c r="N269" s="3">
        <f>AVERAGEIF(Table1[School], A269, Table1[CPYRank])</f>
        <v>0.37051666666666672</v>
      </c>
    </row>
    <row r="270" spans="1:14" ht="16" x14ac:dyDescent="0.2">
      <c r="A270" s="7" t="s">
        <v>27</v>
      </c>
      <c r="B270" s="7" t="s">
        <v>8</v>
      </c>
      <c r="C270" s="7" t="s">
        <v>161</v>
      </c>
      <c r="D270" s="7">
        <v>331</v>
      </c>
      <c r="E270" s="7">
        <v>1980</v>
      </c>
      <c r="F270" s="3">
        <f>PERCENTRANK(Table1[Total Citations], D270)</f>
        <v>0.40200000000000002</v>
      </c>
      <c r="G270">
        <f>1-PERCENTRANK(Table1[Earliest Pub], E270)</f>
        <v>0.75</v>
      </c>
      <c r="H270" s="3">
        <f>AVERAGEIF(Table1[School], A270, Table1[Cit rank])</f>
        <v>0.37251666666666666</v>
      </c>
      <c r="I270" s="3">
        <f>AVERAGEIF(Table1[School], A270, Table1[YO rank])</f>
        <v>0.46141666666666642</v>
      </c>
      <c r="J270" s="3">
        <f t="shared" si="15"/>
        <v>0.80733249051833167</v>
      </c>
      <c r="K270" s="3">
        <f t="shared" si="16"/>
        <v>41</v>
      </c>
      <c r="L270" s="3">
        <f t="shared" si="17"/>
        <v>8.0731707317073162</v>
      </c>
      <c r="M270" s="3">
        <f>PERCENTRANK(Table1[citperyear],L270)</f>
        <v>0.312</v>
      </c>
      <c r="N270" s="3">
        <f>AVERAGEIF(Table1[School], A270, Table1[CPYRank])</f>
        <v>0.37051666666666672</v>
      </c>
    </row>
    <row r="271" spans="1:14" ht="16" x14ac:dyDescent="0.2">
      <c r="A271" s="7" t="s">
        <v>27</v>
      </c>
      <c r="B271" s="7" t="s">
        <v>8</v>
      </c>
      <c r="C271" s="7" t="s">
        <v>161</v>
      </c>
      <c r="D271" s="7">
        <v>162</v>
      </c>
      <c r="E271" s="7">
        <v>1980</v>
      </c>
      <c r="F271" s="3">
        <f>PERCENTRANK(Table1[Total Citations], D271)</f>
        <v>0.20899999999999999</v>
      </c>
      <c r="G271">
        <f>1-PERCENTRANK(Table1[Earliest Pub], E271)</f>
        <v>0.75</v>
      </c>
      <c r="H271" s="3">
        <f>AVERAGEIF(Table1[School], A271, Table1[Cit rank])</f>
        <v>0.37251666666666666</v>
      </c>
      <c r="I271" s="3">
        <f>AVERAGEIF(Table1[School], A271, Table1[YO rank])</f>
        <v>0.46141666666666642</v>
      </c>
      <c r="J271" s="3">
        <f t="shared" si="15"/>
        <v>0.80733249051833167</v>
      </c>
      <c r="K271" s="3">
        <f t="shared" si="16"/>
        <v>41</v>
      </c>
      <c r="L271" s="3">
        <f t="shared" si="17"/>
        <v>3.9512195121951219</v>
      </c>
      <c r="M271" s="3">
        <f>PERCENTRANK(Table1[citperyear],L271)</f>
        <v>0.158</v>
      </c>
      <c r="N271" s="3">
        <f>AVERAGEIF(Table1[School], A271, Table1[CPYRank])</f>
        <v>0.37051666666666672</v>
      </c>
    </row>
    <row r="272" spans="1:14" ht="16" x14ac:dyDescent="0.2">
      <c r="A272" s="7" t="s">
        <v>27</v>
      </c>
      <c r="B272" s="7" t="s">
        <v>7</v>
      </c>
      <c r="C272" s="7" t="s">
        <v>161</v>
      </c>
      <c r="D272" s="7">
        <v>828</v>
      </c>
      <c r="E272" s="7">
        <v>1981</v>
      </c>
      <c r="F272" s="3">
        <f>PERCENTRANK(Table1[Total Citations], D272)</f>
        <v>0.69099999999999995</v>
      </c>
      <c r="G272">
        <f>1-PERCENTRANK(Table1[Earliest Pub], E272)</f>
        <v>0.72299999999999998</v>
      </c>
      <c r="H272" s="3">
        <f>AVERAGEIF(Table1[School], A272, Table1[Cit rank])</f>
        <v>0.37251666666666666</v>
      </c>
      <c r="I272" s="3">
        <f>AVERAGEIF(Table1[School], A272, Table1[YO rank])</f>
        <v>0.46141666666666642</v>
      </c>
      <c r="J272" s="3">
        <f t="shared" si="15"/>
        <v>0.80733249051833167</v>
      </c>
      <c r="K272" s="3">
        <f t="shared" si="16"/>
        <v>40</v>
      </c>
      <c r="L272" s="3">
        <f t="shared" si="17"/>
        <v>20.7</v>
      </c>
      <c r="M272" s="3">
        <f>PERCENTRANK(Table1[citperyear],L272)</f>
        <v>0.61599999999999999</v>
      </c>
      <c r="N272" s="3">
        <f>AVERAGEIF(Table1[School], A272, Table1[CPYRank])</f>
        <v>0.37051666666666672</v>
      </c>
    </row>
    <row r="273" spans="1:14" ht="16" x14ac:dyDescent="0.2">
      <c r="A273" s="7" t="s">
        <v>27</v>
      </c>
      <c r="B273" s="7" t="s">
        <v>8</v>
      </c>
      <c r="C273" s="7" t="s">
        <v>161</v>
      </c>
      <c r="D273" s="7">
        <v>2265</v>
      </c>
      <c r="E273" s="7">
        <v>1981</v>
      </c>
      <c r="F273" s="3">
        <f>PERCENTRANK(Table1[Total Citations], D273)</f>
        <v>0.90700000000000003</v>
      </c>
      <c r="G273">
        <f>1-PERCENTRANK(Table1[Earliest Pub], E273)</f>
        <v>0.72299999999999998</v>
      </c>
      <c r="H273" s="3">
        <f>AVERAGEIF(Table1[School], A273, Table1[Cit rank])</f>
        <v>0.37251666666666666</v>
      </c>
      <c r="I273" s="3">
        <f>AVERAGEIF(Table1[School], A273, Table1[YO rank])</f>
        <v>0.46141666666666642</v>
      </c>
      <c r="J273" s="3">
        <f t="shared" si="15"/>
        <v>0.80733249051833167</v>
      </c>
      <c r="K273" s="3">
        <f t="shared" si="16"/>
        <v>40</v>
      </c>
      <c r="L273" s="3">
        <f t="shared" si="17"/>
        <v>56.625</v>
      </c>
      <c r="M273" s="3">
        <f>PERCENTRANK(Table1[citperyear],L273)</f>
        <v>0.89100000000000001</v>
      </c>
      <c r="N273" s="3">
        <f>AVERAGEIF(Table1[School], A273, Table1[CPYRank])</f>
        <v>0.37051666666666672</v>
      </c>
    </row>
    <row r="274" spans="1:14" ht="16" x14ac:dyDescent="0.2">
      <c r="A274" s="7" t="s">
        <v>27</v>
      </c>
      <c r="B274" s="7" t="s">
        <v>8</v>
      </c>
      <c r="C274" s="7" t="s">
        <v>161</v>
      </c>
      <c r="D274" s="7">
        <v>452</v>
      </c>
      <c r="E274" s="7">
        <v>1983</v>
      </c>
      <c r="F274" s="3">
        <f>PERCENTRANK(Table1[Total Citations], D274)</f>
        <v>0.496</v>
      </c>
      <c r="G274">
        <f>1-PERCENTRANK(Table1[Earliest Pub], E274)</f>
        <v>0.65700000000000003</v>
      </c>
      <c r="H274" s="3">
        <f>AVERAGEIF(Table1[School], A274, Table1[Cit rank])</f>
        <v>0.37251666666666666</v>
      </c>
      <c r="I274" s="3">
        <f>AVERAGEIF(Table1[School], A274, Table1[YO rank])</f>
        <v>0.46141666666666642</v>
      </c>
      <c r="J274" s="3">
        <f t="shared" si="15"/>
        <v>0.80733249051833167</v>
      </c>
      <c r="K274" s="3">
        <f t="shared" si="16"/>
        <v>38</v>
      </c>
      <c r="L274" s="3">
        <f t="shared" si="17"/>
        <v>11.894736842105264</v>
      </c>
      <c r="M274" s="3">
        <f>PERCENTRANK(Table1[citperyear],L274)</f>
        <v>0.42599999999999999</v>
      </c>
      <c r="N274" s="3">
        <f>AVERAGEIF(Table1[School], A274, Table1[CPYRank])</f>
        <v>0.37051666666666672</v>
      </c>
    </row>
    <row r="275" spans="1:14" ht="16" x14ac:dyDescent="0.2">
      <c r="A275" s="7" t="s">
        <v>27</v>
      </c>
      <c r="B275" s="7" t="s">
        <v>8</v>
      </c>
      <c r="C275" s="7" t="s">
        <v>161</v>
      </c>
      <c r="D275" s="7">
        <v>303</v>
      </c>
      <c r="E275" s="7">
        <v>1985</v>
      </c>
      <c r="F275" s="3">
        <f>PERCENTRANK(Table1[Total Citations], D275)</f>
        <v>0.376</v>
      </c>
      <c r="G275">
        <f>1-PERCENTRANK(Table1[Earliest Pub], E275)</f>
        <v>0.60199999999999998</v>
      </c>
      <c r="H275" s="3">
        <f>AVERAGEIF(Table1[School], A275, Table1[Cit rank])</f>
        <v>0.37251666666666666</v>
      </c>
      <c r="I275" s="3">
        <f>AVERAGEIF(Table1[School], A275, Table1[YO rank])</f>
        <v>0.46141666666666642</v>
      </c>
      <c r="J275" s="3">
        <f t="shared" si="15"/>
        <v>0.80733249051833167</v>
      </c>
      <c r="K275" s="3">
        <f t="shared" si="16"/>
        <v>36</v>
      </c>
      <c r="L275" s="3">
        <f t="shared" si="17"/>
        <v>8.4166666666666661</v>
      </c>
      <c r="M275" s="3">
        <f>PERCENTRANK(Table1[citperyear],L275)</f>
        <v>0.32200000000000001</v>
      </c>
      <c r="N275" s="3">
        <f>AVERAGEIF(Table1[School], A275, Table1[CPYRank])</f>
        <v>0.37051666666666672</v>
      </c>
    </row>
    <row r="276" spans="1:14" ht="16" x14ac:dyDescent="0.2">
      <c r="A276" s="7" t="s">
        <v>27</v>
      </c>
      <c r="B276" s="7" t="s">
        <v>8</v>
      </c>
      <c r="C276" s="7" t="s">
        <v>161</v>
      </c>
      <c r="D276" s="7">
        <v>30</v>
      </c>
      <c r="E276" s="7">
        <v>1985</v>
      </c>
      <c r="F276" s="3">
        <f>PERCENTRANK(Table1[Total Citations], D276)</f>
        <v>5.1999999999999998E-2</v>
      </c>
      <c r="G276">
        <f>1-PERCENTRANK(Table1[Earliest Pub], E276)</f>
        <v>0.60199999999999998</v>
      </c>
      <c r="H276" s="3">
        <f>AVERAGEIF(Table1[School], A276, Table1[Cit rank])</f>
        <v>0.37251666666666666</v>
      </c>
      <c r="I276" s="3">
        <f>AVERAGEIF(Table1[School], A276, Table1[YO rank])</f>
        <v>0.46141666666666642</v>
      </c>
      <c r="J276" s="3">
        <f t="shared" si="15"/>
        <v>0.80733249051833167</v>
      </c>
      <c r="K276" s="3">
        <f t="shared" si="16"/>
        <v>36</v>
      </c>
      <c r="L276" s="3">
        <f t="shared" si="17"/>
        <v>0.83333333333333337</v>
      </c>
      <c r="M276" s="3">
        <f>PERCENTRANK(Table1[citperyear],L276)</f>
        <v>4.5999999999999999E-2</v>
      </c>
      <c r="N276" s="3">
        <f>AVERAGEIF(Table1[School], A276, Table1[CPYRank])</f>
        <v>0.37051666666666672</v>
      </c>
    </row>
    <row r="277" spans="1:14" ht="16" x14ac:dyDescent="0.2">
      <c r="A277" s="7" t="s">
        <v>27</v>
      </c>
      <c r="B277" s="7" t="s">
        <v>8</v>
      </c>
      <c r="C277" s="7" t="s">
        <v>161</v>
      </c>
      <c r="D277" s="7">
        <v>132</v>
      </c>
      <c r="E277" s="7">
        <v>1987</v>
      </c>
      <c r="F277" s="3">
        <f>PERCENTRANK(Table1[Total Citations], D277)</f>
        <v>0.17299999999999999</v>
      </c>
      <c r="G277">
        <f>1-PERCENTRANK(Table1[Earliest Pub], E277)</f>
        <v>0.53699999999999992</v>
      </c>
      <c r="H277" s="3">
        <f>AVERAGEIF(Table1[School], A277, Table1[Cit rank])</f>
        <v>0.37251666666666666</v>
      </c>
      <c r="I277" s="3">
        <f>AVERAGEIF(Table1[School], A277, Table1[YO rank])</f>
        <v>0.46141666666666642</v>
      </c>
      <c r="J277" s="3">
        <f t="shared" si="15"/>
        <v>0.80733249051833167</v>
      </c>
      <c r="K277" s="3">
        <f t="shared" si="16"/>
        <v>34</v>
      </c>
      <c r="L277" s="3">
        <f t="shared" si="17"/>
        <v>3.8823529411764706</v>
      </c>
      <c r="M277" s="3">
        <f>PERCENTRANK(Table1[citperyear],L277)</f>
        <v>0.156</v>
      </c>
      <c r="N277" s="3">
        <f>AVERAGEIF(Table1[School], A277, Table1[CPYRank])</f>
        <v>0.37051666666666672</v>
      </c>
    </row>
    <row r="278" spans="1:14" ht="16" x14ac:dyDescent="0.2">
      <c r="A278" s="7" t="s">
        <v>27</v>
      </c>
      <c r="B278" s="7" t="s">
        <v>8</v>
      </c>
      <c r="C278" s="7" t="s">
        <v>161</v>
      </c>
      <c r="D278" s="7">
        <v>170</v>
      </c>
      <c r="E278" s="7">
        <v>1988</v>
      </c>
      <c r="F278" s="3">
        <f>PERCENTRANK(Table1[Total Citations], D278)</f>
        <v>0.218</v>
      </c>
      <c r="G278">
        <f>1-PERCENTRANK(Table1[Earliest Pub], E278)</f>
        <v>0.50800000000000001</v>
      </c>
      <c r="H278" s="3">
        <f>AVERAGEIF(Table1[School], A278, Table1[Cit rank])</f>
        <v>0.37251666666666666</v>
      </c>
      <c r="I278" s="3">
        <f>AVERAGEIF(Table1[School], A278, Table1[YO rank])</f>
        <v>0.46141666666666642</v>
      </c>
      <c r="J278" s="3">
        <f t="shared" si="15"/>
        <v>0.80733249051833167</v>
      </c>
      <c r="K278" s="3">
        <f t="shared" si="16"/>
        <v>33</v>
      </c>
      <c r="L278" s="3">
        <f t="shared" si="17"/>
        <v>5.1515151515151514</v>
      </c>
      <c r="M278" s="3">
        <f>PERCENTRANK(Table1[citperyear],L278)</f>
        <v>0.20399999999999999</v>
      </c>
      <c r="N278" s="3">
        <f>AVERAGEIF(Table1[School], A278, Table1[CPYRank])</f>
        <v>0.37051666666666672</v>
      </c>
    </row>
    <row r="279" spans="1:14" ht="16" x14ac:dyDescent="0.2">
      <c r="A279" s="7" t="s">
        <v>27</v>
      </c>
      <c r="B279" s="7" t="s">
        <v>8</v>
      </c>
      <c r="C279" s="7" t="s">
        <v>161</v>
      </c>
      <c r="D279" s="7">
        <v>486</v>
      </c>
      <c r="E279" s="7">
        <v>1989</v>
      </c>
      <c r="F279" s="3">
        <f>PERCENTRANK(Table1[Total Citations], D279)</f>
        <v>0.51800000000000002</v>
      </c>
      <c r="G279">
        <f>1-PERCENTRANK(Table1[Earliest Pub], E279)</f>
        <v>0.47299999999999998</v>
      </c>
      <c r="H279" s="3">
        <f>AVERAGEIF(Table1[School], A279, Table1[Cit rank])</f>
        <v>0.37251666666666666</v>
      </c>
      <c r="I279" s="3">
        <f>AVERAGEIF(Table1[School], A279, Table1[YO rank])</f>
        <v>0.46141666666666642</v>
      </c>
      <c r="J279" s="3">
        <f t="shared" si="15"/>
        <v>0.80733249051833167</v>
      </c>
      <c r="K279" s="3">
        <f t="shared" si="16"/>
        <v>32</v>
      </c>
      <c r="L279" s="3">
        <f t="shared" si="17"/>
        <v>15.1875</v>
      </c>
      <c r="M279" s="3">
        <f>PERCENTRANK(Table1[citperyear],L279)</f>
        <v>0.50600000000000001</v>
      </c>
      <c r="N279" s="3">
        <f>AVERAGEIF(Table1[School], A279, Table1[CPYRank])</f>
        <v>0.37051666666666672</v>
      </c>
    </row>
    <row r="280" spans="1:14" ht="16" x14ac:dyDescent="0.2">
      <c r="A280" s="7" t="s">
        <v>27</v>
      </c>
      <c r="B280" s="7" t="s">
        <v>7</v>
      </c>
      <c r="C280" s="7" t="s">
        <v>161</v>
      </c>
      <c r="D280" s="7">
        <v>269</v>
      </c>
      <c r="E280" s="7">
        <v>1989</v>
      </c>
      <c r="F280" s="3">
        <f>PERCENTRANK(Table1[Total Citations], D280)</f>
        <v>0.33900000000000002</v>
      </c>
      <c r="G280">
        <f>1-PERCENTRANK(Table1[Earliest Pub], E280)</f>
        <v>0.47299999999999998</v>
      </c>
      <c r="H280" s="3">
        <f>AVERAGEIF(Table1[School], A280, Table1[Cit rank])</f>
        <v>0.37251666666666666</v>
      </c>
      <c r="I280" s="3">
        <f>AVERAGEIF(Table1[School], A280, Table1[YO rank])</f>
        <v>0.46141666666666642</v>
      </c>
      <c r="J280" s="3">
        <f t="shared" si="15"/>
        <v>0.80733249051833167</v>
      </c>
      <c r="K280" s="3">
        <f t="shared" si="16"/>
        <v>32</v>
      </c>
      <c r="L280" s="3">
        <f t="shared" si="17"/>
        <v>8.40625</v>
      </c>
      <c r="M280" s="3">
        <f>PERCENTRANK(Table1[citperyear],L280)</f>
        <v>0.32100000000000001</v>
      </c>
      <c r="N280" s="3">
        <f>AVERAGEIF(Table1[School], A280, Table1[CPYRank])</f>
        <v>0.37051666666666672</v>
      </c>
    </row>
    <row r="281" spans="1:14" ht="16" x14ac:dyDescent="0.2">
      <c r="A281" s="7" t="s">
        <v>27</v>
      </c>
      <c r="B281" s="7" t="s">
        <v>8</v>
      </c>
      <c r="C281" s="7" t="s">
        <v>161</v>
      </c>
      <c r="D281" s="7">
        <v>245</v>
      </c>
      <c r="E281" s="7">
        <v>1992</v>
      </c>
      <c r="F281" s="3">
        <f>PERCENTRANK(Table1[Total Citations], D281)</f>
        <v>0.32</v>
      </c>
      <c r="G281">
        <f>1-PERCENTRANK(Table1[Earliest Pub], E281)</f>
        <v>0.38100000000000001</v>
      </c>
      <c r="H281" s="3">
        <f>AVERAGEIF(Table1[School], A281, Table1[Cit rank])</f>
        <v>0.37251666666666666</v>
      </c>
      <c r="I281" s="3">
        <f>AVERAGEIF(Table1[School], A281, Table1[YO rank])</f>
        <v>0.46141666666666642</v>
      </c>
      <c r="J281" s="3">
        <f t="shared" si="15"/>
        <v>0.80733249051833167</v>
      </c>
      <c r="K281" s="3">
        <f t="shared" si="16"/>
        <v>29</v>
      </c>
      <c r="L281" s="3">
        <f t="shared" si="17"/>
        <v>8.4482758620689662</v>
      </c>
      <c r="M281" s="3">
        <f>PERCENTRANK(Table1[citperyear],L281)</f>
        <v>0.32400000000000001</v>
      </c>
      <c r="N281" s="3">
        <f>AVERAGEIF(Table1[School], A281, Table1[CPYRank])</f>
        <v>0.37051666666666672</v>
      </c>
    </row>
    <row r="282" spans="1:14" ht="16" x14ac:dyDescent="0.2">
      <c r="A282" s="7" t="s">
        <v>27</v>
      </c>
      <c r="B282" s="7" t="s">
        <v>8</v>
      </c>
      <c r="C282" s="7" t="s">
        <v>161</v>
      </c>
      <c r="D282" s="7">
        <v>1135</v>
      </c>
      <c r="E282" s="7">
        <v>1994</v>
      </c>
      <c r="F282" s="3">
        <f>PERCENTRANK(Table1[Total Citations], D282)</f>
        <v>0.77300000000000002</v>
      </c>
      <c r="G282">
        <f>1-PERCENTRANK(Table1[Earliest Pub], E282)</f>
        <v>0.32599999999999996</v>
      </c>
      <c r="H282" s="3">
        <f>AVERAGEIF(Table1[School], A282, Table1[Cit rank])</f>
        <v>0.37251666666666666</v>
      </c>
      <c r="I282" s="3">
        <f>AVERAGEIF(Table1[School], A282, Table1[YO rank])</f>
        <v>0.46141666666666642</v>
      </c>
      <c r="J282" s="3">
        <f t="shared" si="15"/>
        <v>0.80733249051833167</v>
      </c>
      <c r="K282" s="3">
        <f t="shared" si="16"/>
        <v>27</v>
      </c>
      <c r="L282" s="3">
        <f t="shared" si="17"/>
        <v>42.037037037037038</v>
      </c>
      <c r="M282" s="3">
        <f>PERCENTRANK(Table1[citperyear],L282)</f>
        <v>0.82699999999999996</v>
      </c>
      <c r="N282" s="3">
        <f>AVERAGEIF(Table1[School], A282, Table1[CPYRank])</f>
        <v>0.37051666666666672</v>
      </c>
    </row>
    <row r="283" spans="1:14" ht="16" x14ac:dyDescent="0.2">
      <c r="A283" s="7" t="s">
        <v>27</v>
      </c>
      <c r="B283" s="7" t="s">
        <v>7</v>
      </c>
      <c r="C283" s="7" t="s">
        <v>161</v>
      </c>
      <c r="D283" s="7">
        <v>282</v>
      </c>
      <c r="E283" s="7">
        <v>1996</v>
      </c>
      <c r="F283" s="3">
        <f>PERCENTRANK(Table1[Total Citations], D283)</f>
        <v>0.35599999999999998</v>
      </c>
      <c r="G283">
        <f>1-PERCENTRANK(Table1[Earliest Pub], E283)</f>
        <v>0.27100000000000002</v>
      </c>
      <c r="H283" s="3">
        <f>AVERAGEIF(Table1[School], A283, Table1[Cit rank])</f>
        <v>0.37251666666666666</v>
      </c>
      <c r="I283" s="3">
        <f>AVERAGEIF(Table1[School], A283, Table1[YO rank])</f>
        <v>0.46141666666666642</v>
      </c>
      <c r="J283" s="3">
        <f t="shared" si="15"/>
        <v>0.80733249051833167</v>
      </c>
      <c r="K283" s="3">
        <f t="shared" si="16"/>
        <v>25</v>
      </c>
      <c r="L283" s="3">
        <f t="shared" si="17"/>
        <v>11.28</v>
      </c>
      <c r="M283" s="3">
        <f>PERCENTRANK(Table1[citperyear],L283)</f>
        <v>0.40799999999999997</v>
      </c>
      <c r="N283" s="3">
        <f>AVERAGEIF(Table1[School], A283, Table1[CPYRank])</f>
        <v>0.37051666666666672</v>
      </c>
    </row>
    <row r="284" spans="1:14" ht="16" x14ac:dyDescent="0.2">
      <c r="A284" s="7" t="s">
        <v>27</v>
      </c>
      <c r="B284" s="7" t="s">
        <v>8</v>
      </c>
      <c r="C284" s="7" t="s">
        <v>161</v>
      </c>
      <c r="D284" s="7">
        <v>1019</v>
      </c>
      <c r="E284" s="7">
        <v>1997</v>
      </c>
      <c r="F284" s="3">
        <f>PERCENTRANK(Table1[Total Citations], D284)</f>
        <v>0.746</v>
      </c>
      <c r="G284">
        <f>1-PERCENTRANK(Table1[Earliest Pub], E284)</f>
        <v>0.23699999999999999</v>
      </c>
      <c r="H284" s="3">
        <f>AVERAGEIF(Table1[School], A284, Table1[Cit rank])</f>
        <v>0.37251666666666666</v>
      </c>
      <c r="I284" s="3">
        <f>AVERAGEIF(Table1[School], A284, Table1[YO rank])</f>
        <v>0.46141666666666642</v>
      </c>
      <c r="J284" s="3">
        <f t="shared" si="15"/>
        <v>0.80733249051833167</v>
      </c>
      <c r="K284" s="3">
        <f t="shared" si="16"/>
        <v>24</v>
      </c>
      <c r="L284" s="3">
        <f t="shared" si="17"/>
        <v>42.458333333333336</v>
      </c>
      <c r="M284" s="3">
        <f>PERCENTRANK(Table1[citperyear],L284)</f>
        <v>0.82899999999999996</v>
      </c>
      <c r="N284" s="3">
        <f>AVERAGEIF(Table1[School], A284, Table1[CPYRank])</f>
        <v>0.37051666666666672</v>
      </c>
    </row>
    <row r="285" spans="1:14" ht="16" x14ac:dyDescent="0.2">
      <c r="A285" s="7" t="s">
        <v>27</v>
      </c>
      <c r="B285" s="7" t="s">
        <v>8</v>
      </c>
      <c r="C285" s="7" t="s">
        <v>161</v>
      </c>
      <c r="D285" s="7">
        <v>191</v>
      </c>
      <c r="E285" s="7">
        <v>1998</v>
      </c>
      <c r="F285" s="3">
        <f>PERCENTRANK(Table1[Total Citations], D285)</f>
        <v>0.246</v>
      </c>
      <c r="G285">
        <f>1-PERCENTRANK(Table1[Earliest Pub], E285)</f>
        <v>0.20799999999999996</v>
      </c>
      <c r="H285" s="3">
        <f>AVERAGEIF(Table1[School], A285, Table1[Cit rank])</f>
        <v>0.37251666666666666</v>
      </c>
      <c r="I285" s="3">
        <f>AVERAGEIF(Table1[School], A285, Table1[YO rank])</f>
        <v>0.46141666666666642</v>
      </c>
      <c r="J285" s="3">
        <f t="shared" si="15"/>
        <v>0.80733249051833167</v>
      </c>
      <c r="K285" s="3">
        <f t="shared" si="16"/>
        <v>23</v>
      </c>
      <c r="L285" s="3">
        <f t="shared" si="17"/>
        <v>8.304347826086957</v>
      </c>
      <c r="M285" s="3">
        <f>PERCENTRANK(Table1[citperyear],L285)</f>
        <v>0.318</v>
      </c>
      <c r="N285" s="3">
        <f>AVERAGEIF(Table1[School], A285, Table1[CPYRank])</f>
        <v>0.37051666666666672</v>
      </c>
    </row>
    <row r="286" spans="1:14" ht="16" x14ac:dyDescent="0.2">
      <c r="A286" s="7" t="s">
        <v>27</v>
      </c>
      <c r="B286" s="7" t="s">
        <v>8</v>
      </c>
      <c r="C286" s="7" t="s">
        <v>161</v>
      </c>
      <c r="D286" s="7">
        <v>156</v>
      </c>
      <c r="E286" s="7">
        <v>1998</v>
      </c>
      <c r="F286" s="3">
        <f>PERCENTRANK(Table1[Total Citations], D286)</f>
        <v>0.19900000000000001</v>
      </c>
      <c r="G286">
        <f>1-PERCENTRANK(Table1[Earliest Pub], E286)</f>
        <v>0.20799999999999996</v>
      </c>
      <c r="H286" s="3">
        <f>AVERAGEIF(Table1[School], A286, Table1[Cit rank])</f>
        <v>0.37251666666666666</v>
      </c>
      <c r="I286" s="3">
        <f>AVERAGEIF(Table1[School], A286, Table1[YO rank])</f>
        <v>0.46141666666666642</v>
      </c>
      <c r="J286" s="3">
        <f t="shared" si="15"/>
        <v>0.80733249051833167</v>
      </c>
      <c r="K286" s="3">
        <f t="shared" si="16"/>
        <v>23</v>
      </c>
      <c r="L286" s="3">
        <f t="shared" si="17"/>
        <v>6.7826086956521738</v>
      </c>
      <c r="M286" s="3">
        <f>PERCENTRANK(Table1[citperyear],L286)</f>
        <v>0.26700000000000002</v>
      </c>
      <c r="N286" s="3">
        <f>AVERAGEIF(Table1[School], A286, Table1[CPYRank])</f>
        <v>0.37051666666666672</v>
      </c>
    </row>
    <row r="287" spans="1:14" ht="16" x14ac:dyDescent="0.2">
      <c r="A287" s="7" t="s">
        <v>27</v>
      </c>
      <c r="B287" s="7" t="s">
        <v>8</v>
      </c>
      <c r="C287" s="7" t="s">
        <v>161</v>
      </c>
      <c r="D287" s="7">
        <v>663</v>
      </c>
      <c r="E287" s="7">
        <v>1999</v>
      </c>
      <c r="F287" s="3">
        <f>PERCENTRANK(Table1[Total Citations], D287)</f>
        <v>0.623</v>
      </c>
      <c r="G287">
        <f>1-PERCENTRANK(Table1[Earliest Pub], E287)</f>
        <v>0.17300000000000004</v>
      </c>
      <c r="H287" s="3">
        <f>AVERAGEIF(Table1[School], A287, Table1[Cit rank])</f>
        <v>0.37251666666666666</v>
      </c>
      <c r="I287" s="3">
        <f>AVERAGEIF(Table1[School], A287, Table1[YO rank])</f>
        <v>0.46141666666666642</v>
      </c>
      <c r="J287" s="3">
        <f t="shared" si="15"/>
        <v>0.80733249051833167</v>
      </c>
      <c r="K287" s="3">
        <f t="shared" si="16"/>
        <v>22</v>
      </c>
      <c r="L287" s="3">
        <f t="shared" si="17"/>
        <v>30.136363636363637</v>
      </c>
      <c r="M287" s="3">
        <f>PERCENTRANK(Table1[citperyear],L287)</f>
        <v>0.74</v>
      </c>
      <c r="N287" s="3">
        <f>AVERAGEIF(Table1[School], A287, Table1[CPYRank])</f>
        <v>0.37051666666666672</v>
      </c>
    </row>
    <row r="288" spans="1:14" ht="16" x14ac:dyDescent="0.2">
      <c r="A288" s="7" t="s">
        <v>27</v>
      </c>
      <c r="B288" s="7" t="s">
        <v>8</v>
      </c>
      <c r="C288" s="7" t="s">
        <v>161</v>
      </c>
      <c r="D288" s="7">
        <v>365</v>
      </c>
      <c r="E288" s="7">
        <v>1999</v>
      </c>
      <c r="F288" s="3">
        <f>PERCENTRANK(Table1[Total Citations], D288)</f>
        <v>0.432</v>
      </c>
      <c r="G288">
        <f>1-PERCENTRANK(Table1[Earliest Pub], E288)</f>
        <v>0.17300000000000004</v>
      </c>
      <c r="H288" s="3">
        <f>AVERAGEIF(Table1[School], A288, Table1[Cit rank])</f>
        <v>0.37251666666666666</v>
      </c>
      <c r="I288" s="3">
        <f>AVERAGEIF(Table1[School], A288, Table1[YO rank])</f>
        <v>0.46141666666666642</v>
      </c>
      <c r="J288" s="3">
        <f t="shared" si="15"/>
        <v>0.80733249051833167</v>
      </c>
      <c r="K288" s="3">
        <f t="shared" si="16"/>
        <v>22</v>
      </c>
      <c r="L288" s="3">
        <f t="shared" si="17"/>
        <v>16.59090909090909</v>
      </c>
      <c r="M288" s="3">
        <f>PERCENTRANK(Table1[citperyear],L288)</f>
        <v>0.53900000000000003</v>
      </c>
      <c r="N288" s="3">
        <f>AVERAGEIF(Table1[School], A288, Table1[CPYRank])</f>
        <v>0.37051666666666672</v>
      </c>
    </row>
    <row r="289" spans="1:14" ht="16" x14ac:dyDescent="0.2">
      <c r="A289" s="7" t="s">
        <v>27</v>
      </c>
      <c r="B289" s="7" t="s">
        <v>8</v>
      </c>
      <c r="C289" s="7" t="s">
        <v>161</v>
      </c>
      <c r="D289" s="7">
        <v>156</v>
      </c>
      <c r="E289" s="7">
        <v>1999</v>
      </c>
      <c r="F289" s="3">
        <f>PERCENTRANK(Table1[Total Citations], D289)</f>
        <v>0.19900000000000001</v>
      </c>
      <c r="G289">
        <f>1-PERCENTRANK(Table1[Earliest Pub], E289)</f>
        <v>0.17300000000000004</v>
      </c>
      <c r="H289" s="3">
        <f>AVERAGEIF(Table1[School], A289, Table1[Cit rank])</f>
        <v>0.37251666666666666</v>
      </c>
      <c r="I289" s="3">
        <f>AVERAGEIF(Table1[School], A289, Table1[YO rank])</f>
        <v>0.46141666666666642</v>
      </c>
      <c r="J289" s="3">
        <f t="shared" si="15"/>
        <v>0.80733249051833167</v>
      </c>
      <c r="K289" s="3">
        <f t="shared" si="16"/>
        <v>22</v>
      </c>
      <c r="L289" s="3">
        <f t="shared" si="17"/>
        <v>7.0909090909090908</v>
      </c>
      <c r="M289" s="3">
        <f>PERCENTRANK(Table1[citperyear],L289)</f>
        <v>0.27700000000000002</v>
      </c>
      <c r="N289" s="3">
        <f>AVERAGEIF(Table1[School], A289, Table1[CPYRank])</f>
        <v>0.37051666666666672</v>
      </c>
    </row>
    <row r="290" spans="1:14" ht="16" x14ac:dyDescent="0.2">
      <c r="A290" s="7" t="s">
        <v>27</v>
      </c>
      <c r="B290" s="7" t="s">
        <v>8</v>
      </c>
      <c r="C290" s="7" t="s">
        <v>161</v>
      </c>
      <c r="D290" s="7">
        <v>122</v>
      </c>
      <c r="E290" s="7">
        <v>1999</v>
      </c>
      <c r="F290" s="3">
        <f>PERCENTRANK(Table1[Total Citations], D290)</f>
        <v>0.16200000000000001</v>
      </c>
      <c r="G290">
        <f>1-PERCENTRANK(Table1[Earliest Pub], E290)</f>
        <v>0.17300000000000004</v>
      </c>
      <c r="H290" s="3">
        <f>AVERAGEIF(Table1[School], A290, Table1[Cit rank])</f>
        <v>0.37251666666666666</v>
      </c>
      <c r="I290" s="3">
        <f>AVERAGEIF(Table1[School], A290, Table1[YO rank])</f>
        <v>0.46141666666666642</v>
      </c>
      <c r="J290" s="3">
        <f t="shared" si="15"/>
        <v>0.80733249051833167</v>
      </c>
      <c r="K290" s="3">
        <f t="shared" si="16"/>
        <v>22</v>
      </c>
      <c r="L290" s="3">
        <f t="shared" si="17"/>
        <v>5.5454545454545459</v>
      </c>
      <c r="M290" s="3">
        <f>PERCENTRANK(Table1[citperyear],L290)</f>
        <v>0.219</v>
      </c>
      <c r="N290" s="3">
        <f>AVERAGEIF(Table1[School], A290, Table1[CPYRank])</f>
        <v>0.37051666666666672</v>
      </c>
    </row>
    <row r="291" spans="1:14" ht="16" x14ac:dyDescent="0.2">
      <c r="A291" s="7" t="s">
        <v>27</v>
      </c>
      <c r="B291" s="7" t="s">
        <v>8</v>
      </c>
      <c r="C291" s="7" t="s">
        <v>161</v>
      </c>
      <c r="D291" s="7">
        <v>141</v>
      </c>
      <c r="E291" s="7">
        <v>1999</v>
      </c>
      <c r="F291" s="3">
        <f>PERCENTRANK(Table1[Total Citations], D291)</f>
        <v>0.183</v>
      </c>
      <c r="G291">
        <f>1-PERCENTRANK(Table1[Earliest Pub], E291)</f>
        <v>0.17300000000000004</v>
      </c>
      <c r="H291" s="3">
        <f>AVERAGEIF(Table1[School], A291, Table1[Cit rank])</f>
        <v>0.37251666666666666</v>
      </c>
      <c r="I291" s="3">
        <f>AVERAGEIF(Table1[School], A291, Table1[YO rank])</f>
        <v>0.46141666666666642</v>
      </c>
      <c r="J291" s="3">
        <f t="shared" si="15"/>
        <v>0.80733249051833167</v>
      </c>
      <c r="K291" s="3">
        <f t="shared" si="16"/>
        <v>22</v>
      </c>
      <c r="L291" s="3">
        <f t="shared" si="17"/>
        <v>6.4090909090909092</v>
      </c>
      <c r="M291" s="3">
        <f>PERCENTRANK(Table1[citperyear],L291)</f>
        <v>0.251</v>
      </c>
      <c r="N291" s="3">
        <f>AVERAGEIF(Table1[School], A291, Table1[CPYRank])</f>
        <v>0.37051666666666672</v>
      </c>
    </row>
    <row r="292" spans="1:14" ht="16" x14ac:dyDescent="0.2">
      <c r="A292" s="7" t="s">
        <v>27</v>
      </c>
      <c r="B292" s="7" t="s">
        <v>8</v>
      </c>
      <c r="C292" s="7" t="s">
        <v>161</v>
      </c>
      <c r="D292" s="7">
        <v>82</v>
      </c>
      <c r="E292" s="7">
        <v>1999</v>
      </c>
      <c r="F292" s="3">
        <f>PERCENTRANK(Table1[Total Citations], D292)</f>
        <v>0.114</v>
      </c>
      <c r="G292">
        <f>1-PERCENTRANK(Table1[Earliest Pub], E292)</f>
        <v>0.17300000000000004</v>
      </c>
      <c r="H292" s="3">
        <f>AVERAGEIF(Table1[School], A292, Table1[Cit rank])</f>
        <v>0.37251666666666666</v>
      </c>
      <c r="I292" s="3">
        <f>AVERAGEIF(Table1[School], A292, Table1[YO rank])</f>
        <v>0.46141666666666642</v>
      </c>
      <c r="J292" s="3">
        <f t="shared" si="15"/>
        <v>0.80733249051833167</v>
      </c>
      <c r="K292" s="3">
        <f t="shared" si="16"/>
        <v>22</v>
      </c>
      <c r="L292" s="3">
        <f t="shared" si="17"/>
        <v>3.7272727272727271</v>
      </c>
      <c r="M292" s="3">
        <f>PERCENTRANK(Table1[citperyear],L292)</f>
        <v>0.153</v>
      </c>
      <c r="N292" s="3">
        <f>AVERAGEIF(Table1[School], A292, Table1[CPYRank])</f>
        <v>0.37051666666666672</v>
      </c>
    </row>
    <row r="293" spans="1:14" ht="16" x14ac:dyDescent="0.2">
      <c r="A293" s="7" t="s">
        <v>27</v>
      </c>
      <c r="B293" s="7" t="s">
        <v>8</v>
      </c>
      <c r="C293" s="7" t="s">
        <v>161</v>
      </c>
      <c r="D293" s="7">
        <v>62</v>
      </c>
      <c r="E293" s="7">
        <v>1999</v>
      </c>
      <c r="F293" s="3">
        <f>PERCENTRANK(Table1[Total Citations], D293)</f>
        <v>9.1999999999999998E-2</v>
      </c>
      <c r="G293">
        <f>1-PERCENTRANK(Table1[Earliest Pub], E293)</f>
        <v>0.17300000000000004</v>
      </c>
      <c r="H293" s="3">
        <f>AVERAGEIF(Table1[School], A293, Table1[Cit rank])</f>
        <v>0.37251666666666666</v>
      </c>
      <c r="I293" s="3">
        <f>AVERAGEIF(Table1[School], A293, Table1[YO rank])</f>
        <v>0.46141666666666642</v>
      </c>
      <c r="J293" s="3">
        <f t="shared" si="15"/>
        <v>0.80733249051833167</v>
      </c>
      <c r="K293" s="3">
        <f t="shared" si="16"/>
        <v>22</v>
      </c>
      <c r="L293" s="3">
        <f t="shared" si="17"/>
        <v>2.8181818181818183</v>
      </c>
      <c r="M293" s="3">
        <f>PERCENTRANK(Table1[citperyear],L293)</f>
        <v>0.123</v>
      </c>
      <c r="N293" s="3">
        <f>AVERAGEIF(Table1[School], A293, Table1[CPYRank])</f>
        <v>0.37051666666666672</v>
      </c>
    </row>
    <row r="294" spans="1:14" ht="16" x14ac:dyDescent="0.2">
      <c r="A294" s="7" t="s">
        <v>27</v>
      </c>
      <c r="B294" s="7" t="s">
        <v>8</v>
      </c>
      <c r="C294" s="7" t="s">
        <v>161</v>
      </c>
      <c r="D294" s="7">
        <v>221</v>
      </c>
      <c r="E294" s="7">
        <v>2000</v>
      </c>
      <c r="F294" s="3">
        <f>PERCENTRANK(Table1[Total Citations], D294)</f>
        <v>0.28999999999999998</v>
      </c>
      <c r="G294">
        <f>1-PERCENTRANK(Table1[Earliest Pub], E294)</f>
        <v>0.14400000000000002</v>
      </c>
      <c r="H294" s="3">
        <f>AVERAGEIF(Table1[School], A294, Table1[Cit rank])</f>
        <v>0.37251666666666666</v>
      </c>
      <c r="I294" s="3">
        <f>AVERAGEIF(Table1[School], A294, Table1[YO rank])</f>
        <v>0.46141666666666642</v>
      </c>
      <c r="J294" s="3">
        <f t="shared" ref="J294:J357" si="18">H294/I294</f>
        <v>0.80733249051833167</v>
      </c>
      <c r="K294" s="3">
        <f t="shared" si="16"/>
        <v>21</v>
      </c>
      <c r="L294" s="3">
        <f t="shared" si="17"/>
        <v>10.523809523809524</v>
      </c>
      <c r="M294" s="3">
        <f>PERCENTRANK(Table1[citperyear],L294)</f>
        <v>0.38500000000000001</v>
      </c>
      <c r="N294" s="3">
        <f>AVERAGEIF(Table1[School], A294, Table1[CPYRank])</f>
        <v>0.37051666666666672</v>
      </c>
    </row>
    <row r="295" spans="1:14" ht="16" x14ac:dyDescent="0.2">
      <c r="A295" s="7" t="s">
        <v>27</v>
      </c>
      <c r="B295" s="7" t="s">
        <v>8</v>
      </c>
      <c r="C295" s="7" t="s">
        <v>161</v>
      </c>
      <c r="D295" s="7">
        <v>256</v>
      </c>
      <c r="E295" s="7">
        <v>2000</v>
      </c>
      <c r="F295" s="3">
        <f>PERCENTRANK(Table1[Total Citations], D295)</f>
        <v>0.32900000000000001</v>
      </c>
      <c r="G295">
        <f>1-PERCENTRANK(Table1[Earliest Pub], E295)</f>
        <v>0.14400000000000002</v>
      </c>
      <c r="H295" s="3">
        <f>AVERAGEIF(Table1[School], A295, Table1[Cit rank])</f>
        <v>0.37251666666666666</v>
      </c>
      <c r="I295" s="3">
        <f>AVERAGEIF(Table1[School], A295, Table1[YO rank])</f>
        <v>0.46141666666666642</v>
      </c>
      <c r="J295" s="3">
        <f t="shared" si="18"/>
        <v>0.80733249051833167</v>
      </c>
      <c r="K295" s="3">
        <f t="shared" si="16"/>
        <v>21</v>
      </c>
      <c r="L295" s="3">
        <f t="shared" si="17"/>
        <v>12.19047619047619</v>
      </c>
      <c r="M295" s="3">
        <f>PERCENTRANK(Table1[citperyear],L295)</f>
        <v>0.433</v>
      </c>
      <c r="N295" s="3">
        <f>AVERAGEIF(Table1[School], A295, Table1[CPYRank])</f>
        <v>0.37051666666666672</v>
      </c>
    </row>
    <row r="296" spans="1:14" ht="16" x14ac:dyDescent="0.2">
      <c r="A296" s="7" t="s">
        <v>27</v>
      </c>
      <c r="B296" s="7" t="s">
        <v>8</v>
      </c>
      <c r="C296" s="7" t="s">
        <v>161</v>
      </c>
      <c r="D296" s="7">
        <v>215</v>
      </c>
      <c r="E296" s="7">
        <v>2000</v>
      </c>
      <c r="F296" s="3">
        <f>PERCENTRANK(Table1[Total Citations], D296)</f>
        <v>0.27800000000000002</v>
      </c>
      <c r="G296">
        <f>1-PERCENTRANK(Table1[Earliest Pub], E296)</f>
        <v>0.14400000000000002</v>
      </c>
      <c r="H296" s="3">
        <f>AVERAGEIF(Table1[School], A296, Table1[Cit rank])</f>
        <v>0.37251666666666666</v>
      </c>
      <c r="I296" s="3">
        <f>AVERAGEIF(Table1[School], A296, Table1[YO rank])</f>
        <v>0.46141666666666642</v>
      </c>
      <c r="J296" s="3">
        <f t="shared" si="18"/>
        <v>0.80733249051833167</v>
      </c>
      <c r="K296" s="3">
        <f t="shared" si="16"/>
        <v>21</v>
      </c>
      <c r="L296" s="3">
        <f t="shared" si="17"/>
        <v>10.238095238095237</v>
      </c>
      <c r="M296" s="3">
        <f>PERCENTRANK(Table1[citperyear],L296)</f>
        <v>0.376</v>
      </c>
      <c r="N296" s="3">
        <f>AVERAGEIF(Table1[School], A296, Table1[CPYRank])</f>
        <v>0.37051666666666672</v>
      </c>
    </row>
    <row r="297" spans="1:14" ht="16" x14ac:dyDescent="0.2">
      <c r="A297" s="7" t="s">
        <v>27</v>
      </c>
      <c r="B297" s="7" t="s">
        <v>8</v>
      </c>
      <c r="C297" s="7" t="s">
        <v>161</v>
      </c>
      <c r="D297" s="7">
        <v>98</v>
      </c>
      <c r="E297" s="7">
        <v>2000</v>
      </c>
      <c r="F297" s="3">
        <f>PERCENTRANK(Table1[Total Citations], D297)</f>
        <v>0.13300000000000001</v>
      </c>
      <c r="G297">
        <f>1-PERCENTRANK(Table1[Earliest Pub], E297)</f>
        <v>0.14400000000000002</v>
      </c>
      <c r="H297" s="3">
        <f>AVERAGEIF(Table1[School], A297, Table1[Cit rank])</f>
        <v>0.37251666666666666</v>
      </c>
      <c r="I297" s="3">
        <f>AVERAGEIF(Table1[School], A297, Table1[YO rank])</f>
        <v>0.46141666666666642</v>
      </c>
      <c r="J297" s="3">
        <f t="shared" si="18"/>
        <v>0.80733249051833167</v>
      </c>
      <c r="K297" s="3">
        <f t="shared" si="16"/>
        <v>21</v>
      </c>
      <c r="L297" s="3">
        <f t="shared" si="17"/>
        <v>4.666666666666667</v>
      </c>
      <c r="M297" s="3">
        <f>PERCENTRANK(Table1[citperyear],L297)</f>
        <v>0.188</v>
      </c>
      <c r="N297" s="3">
        <f>AVERAGEIF(Table1[School], A297, Table1[CPYRank])</f>
        <v>0.37051666666666672</v>
      </c>
    </row>
    <row r="298" spans="1:14" ht="16" x14ac:dyDescent="0.2">
      <c r="A298" s="7" t="s">
        <v>27</v>
      </c>
      <c r="B298" s="7" t="s">
        <v>8</v>
      </c>
      <c r="C298" s="7" t="s">
        <v>161</v>
      </c>
      <c r="D298" s="7">
        <v>410</v>
      </c>
      <c r="E298" s="7">
        <v>2000</v>
      </c>
      <c r="F298" s="3">
        <f>PERCENTRANK(Table1[Total Citations], D298)</f>
        <v>0.47</v>
      </c>
      <c r="G298">
        <f>1-PERCENTRANK(Table1[Earliest Pub], E298)</f>
        <v>0.14400000000000002</v>
      </c>
      <c r="H298" s="3">
        <f>AVERAGEIF(Table1[School], A298, Table1[Cit rank])</f>
        <v>0.37251666666666666</v>
      </c>
      <c r="I298" s="3">
        <f>AVERAGEIF(Table1[School], A298, Table1[YO rank])</f>
        <v>0.46141666666666642</v>
      </c>
      <c r="J298" s="3">
        <f t="shared" si="18"/>
        <v>0.80733249051833167</v>
      </c>
      <c r="K298" s="3">
        <f t="shared" si="16"/>
        <v>21</v>
      </c>
      <c r="L298" s="3">
        <f t="shared" si="17"/>
        <v>19.523809523809526</v>
      </c>
      <c r="M298" s="3">
        <f>PERCENTRANK(Table1[citperyear],L298)</f>
        <v>0.59699999999999998</v>
      </c>
      <c r="N298" s="3">
        <f>AVERAGEIF(Table1[School], A298, Table1[CPYRank])</f>
        <v>0.37051666666666672</v>
      </c>
    </row>
    <row r="299" spans="1:14" ht="16" x14ac:dyDescent="0.2">
      <c r="A299" s="7" t="s">
        <v>27</v>
      </c>
      <c r="B299" s="7" t="s">
        <v>8</v>
      </c>
      <c r="C299" s="7" t="s">
        <v>161</v>
      </c>
      <c r="D299" s="7">
        <v>139</v>
      </c>
      <c r="E299" s="7">
        <v>2000</v>
      </c>
      <c r="F299" s="3">
        <f>PERCENTRANK(Table1[Total Citations], D299)</f>
        <v>0.18099999999999999</v>
      </c>
      <c r="G299">
        <f>1-PERCENTRANK(Table1[Earliest Pub], E299)</f>
        <v>0.14400000000000002</v>
      </c>
      <c r="H299" s="3">
        <f>AVERAGEIF(Table1[School], A299, Table1[Cit rank])</f>
        <v>0.37251666666666666</v>
      </c>
      <c r="I299" s="3">
        <f>AVERAGEIF(Table1[School], A299, Table1[YO rank])</f>
        <v>0.46141666666666642</v>
      </c>
      <c r="J299" s="3">
        <f t="shared" si="18"/>
        <v>0.80733249051833167</v>
      </c>
      <c r="K299" s="3">
        <f t="shared" si="16"/>
        <v>21</v>
      </c>
      <c r="L299" s="3">
        <f t="shared" si="17"/>
        <v>6.6190476190476186</v>
      </c>
      <c r="M299" s="3">
        <f>PERCENTRANK(Table1[citperyear],L299)</f>
        <v>0.25900000000000001</v>
      </c>
      <c r="N299" s="3">
        <f>AVERAGEIF(Table1[School], A299, Table1[CPYRank])</f>
        <v>0.37051666666666672</v>
      </c>
    </row>
    <row r="300" spans="1:14" ht="16" x14ac:dyDescent="0.2">
      <c r="A300" s="7" t="s">
        <v>27</v>
      </c>
      <c r="B300" s="7" t="s">
        <v>8</v>
      </c>
      <c r="C300" s="7" t="s">
        <v>161</v>
      </c>
      <c r="D300" s="7">
        <v>130</v>
      </c>
      <c r="E300" s="7">
        <v>2000</v>
      </c>
      <c r="F300" s="3">
        <f>PERCENTRANK(Table1[Total Citations], D300)</f>
        <v>0.17</v>
      </c>
      <c r="G300">
        <f>1-PERCENTRANK(Table1[Earliest Pub], E300)</f>
        <v>0.14400000000000002</v>
      </c>
      <c r="H300" s="3">
        <f>AVERAGEIF(Table1[School], A300, Table1[Cit rank])</f>
        <v>0.37251666666666666</v>
      </c>
      <c r="I300" s="3">
        <f>AVERAGEIF(Table1[School], A300, Table1[YO rank])</f>
        <v>0.46141666666666642</v>
      </c>
      <c r="J300" s="3">
        <f t="shared" si="18"/>
        <v>0.80733249051833167</v>
      </c>
      <c r="K300" s="3">
        <f t="shared" si="16"/>
        <v>21</v>
      </c>
      <c r="L300" s="3">
        <f t="shared" si="17"/>
        <v>6.1904761904761907</v>
      </c>
      <c r="M300" s="3">
        <f>PERCENTRANK(Table1[citperyear],L300)</f>
        <v>0.24399999999999999</v>
      </c>
      <c r="N300" s="3">
        <f>AVERAGEIF(Table1[School], A300, Table1[CPYRank])</f>
        <v>0.37051666666666672</v>
      </c>
    </row>
    <row r="301" spans="1:14" ht="16" x14ac:dyDescent="0.2">
      <c r="A301" s="7" t="s">
        <v>27</v>
      </c>
      <c r="B301" s="7" t="s">
        <v>8</v>
      </c>
      <c r="C301" s="7" t="s">
        <v>161</v>
      </c>
      <c r="D301" s="7">
        <v>129</v>
      </c>
      <c r="E301" s="7">
        <v>2000</v>
      </c>
      <c r="F301" s="3">
        <f>PERCENTRANK(Table1[Total Citations], D301)</f>
        <v>0.17</v>
      </c>
      <c r="G301">
        <f>1-PERCENTRANK(Table1[Earliest Pub], E301)</f>
        <v>0.14400000000000002</v>
      </c>
      <c r="H301" s="3">
        <f>AVERAGEIF(Table1[School], A301, Table1[Cit rank])</f>
        <v>0.37251666666666666</v>
      </c>
      <c r="I301" s="3">
        <f>AVERAGEIF(Table1[School], A301, Table1[YO rank])</f>
        <v>0.46141666666666642</v>
      </c>
      <c r="J301" s="3">
        <f t="shared" si="18"/>
        <v>0.80733249051833167</v>
      </c>
      <c r="K301" s="3">
        <f t="shared" si="16"/>
        <v>21</v>
      </c>
      <c r="L301" s="3">
        <f t="shared" si="17"/>
        <v>6.1428571428571432</v>
      </c>
      <c r="M301" s="3">
        <f>PERCENTRANK(Table1[citperyear],L301)</f>
        <v>0.24099999999999999</v>
      </c>
      <c r="N301" s="3">
        <f>AVERAGEIF(Table1[School], A301, Table1[CPYRank])</f>
        <v>0.37051666666666672</v>
      </c>
    </row>
    <row r="302" spans="1:14" ht="16" x14ac:dyDescent="0.2">
      <c r="A302" s="7" t="s">
        <v>27</v>
      </c>
      <c r="B302" s="7" t="s">
        <v>7</v>
      </c>
      <c r="C302" s="7" t="s">
        <v>161</v>
      </c>
      <c r="D302" s="7">
        <v>22</v>
      </c>
      <c r="E302" s="7">
        <v>2000</v>
      </c>
      <c r="F302" s="3">
        <f>PERCENTRANK(Table1[Total Citations], D302)</f>
        <v>0.04</v>
      </c>
      <c r="G302">
        <f>1-PERCENTRANK(Table1[Earliest Pub], E302)</f>
        <v>0.14400000000000002</v>
      </c>
      <c r="H302" s="3">
        <f>AVERAGEIF(Table1[School], A302, Table1[Cit rank])</f>
        <v>0.37251666666666666</v>
      </c>
      <c r="I302" s="3">
        <f>AVERAGEIF(Table1[School], A302, Table1[YO rank])</f>
        <v>0.46141666666666642</v>
      </c>
      <c r="J302" s="3">
        <f t="shared" si="18"/>
        <v>0.80733249051833167</v>
      </c>
      <c r="K302" s="3">
        <f t="shared" si="16"/>
        <v>21</v>
      </c>
      <c r="L302" s="3">
        <f t="shared" si="17"/>
        <v>1.0476190476190477</v>
      </c>
      <c r="M302" s="3">
        <f>PERCENTRANK(Table1[citperyear],L302)</f>
        <v>5.5E-2</v>
      </c>
      <c r="N302" s="3">
        <f>AVERAGEIF(Table1[School], A302, Table1[CPYRank])</f>
        <v>0.37051666666666672</v>
      </c>
    </row>
    <row r="303" spans="1:14" ht="16" x14ac:dyDescent="0.2">
      <c r="A303" s="7" t="s">
        <v>27</v>
      </c>
      <c r="B303" s="7" t="s">
        <v>8</v>
      </c>
      <c r="C303" s="7" t="s">
        <v>161</v>
      </c>
      <c r="D303" s="7">
        <v>126</v>
      </c>
      <c r="E303" s="7">
        <v>2001</v>
      </c>
      <c r="F303" s="3">
        <f>PERCENTRANK(Table1[Total Citations], D303)</f>
        <v>0.16700000000000001</v>
      </c>
      <c r="G303">
        <f>1-PERCENTRANK(Table1[Earliest Pub], E303)</f>
        <v>0.11899999999999999</v>
      </c>
      <c r="H303" s="3">
        <f>AVERAGEIF(Table1[School], A303, Table1[Cit rank])</f>
        <v>0.37251666666666666</v>
      </c>
      <c r="I303" s="3">
        <f>AVERAGEIF(Table1[School], A303, Table1[YO rank])</f>
        <v>0.46141666666666642</v>
      </c>
      <c r="J303" s="3">
        <f t="shared" si="18"/>
        <v>0.80733249051833167</v>
      </c>
      <c r="K303" s="3">
        <f t="shared" si="16"/>
        <v>20</v>
      </c>
      <c r="L303" s="3">
        <f t="shared" si="17"/>
        <v>6.3</v>
      </c>
      <c r="M303" s="3">
        <f>PERCENTRANK(Table1[citperyear],L303)</f>
        <v>0.248</v>
      </c>
      <c r="N303" s="3">
        <f>AVERAGEIF(Table1[School], A303, Table1[CPYRank])</f>
        <v>0.37051666666666672</v>
      </c>
    </row>
    <row r="304" spans="1:14" ht="16" x14ac:dyDescent="0.2">
      <c r="A304" s="7" t="s">
        <v>27</v>
      </c>
      <c r="B304" s="7" t="s">
        <v>8</v>
      </c>
      <c r="C304" s="7" t="s">
        <v>161</v>
      </c>
      <c r="D304" s="7">
        <v>31</v>
      </c>
      <c r="E304" s="7">
        <v>2001</v>
      </c>
      <c r="F304" s="3">
        <f>PERCENTRANK(Table1[Total Citations], D304)</f>
        <v>5.3999999999999999E-2</v>
      </c>
      <c r="G304">
        <f>1-PERCENTRANK(Table1[Earliest Pub], E304)</f>
        <v>0.11899999999999999</v>
      </c>
      <c r="H304" s="3">
        <f>AVERAGEIF(Table1[School], A304, Table1[Cit rank])</f>
        <v>0.37251666666666666</v>
      </c>
      <c r="I304" s="3">
        <f>AVERAGEIF(Table1[School], A304, Table1[YO rank])</f>
        <v>0.46141666666666642</v>
      </c>
      <c r="J304" s="3">
        <f t="shared" si="18"/>
        <v>0.80733249051833167</v>
      </c>
      <c r="K304" s="3">
        <f t="shared" si="16"/>
        <v>20</v>
      </c>
      <c r="L304" s="3">
        <f t="shared" si="17"/>
        <v>1.55</v>
      </c>
      <c r="M304" s="3">
        <f>PERCENTRANK(Table1[citperyear],L304)</f>
        <v>7.2999999999999995E-2</v>
      </c>
      <c r="N304" s="3">
        <f>AVERAGEIF(Table1[School], A304, Table1[CPYRank])</f>
        <v>0.37051666666666672</v>
      </c>
    </row>
    <row r="305" spans="1:14" ht="16" x14ac:dyDescent="0.2">
      <c r="A305" s="7" t="s">
        <v>27</v>
      </c>
      <c r="B305" s="7" t="s">
        <v>8</v>
      </c>
      <c r="C305" s="7" t="s">
        <v>161</v>
      </c>
      <c r="D305" s="7">
        <v>158</v>
      </c>
      <c r="E305" s="7">
        <v>2002</v>
      </c>
      <c r="F305" s="3">
        <f>PERCENTRANK(Table1[Total Citations], D305)</f>
        <v>0.20300000000000001</v>
      </c>
      <c r="G305">
        <f>1-PERCENTRANK(Table1[Earliest Pub], E305)</f>
        <v>9.6999999999999975E-2</v>
      </c>
      <c r="H305" s="3">
        <f>AVERAGEIF(Table1[School], A305, Table1[Cit rank])</f>
        <v>0.37251666666666666</v>
      </c>
      <c r="I305" s="3">
        <f>AVERAGEIF(Table1[School], A305, Table1[YO rank])</f>
        <v>0.46141666666666642</v>
      </c>
      <c r="J305" s="3">
        <f t="shared" si="18"/>
        <v>0.80733249051833167</v>
      </c>
      <c r="K305" s="3">
        <f t="shared" si="16"/>
        <v>19</v>
      </c>
      <c r="L305" s="3">
        <f t="shared" si="17"/>
        <v>8.3157894736842106</v>
      </c>
      <c r="M305" s="3">
        <f>PERCENTRANK(Table1[citperyear],L305)</f>
        <v>0.31900000000000001</v>
      </c>
      <c r="N305" s="3">
        <f>AVERAGEIF(Table1[School], A305, Table1[CPYRank])</f>
        <v>0.37051666666666672</v>
      </c>
    </row>
    <row r="306" spans="1:14" ht="16" x14ac:dyDescent="0.2">
      <c r="A306" s="7" t="s">
        <v>27</v>
      </c>
      <c r="B306" s="7" t="s">
        <v>8</v>
      </c>
      <c r="C306" s="7" t="s">
        <v>161</v>
      </c>
      <c r="D306" s="7">
        <v>257</v>
      </c>
      <c r="E306" s="7">
        <v>2002</v>
      </c>
      <c r="F306" s="3">
        <f>PERCENTRANK(Table1[Total Citations], D306)</f>
        <v>0.33</v>
      </c>
      <c r="G306">
        <f>1-PERCENTRANK(Table1[Earliest Pub], E306)</f>
        <v>9.6999999999999975E-2</v>
      </c>
      <c r="H306" s="3">
        <f>AVERAGEIF(Table1[School], A306, Table1[Cit rank])</f>
        <v>0.37251666666666666</v>
      </c>
      <c r="I306" s="3">
        <f>AVERAGEIF(Table1[School], A306, Table1[YO rank])</f>
        <v>0.46141666666666642</v>
      </c>
      <c r="J306" s="3">
        <f t="shared" si="18"/>
        <v>0.80733249051833167</v>
      </c>
      <c r="K306" s="3">
        <f t="shared" si="16"/>
        <v>19</v>
      </c>
      <c r="L306" s="3">
        <f t="shared" si="17"/>
        <v>13.526315789473685</v>
      </c>
      <c r="M306" s="3">
        <f>PERCENTRANK(Table1[citperyear],L306)</f>
        <v>0.46700000000000003</v>
      </c>
      <c r="N306" s="3">
        <f>AVERAGEIF(Table1[School], A306, Table1[CPYRank])</f>
        <v>0.37051666666666672</v>
      </c>
    </row>
    <row r="307" spans="1:14" ht="16" x14ac:dyDescent="0.2">
      <c r="A307" s="7" t="s">
        <v>27</v>
      </c>
      <c r="B307" s="7" t="s">
        <v>8</v>
      </c>
      <c r="C307" s="7" t="s">
        <v>161</v>
      </c>
      <c r="D307" s="7">
        <v>501</v>
      </c>
      <c r="E307" s="7">
        <v>2004</v>
      </c>
      <c r="F307" s="3">
        <f>PERCENTRANK(Table1[Total Citations], D307)</f>
        <v>0.52700000000000002</v>
      </c>
      <c r="G307">
        <f>1-PERCENTRANK(Table1[Earliest Pub], E307)</f>
        <v>5.4000000000000048E-2</v>
      </c>
      <c r="H307" s="3">
        <f>AVERAGEIF(Table1[School], A307, Table1[Cit rank])</f>
        <v>0.37251666666666666</v>
      </c>
      <c r="I307" s="3">
        <f>AVERAGEIF(Table1[School], A307, Table1[YO rank])</f>
        <v>0.46141666666666642</v>
      </c>
      <c r="J307" s="3">
        <f t="shared" si="18"/>
        <v>0.80733249051833167</v>
      </c>
      <c r="K307" s="3">
        <f t="shared" si="16"/>
        <v>17</v>
      </c>
      <c r="L307" s="3">
        <f t="shared" si="17"/>
        <v>29.470588235294116</v>
      </c>
      <c r="M307" s="3">
        <f>PERCENTRANK(Table1[citperyear],L307)</f>
        <v>0.73299999999999998</v>
      </c>
      <c r="N307" s="3">
        <f>AVERAGEIF(Table1[School], A307, Table1[CPYRank])</f>
        <v>0.37051666666666672</v>
      </c>
    </row>
    <row r="308" spans="1:14" ht="16" x14ac:dyDescent="0.2">
      <c r="A308" s="7" t="s">
        <v>27</v>
      </c>
      <c r="B308" s="7" t="s">
        <v>8</v>
      </c>
      <c r="C308" s="7" t="s">
        <v>161</v>
      </c>
      <c r="D308" s="7">
        <v>23</v>
      </c>
      <c r="E308" s="7">
        <v>2004</v>
      </c>
      <c r="F308" s="3">
        <f>PERCENTRANK(Table1[Total Citations], D308)</f>
        <v>4.2000000000000003E-2</v>
      </c>
      <c r="G308">
        <f>1-PERCENTRANK(Table1[Earliest Pub], E308)</f>
        <v>5.4000000000000048E-2</v>
      </c>
      <c r="H308" s="3">
        <f>AVERAGEIF(Table1[School], A308, Table1[Cit rank])</f>
        <v>0.37251666666666666</v>
      </c>
      <c r="I308" s="3">
        <f>AVERAGEIF(Table1[School], A308, Table1[YO rank])</f>
        <v>0.46141666666666642</v>
      </c>
      <c r="J308" s="3">
        <f t="shared" si="18"/>
        <v>0.80733249051833167</v>
      </c>
      <c r="K308" s="3">
        <f t="shared" si="16"/>
        <v>17</v>
      </c>
      <c r="L308" s="3">
        <f t="shared" si="17"/>
        <v>1.3529411764705883</v>
      </c>
      <c r="M308" s="3">
        <f>PERCENTRANK(Table1[citperyear],L308)</f>
        <v>6.9000000000000006E-2</v>
      </c>
      <c r="N308" s="3">
        <f>AVERAGEIF(Table1[School], A308, Table1[CPYRank])</f>
        <v>0.37051666666666672</v>
      </c>
    </row>
    <row r="309" spans="1:14" ht="16" x14ac:dyDescent="0.2">
      <c r="A309" s="7" t="s">
        <v>27</v>
      </c>
      <c r="B309" s="7" t="s">
        <v>8</v>
      </c>
      <c r="C309" s="7" t="s">
        <v>161</v>
      </c>
      <c r="D309" s="7">
        <v>215</v>
      </c>
      <c r="E309" s="7">
        <v>2004</v>
      </c>
      <c r="F309" s="3">
        <f>PERCENTRANK(Table1[Total Citations], D309)</f>
        <v>0.27800000000000002</v>
      </c>
      <c r="G309">
        <f>1-PERCENTRANK(Table1[Earliest Pub], E309)</f>
        <v>5.4000000000000048E-2</v>
      </c>
      <c r="H309" s="3">
        <f>AVERAGEIF(Table1[School], A309, Table1[Cit rank])</f>
        <v>0.37251666666666666</v>
      </c>
      <c r="I309" s="3">
        <f>AVERAGEIF(Table1[School], A309, Table1[YO rank])</f>
        <v>0.46141666666666642</v>
      </c>
      <c r="J309" s="3">
        <f t="shared" si="18"/>
        <v>0.80733249051833167</v>
      </c>
      <c r="K309" s="3">
        <f t="shared" si="16"/>
        <v>17</v>
      </c>
      <c r="L309" s="3">
        <f t="shared" si="17"/>
        <v>12.647058823529411</v>
      </c>
      <c r="M309" s="3">
        <f>PERCENTRANK(Table1[citperyear],L309)</f>
        <v>0.44400000000000001</v>
      </c>
      <c r="N309" s="3">
        <f>AVERAGEIF(Table1[School], A309, Table1[CPYRank])</f>
        <v>0.37051666666666672</v>
      </c>
    </row>
    <row r="310" spans="1:14" ht="16" x14ac:dyDescent="0.2">
      <c r="A310" s="7" t="s">
        <v>27</v>
      </c>
      <c r="B310" s="7" t="s">
        <v>7</v>
      </c>
      <c r="C310" s="7" t="s">
        <v>161</v>
      </c>
      <c r="D310" s="7">
        <v>170</v>
      </c>
      <c r="E310" s="7">
        <v>2005</v>
      </c>
      <c r="F310" s="3">
        <f>PERCENTRANK(Table1[Total Citations], D310)</f>
        <v>0.218</v>
      </c>
      <c r="G310">
        <f>1-PERCENTRANK(Table1[Earliest Pub], E310)</f>
        <v>3.400000000000003E-2</v>
      </c>
      <c r="H310" s="3">
        <f>AVERAGEIF(Table1[School], A310, Table1[Cit rank])</f>
        <v>0.37251666666666666</v>
      </c>
      <c r="I310" s="3">
        <f>AVERAGEIF(Table1[School], A310, Table1[YO rank])</f>
        <v>0.46141666666666642</v>
      </c>
      <c r="J310" s="3">
        <f t="shared" si="18"/>
        <v>0.80733249051833167</v>
      </c>
      <c r="K310" s="3">
        <f t="shared" si="16"/>
        <v>16</v>
      </c>
      <c r="L310" s="3">
        <f t="shared" si="17"/>
        <v>10.625</v>
      </c>
      <c r="M310" s="3">
        <f>PERCENTRANK(Table1[citperyear],L310)</f>
        <v>0.38900000000000001</v>
      </c>
      <c r="N310" s="3">
        <f>AVERAGEIF(Table1[School], A310, Table1[CPYRank])</f>
        <v>0.37051666666666672</v>
      </c>
    </row>
    <row r="311" spans="1:14" ht="16" x14ac:dyDescent="0.2">
      <c r="A311" s="7" t="s">
        <v>27</v>
      </c>
      <c r="B311" s="7" t="s">
        <v>8</v>
      </c>
      <c r="C311" s="7" t="s">
        <v>161</v>
      </c>
      <c r="D311" s="7">
        <v>29</v>
      </c>
      <c r="E311" s="7">
        <v>2006</v>
      </c>
      <c r="F311" s="3">
        <f>PERCENTRANK(Table1[Total Citations], D311)</f>
        <v>0.05</v>
      </c>
      <c r="G311">
        <f>1-PERCENTRANK(Table1[Earliest Pub], E311)</f>
        <v>2.200000000000002E-2</v>
      </c>
      <c r="H311" s="3">
        <f>AVERAGEIF(Table1[School], A311, Table1[Cit rank])</f>
        <v>0.37251666666666666</v>
      </c>
      <c r="I311" s="3">
        <f>AVERAGEIF(Table1[School], A311, Table1[YO rank])</f>
        <v>0.46141666666666642</v>
      </c>
      <c r="J311" s="3">
        <f t="shared" si="18"/>
        <v>0.80733249051833167</v>
      </c>
      <c r="K311" s="3">
        <f t="shared" si="16"/>
        <v>15</v>
      </c>
      <c r="L311" s="3">
        <f t="shared" si="17"/>
        <v>1.9333333333333333</v>
      </c>
      <c r="M311" s="3">
        <f>PERCENTRANK(Table1[citperyear],L311)</f>
        <v>9.0999999999999998E-2</v>
      </c>
      <c r="N311" s="3">
        <f>AVERAGEIF(Table1[School], A311, Table1[CPYRank])</f>
        <v>0.37051666666666672</v>
      </c>
    </row>
    <row r="312" spans="1:14" x14ac:dyDescent="0.2">
      <c r="A312" t="s">
        <v>28</v>
      </c>
      <c r="B312" t="s">
        <v>8</v>
      </c>
      <c r="C312" t="s">
        <v>161</v>
      </c>
      <c r="D312">
        <v>1195</v>
      </c>
      <c r="E312">
        <v>1964</v>
      </c>
      <c r="F312" s="3">
        <f>PERCENTRANK(Table1[Total Citations], D312)</f>
        <v>0.78800000000000003</v>
      </c>
      <c r="G312">
        <f>1-PERCENTRANK(Table1[Earliest Pub], E312)</f>
        <v>0.98099999999999998</v>
      </c>
      <c r="H312" s="3">
        <f>AVERAGEIF(Table1[School], A312, Table1[Cit rank])</f>
        <v>0.39153333333333334</v>
      </c>
      <c r="I312" s="3">
        <f>AVERAGEIF(Table1[School], A312, Table1[YO rank])</f>
        <v>0.60173333333333334</v>
      </c>
      <c r="J312" s="3">
        <f t="shared" si="18"/>
        <v>0.65067582539330826</v>
      </c>
      <c r="K312" s="3">
        <f t="shared" si="16"/>
        <v>57</v>
      </c>
      <c r="L312" s="3">
        <f t="shared" si="17"/>
        <v>20.964912280701753</v>
      </c>
      <c r="M312" s="3">
        <f>PERCENTRANK(Table1[citperyear],L312)</f>
        <v>0.621</v>
      </c>
      <c r="N312" s="3">
        <f>AVERAGEIF(Table1[School], A312, Table1[CPYRank])</f>
        <v>0.36606666666666671</v>
      </c>
    </row>
    <row r="313" spans="1:14" x14ac:dyDescent="0.2">
      <c r="A313" t="s">
        <v>28</v>
      </c>
      <c r="B313" t="s">
        <v>8</v>
      </c>
      <c r="C313" t="s">
        <v>161</v>
      </c>
      <c r="D313">
        <v>23</v>
      </c>
      <c r="E313">
        <v>1965</v>
      </c>
      <c r="F313" s="3">
        <f>PERCENTRANK(Table1[Total Citations], D313)</f>
        <v>4.2000000000000003E-2</v>
      </c>
      <c r="G313">
        <f>1-PERCENTRANK(Table1[Earliest Pub], E313)</f>
        <v>0.97599999999999998</v>
      </c>
      <c r="H313" s="3">
        <f>AVERAGEIF(Table1[School], A313, Table1[Cit rank])</f>
        <v>0.39153333333333334</v>
      </c>
      <c r="I313" s="3">
        <f>AVERAGEIF(Table1[School], A313, Table1[YO rank])</f>
        <v>0.60173333333333334</v>
      </c>
      <c r="J313" s="3">
        <f t="shared" si="18"/>
        <v>0.65067582539330826</v>
      </c>
      <c r="K313" s="3">
        <f t="shared" si="16"/>
        <v>56</v>
      </c>
      <c r="L313" s="3">
        <f t="shared" si="17"/>
        <v>0.4107142857142857</v>
      </c>
      <c r="M313" s="3">
        <f>PERCENTRANK(Table1[citperyear],L313)</f>
        <v>2.7E-2</v>
      </c>
      <c r="N313" s="3">
        <f>AVERAGEIF(Table1[School], A313, Table1[CPYRank])</f>
        <v>0.36606666666666671</v>
      </c>
    </row>
    <row r="314" spans="1:14" x14ac:dyDescent="0.2">
      <c r="A314" t="s">
        <v>28</v>
      </c>
      <c r="B314" t="s">
        <v>8</v>
      </c>
      <c r="C314" t="s">
        <v>161</v>
      </c>
      <c r="D314">
        <v>592</v>
      </c>
      <c r="E314">
        <v>1970</v>
      </c>
      <c r="F314" s="3">
        <f>PERCENTRANK(Table1[Total Citations], D314)</f>
        <v>0.58399999999999996</v>
      </c>
      <c r="G314">
        <f>1-PERCENTRANK(Table1[Earliest Pub], E314)</f>
        <v>0.92900000000000005</v>
      </c>
      <c r="H314" s="3">
        <f>AVERAGEIF(Table1[School], A314, Table1[Cit rank])</f>
        <v>0.39153333333333334</v>
      </c>
      <c r="I314" s="3">
        <f>AVERAGEIF(Table1[School], A314, Table1[YO rank])</f>
        <v>0.60173333333333334</v>
      </c>
      <c r="J314" s="3">
        <f t="shared" si="18"/>
        <v>0.65067582539330826</v>
      </c>
      <c r="K314" s="3">
        <f t="shared" si="16"/>
        <v>51</v>
      </c>
      <c r="L314" s="3">
        <f t="shared" si="17"/>
        <v>11.607843137254902</v>
      </c>
      <c r="M314" s="3">
        <f>PERCENTRANK(Table1[citperyear],L314)</f>
        <v>0.41899999999999998</v>
      </c>
      <c r="N314" s="3">
        <f>AVERAGEIF(Table1[School], A314, Table1[CPYRank])</f>
        <v>0.36606666666666671</v>
      </c>
    </row>
    <row r="315" spans="1:14" x14ac:dyDescent="0.2">
      <c r="A315" s="6" t="s">
        <v>28</v>
      </c>
      <c r="B315" t="s">
        <v>8</v>
      </c>
      <c r="C315" s="6" t="s">
        <v>161</v>
      </c>
      <c r="D315" s="6">
        <v>961</v>
      </c>
      <c r="E315" s="6">
        <v>1976</v>
      </c>
      <c r="F315" s="3">
        <f>PERCENTRANK(Table1[Total Citations], D315)</f>
        <v>0.72799999999999998</v>
      </c>
      <c r="G315">
        <f>1-PERCENTRANK(Table1[Earliest Pub], E315)</f>
        <v>0.83099999999999996</v>
      </c>
      <c r="H315" s="3">
        <f>AVERAGEIF(Table1[School], A315, Table1[Cit rank])</f>
        <v>0.39153333333333334</v>
      </c>
      <c r="I315" s="3">
        <f>AVERAGEIF(Table1[School], A315, Table1[YO rank])</f>
        <v>0.60173333333333334</v>
      </c>
      <c r="J315" s="3">
        <f t="shared" si="18"/>
        <v>0.65067582539330826</v>
      </c>
      <c r="K315" s="3">
        <f t="shared" si="16"/>
        <v>45</v>
      </c>
      <c r="L315" s="3">
        <f t="shared" si="17"/>
        <v>21.355555555555554</v>
      </c>
      <c r="M315" s="3">
        <f>PERCENTRANK(Table1[citperyear],L315)</f>
        <v>0.628</v>
      </c>
      <c r="N315" s="3">
        <f>AVERAGEIF(Table1[School], A315, Table1[CPYRank])</f>
        <v>0.36606666666666671</v>
      </c>
    </row>
    <row r="316" spans="1:14" x14ac:dyDescent="0.2">
      <c r="A316" t="s">
        <v>28</v>
      </c>
      <c r="B316" t="s">
        <v>8</v>
      </c>
      <c r="C316" t="s">
        <v>161</v>
      </c>
      <c r="D316">
        <v>93</v>
      </c>
      <c r="E316">
        <v>1980</v>
      </c>
      <c r="F316" s="3">
        <f>PERCENTRANK(Table1[Total Citations], D316)</f>
        <v>0.127</v>
      </c>
      <c r="G316">
        <f>1-PERCENTRANK(Table1[Earliest Pub], E316)</f>
        <v>0.75</v>
      </c>
      <c r="H316" s="3">
        <f>AVERAGEIF(Table1[School], A316, Table1[Cit rank])</f>
        <v>0.39153333333333334</v>
      </c>
      <c r="I316" s="3">
        <f>AVERAGEIF(Table1[School], A316, Table1[YO rank])</f>
        <v>0.60173333333333334</v>
      </c>
      <c r="J316" s="3">
        <f t="shared" si="18"/>
        <v>0.65067582539330826</v>
      </c>
      <c r="K316" s="3">
        <f t="shared" si="16"/>
        <v>41</v>
      </c>
      <c r="L316" s="3">
        <f t="shared" si="17"/>
        <v>2.2682926829268291</v>
      </c>
      <c r="M316" s="3">
        <f>PERCENTRANK(Table1[citperyear],L316)</f>
        <v>0.10299999999999999</v>
      </c>
      <c r="N316" s="3">
        <f>AVERAGEIF(Table1[School], A316, Table1[CPYRank])</f>
        <v>0.36606666666666671</v>
      </c>
    </row>
    <row r="317" spans="1:14" x14ac:dyDescent="0.2">
      <c r="A317" t="s">
        <v>28</v>
      </c>
      <c r="B317" t="s">
        <v>8</v>
      </c>
      <c r="C317" t="s">
        <v>161</v>
      </c>
      <c r="D317">
        <v>316</v>
      </c>
      <c r="E317">
        <v>1980</v>
      </c>
      <c r="F317" s="3">
        <f>PERCENTRANK(Table1[Total Citations], D317)</f>
        <v>0.38800000000000001</v>
      </c>
      <c r="G317">
        <f>1-PERCENTRANK(Table1[Earliest Pub], E317)</f>
        <v>0.75</v>
      </c>
      <c r="H317" s="3">
        <f>AVERAGEIF(Table1[School], A317, Table1[Cit rank])</f>
        <v>0.39153333333333334</v>
      </c>
      <c r="I317" s="3">
        <f>AVERAGEIF(Table1[School], A317, Table1[YO rank])</f>
        <v>0.60173333333333334</v>
      </c>
      <c r="J317" s="3">
        <f t="shared" si="18"/>
        <v>0.65067582539330826</v>
      </c>
      <c r="K317" s="3">
        <f t="shared" si="16"/>
        <v>41</v>
      </c>
      <c r="L317" s="3">
        <f t="shared" si="17"/>
        <v>7.7073170731707314</v>
      </c>
      <c r="M317" s="3">
        <f>PERCENTRANK(Table1[citperyear],L317)</f>
        <v>0.29799999999999999</v>
      </c>
      <c r="N317" s="3">
        <f>AVERAGEIF(Table1[School], A317, Table1[CPYRank])</f>
        <v>0.36606666666666671</v>
      </c>
    </row>
    <row r="318" spans="1:14" x14ac:dyDescent="0.2">
      <c r="A318" t="s">
        <v>28</v>
      </c>
      <c r="B318" t="s">
        <v>8</v>
      </c>
      <c r="C318" t="s">
        <v>161</v>
      </c>
      <c r="D318">
        <v>637</v>
      </c>
      <c r="E318">
        <v>1980</v>
      </c>
      <c r="F318" s="3">
        <f>PERCENTRANK(Table1[Total Citations], D318)</f>
        <v>0.61</v>
      </c>
      <c r="G318">
        <f>1-PERCENTRANK(Table1[Earliest Pub], E318)</f>
        <v>0.75</v>
      </c>
      <c r="H318" s="3">
        <f>AVERAGEIF(Table1[School], A318, Table1[Cit rank])</f>
        <v>0.39153333333333334</v>
      </c>
      <c r="I318" s="3">
        <f>AVERAGEIF(Table1[School], A318, Table1[YO rank])</f>
        <v>0.60173333333333334</v>
      </c>
      <c r="J318" s="3">
        <f t="shared" si="18"/>
        <v>0.65067582539330826</v>
      </c>
      <c r="K318" s="3">
        <f t="shared" si="16"/>
        <v>41</v>
      </c>
      <c r="L318" s="3">
        <f t="shared" si="17"/>
        <v>15.536585365853659</v>
      </c>
      <c r="M318" s="3">
        <f>PERCENTRANK(Table1[citperyear],L318)</f>
        <v>0.51400000000000001</v>
      </c>
      <c r="N318" s="3">
        <f>AVERAGEIF(Table1[School], A318, Table1[CPYRank])</f>
        <v>0.36606666666666671</v>
      </c>
    </row>
    <row r="319" spans="1:14" x14ac:dyDescent="0.2">
      <c r="A319" t="s">
        <v>28</v>
      </c>
      <c r="B319" t="s">
        <v>8</v>
      </c>
      <c r="C319" t="s">
        <v>161</v>
      </c>
      <c r="D319">
        <v>17</v>
      </c>
      <c r="E319">
        <v>1983</v>
      </c>
      <c r="F319" s="3">
        <f>PERCENTRANK(Table1[Total Citations], D319)</f>
        <v>3.1E-2</v>
      </c>
      <c r="G319">
        <f>1-PERCENTRANK(Table1[Earliest Pub], E319)</f>
        <v>0.65700000000000003</v>
      </c>
      <c r="H319" s="3">
        <f>AVERAGEIF(Table1[School], A319, Table1[Cit rank])</f>
        <v>0.39153333333333334</v>
      </c>
      <c r="I319" s="3">
        <f>AVERAGEIF(Table1[School], A319, Table1[YO rank])</f>
        <v>0.60173333333333334</v>
      </c>
      <c r="J319" s="3">
        <f t="shared" si="18"/>
        <v>0.65067582539330826</v>
      </c>
      <c r="K319" s="3">
        <f t="shared" si="16"/>
        <v>38</v>
      </c>
      <c r="L319" s="3">
        <f t="shared" si="17"/>
        <v>0.44736842105263158</v>
      </c>
      <c r="M319" s="3">
        <f>PERCENTRANK(Table1[citperyear],L319)</f>
        <v>2.8000000000000001E-2</v>
      </c>
      <c r="N319" s="3">
        <f>AVERAGEIF(Table1[School], A319, Table1[CPYRank])</f>
        <v>0.36606666666666671</v>
      </c>
    </row>
    <row r="320" spans="1:14" x14ac:dyDescent="0.2">
      <c r="A320" t="s">
        <v>28</v>
      </c>
      <c r="B320" t="s">
        <v>8</v>
      </c>
      <c r="C320" t="s">
        <v>161</v>
      </c>
      <c r="D320">
        <v>66</v>
      </c>
      <c r="E320">
        <v>1983</v>
      </c>
      <c r="F320" s="3">
        <f>PERCENTRANK(Table1[Total Citations], D320)</f>
        <v>9.5000000000000001E-2</v>
      </c>
      <c r="G320">
        <f>1-PERCENTRANK(Table1[Earliest Pub], E320)</f>
        <v>0.65700000000000003</v>
      </c>
      <c r="H320" s="3">
        <f>AVERAGEIF(Table1[School], A320, Table1[Cit rank])</f>
        <v>0.39153333333333334</v>
      </c>
      <c r="I320" s="3">
        <f>AVERAGEIF(Table1[School], A320, Table1[YO rank])</f>
        <v>0.60173333333333334</v>
      </c>
      <c r="J320" s="3">
        <f t="shared" si="18"/>
        <v>0.65067582539330826</v>
      </c>
      <c r="K320" s="3">
        <f t="shared" si="16"/>
        <v>38</v>
      </c>
      <c r="L320" s="3">
        <f t="shared" si="17"/>
        <v>1.736842105263158</v>
      </c>
      <c r="M320" s="3">
        <f>PERCENTRANK(Table1[citperyear],L320)</f>
        <v>0.08</v>
      </c>
      <c r="N320" s="3">
        <f>AVERAGEIF(Table1[School], A320, Table1[CPYRank])</f>
        <v>0.36606666666666671</v>
      </c>
    </row>
    <row r="321" spans="1:14" x14ac:dyDescent="0.2">
      <c r="A321" t="s">
        <v>28</v>
      </c>
      <c r="B321" t="s">
        <v>8</v>
      </c>
      <c r="C321" t="s">
        <v>161</v>
      </c>
      <c r="D321">
        <v>1684</v>
      </c>
      <c r="E321">
        <v>1986</v>
      </c>
      <c r="F321" s="3">
        <f>PERCENTRANK(Table1[Total Citations], D321)</f>
        <v>0.86199999999999999</v>
      </c>
      <c r="G321">
        <f>1-PERCENTRANK(Table1[Earliest Pub], E321)</f>
        <v>0.57099999999999995</v>
      </c>
      <c r="H321" s="3">
        <f>AVERAGEIF(Table1[School], A321, Table1[Cit rank])</f>
        <v>0.39153333333333334</v>
      </c>
      <c r="I321" s="3">
        <f>AVERAGEIF(Table1[School], A321, Table1[YO rank])</f>
        <v>0.60173333333333334</v>
      </c>
      <c r="J321" s="3">
        <f t="shared" si="18"/>
        <v>0.65067582539330826</v>
      </c>
      <c r="K321" s="3">
        <f t="shared" si="16"/>
        <v>35</v>
      </c>
      <c r="L321" s="3">
        <f t="shared" si="17"/>
        <v>48.114285714285714</v>
      </c>
      <c r="M321" s="3">
        <f>PERCENTRANK(Table1[citperyear],L321)</f>
        <v>0.85899999999999999</v>
      </c>
      <c r="N321" s="3">
        <f>AVERAGEIF(Table1[School], A321, Table1[CPYRank])</f>
        <v>0.36606666666666671</v>
      </c>
    </row>
    <row r="322" spans="1:14" x14ac:dyDescent="0.2">
      <c r="A322" t="s">
        <v>28</v>
      </c>
      <c r="B322" t="s">
        <v>7</v>
      </c>
      <c r="C322" t="s">
        <v>161</v>
      </c>
      <c r="D322">
        <v>1099</v>
      </c>
      <c r="E322">
        <v>1988</v>
      </c>
      <c r="F322" s="3">
        <f>PERCENTRANK(Table1[Total Citations], D322)</f>
        <v>0.76700000000000002</v>
      </c>
      <c r="G322">
        <f>1-PERCENTRANK(Table1[Earliest Pub], E322)</f>
        <v>0.50800000000000001</v>
      </c>
      <c r="H322" s="3">
        <f>AVERAGEIF(Table1[School], A322, Table1[Cit rank])</f>
        <v>0.39153333333333334</v>
      </c>
      <c r="I322" s="3">
        <f>AVERAGEIF(Table1[School], A322, Table1[YO rank])</f>
        <v>0.60173333333333334</v>
      </c>
      <c r="J322" s="3">
        <f t="shared" si="18"/>
        <v>0.65067582539330826</v>
      </c>
      <c r="K322" s="3">
        <f t="shared" ref="K322:K385" si="19">2021-E322</f>
        <v>33</v>
      </c>
      <c r="L322" s="3">
        <f t="shared" ref="L322:L385" si="20">D322/K322</f>
        <v>33.303030303030305</v>
      </c>
      <c r="M322" s="3">
        <f>PERCENTRANK(Table1[citperyear],L322)</f>
        <v>0.76500000000000001</v>
      </c>
      <c r="N322" s="3">
        <f>AVERAGEIF(Table1[School], A322, Table1[CPYRank])</f>
        <v>0.36606666666666671</v>
      </c>
    </row>
    <row r="323" spans="1:14" x14ac:dyDescent="0.2">
      <c r="A323" t="s">
        <v>28</v>
      </c>
      <c r="B323" t="s">
        <v>7</v>
      </c>
      <c r="C323" t="s">
        <v>161</v>
      </c>
      <c r="D323">
        <v>273</v>
      </c>
      <c r="E323">
        <v>1991</v>
      </c>
      <c r="F323" s="3">
        <f>PERCENTRANK(Table1[Total Citations], D323)</f>
        <v>0.34300000000000003</v>
      </c>
      <c r="G323">
        <f>1-PERCENTRANK(Table1[Earliest Pub], E323)</f>
        <v>0.41300000000000003</v>
      </c>
      <c r="H323" s="3">
        <f>AVERAGEIF(Table1[School], A323, Table1[Cit rank])</f>
        <v>0.39153333333333334</v>
      </c>
      <c r="I323" s="3">
        <f>AVERAGEIF(Table1[School], A323, Table1[YO rank])</f>
        <v>0.60173333333333334</v>
      </c>
      <c r="J323" s="3">
        <f t="shared" si="18"/>
        <v>0.65067582539330826</v>
      </c>
      <c r="K323" s="3">
        <f t="shared" si="19"/>
        <v>30</v>
      </c>
      <c r="L323" s="3">
        <f t="shared" si="20"/>
        <v>9.1</v>
      </c>
      <c r="M323" s="3">
        <f>PERCENTRANK(Table1[citperyear],L323)</f>
        <v>0.34599999999999997</v>
      </c>
      <c r="N323" s="3">
        <f>AVERAGEIF(Table1[School], A323, Table1[CPYRank])</f>
        <v>0.36606666666666671</v>
      </c>
    </row>
    <row r="324" spans="1:14" x14ac:dyDescent="0.2">
      <c r="A324" t="s">
        <v>28</v>
      </c>
      <c r="B324" t="s">
        <v>8</v>
      </c>
      <c r="C324" t="s">
        <v>161</v>
      </c>
      <c r="D324">
        <v>35</v>
      </c>
      <c r="E324">
        <v>2000</v>
      </c>
      <c r="F324" s="3">
        <f>PERCENTRANK(Table1[Total Citations], D324)</f>
        <v>5.8999999999999997E-2</v>
      </c>
      <c r="G324">
        <f>1-PERCENTRANK(Table1[Earliest Pub], E324)</f>
        <v>0.14400000000000002</v>
      </c>
      <c r="H324" s="3">
        <f>AVERAGEIF(Table1[School], A324, Table1[Cit rank])</f>
        <v>0.39153333333333334</v>
      </c>
      <c r="I324" s="3">
        <f>AVERAGEIF(Table1[School], A324, Table1[YO rank])</f>
        <v>0.60173333333333334</v>
      </c>
      <c r="J324" s="3">
        <f t="shared" si="18"/>
        <v>0.65067582539330826</v>
      </c>
      <c r="K324" s="3">
        <f t="shared" si="19"/>
        <v>21</v>
      </c>
      <c r="L324" s="3">
        <f t="shared" si="20"/>
        <v>1.6666666666666667</v>
      </c>
      <c r="M324" s="3">
        <f>PERCENTRANK(Table1[citperyear],L324)</f>
        <v>7.8E-2</v>
      </c>
      <c r="N324" s="3">
        <f>AVERAGEIF(Table1[School], A324, Table1[CPYRank])</f>
        <v>0.36606666666666671</v>
      </c>
    </row>
    <row r="325" spans="1:14" x14ac:dyDescent="0.2">
      <c r="A325" t="s">
        <v>28</v>
      </c>
      <c r="B325" t="s">
        <v>8</v>
      </c>
      <c r="C325" t="s">
        <v>161</v>
      </c>
      <c r="D325">
        <v>111</v>
      </c>
      <c r="E325">
        <v>2003</v>
      </c>
      <c r="F325" s="3">
        <f>PERCENTRANK(Table1[Total Citations], D325)</f>
        <v>0.151</v>
      </c>
      <c r="G325">
        <f>1-PERCENTRANK(Table1[Earliest Pub], E325)</f>
        <v>7.4999999999999956E-2</v>
      </c>
      <c r="H325" s="3">
        <f>AVERAGEIF(Table1[School], A325, Table1[Cit rank])</f>
        <v>0.39153333333333334</v>
      </c>
      <c r="I325" s="3">
        <f>AVERAGEIF(Table1[School], A325, Table1[YO rank])</f>
        <v>0.60173333333333334</v>
      </c>
      <c r="J325" s="3">
        <f t="shared" si="18"/>
        <v>0.65067582539330826</v>
      </c>
      <c r="K325" s="3">
        <f t="shared" si="19"/>
        <v>18</v>
      </c>
      <c r="L325" s="3">
        <f t="shared" si="20"/>
        <v>6.166666666666667</v>
      </c>
      <c r="M325" s="3">
        <f>PERCENTRANK(Table1[citperyear],L325)</f>
        <v>0.24299999999999999</v>
      </c>
      <c r="N325" s="3">
        <f>AVERAGEIF(Table1[School], A325, Table1[CPYRank])</f>
        <v>0.36606666666666671</v>
      </c>
    </row>
    <row r="326" spans="1:14" x14ac:dyDescent="0.2">
      <c r="A326" t="s">
        <v>28</v>
      </c>
      <c r="B326" t="s">
        <v>7</v>
      </c>
      <c r="C326" t="s">
        <v>161</v>
      </c>
      <c r="D326">
        <v>228</v>
      </c>
      <c r="E326">
        <v>2005</v>
      </c>
      <c r="F326" s="3">
        <f>PERCENTRANK(Table1[Total Citations], D326)</f>
        <v>0.29799999999999999</v>
      </c>
      <c r="G326">
        <f>1-PERCENTRANK(Table1[Earliest Pub], E326)</f>
        <v>3.400000000000003E-2</v>
      </c>
      <c r="H326" s="3">
        <f>AVERAGEIF(Table1[School], A326, Table1[Cit rank])</f>
        <v>0.39153333333333334</v>
      </c>
      <c r="I326" s="3">
        <f>AVERAGEIF(Table1[School], A326, Table1[YO rank])</f>
        <v>0.60173333333333334</v>
      </c>
      <c r="J326" s="3">
        <f t="shared" si="18"/>
        <v>0.65067582539330826</v>
      </c>
      <c r="K326" s="3">
        <f t="shared" si="19"/>
        <v>16</v>
      </c>
      <c r="L326" s="3">
        <f t="shared" si="20"/>
        <v>14.25</v>
      </c>
      <c r="M326" s="3">
        <f>PERCENTRANK(Table1[citperyear],L326)</f>
        <v>0.48199999999999998</v>
      </c>
      <c r="N326" s="3">
        <f>AVERAGEIF(Table1[School], A326, Table1[CPYRank])</f>
        <v>0.36606666666666671</v>
      </c>
    </row>
    <row r="327" spans="1:14" ht="16" x14ac:dyDescent="0.2">
      <c r="A327" s="8" t="s">
        <v>29</v>
      </c>
      <c r="B327" s="7" t="s">
        <v>8</v>
      </c>
      <c r="C327" s="8" t="s">
        <v>161</v>
      </c>
      <c r="D327" s="8">
        <v>1209</v>
      </c>
      <c r="E327" s="8">
        <v>1975</v>
      </c>
      <c r="F327">
        <f>PERCENTRANK(Table1[Total Citations], D327)</f>
        <v>0.79100000000000004</v>
      </c>
      <c r="G327">
        <f>1-PERCENTRANK(Table1[Earliest Pub], E327)</f>
        <v>0.85199999999999998</v>
      </c>
      <c r="H327">
        <f>AVERAGEIF(Table1[School], A327, Table1[Cit rank])</f>
        <v>0.41800000000000004</v>
      </c>
      <c r="I327">
        <f>AVERAGEIF(Table1[School], A327, Table1[YO rank])</f>
        <v>0.54166666666666663</v>
      </c>
      <c r="J327" s="3">
        <f t="shared" si="18"/>
        <v>0.77169230769230779</v>
      </c>
      <c r="K327" s="3">
        <f t="shared" si="19"/>
        <v>46</v>
      </c>
      <c r="L327" s="3">
        <f t="shared" si="20"/>
        <v>26.282608695652176</v>
      </c>
      <c r="M327" s="3">
        <f>PERCENTRANK(Table1[citperyear],L327)</f>
        <v>0.69599999999999995</v>
      </c>
      <c r="N327" s="3">
        <f>AVERAGEIF(Table1[School], A327, Table1[CPYRank])</f>
        <v>0.42073333333333335</v>
      </c>
    </row>
    <row r="328" spans="1:14" ht="16" x14ac:dyDescent="0.2">
      <c r="A328" s="8" t="s">
        <v>29</v>
      </c>
      <c r="B328" s="8" t="s">
        <v>7</v>
      </c>
      <c r="C328" s="8" t="s">
        <v>161</v>
      </c>
      <c r="D328" s="8">
        <v>1000</v>
      </c>
      <c r="E328" s="8">
        <v>1979</v>
      </c>
      <c r="F328">
        <f>PERCENTRANK(Table1[Total Citations], D328)</f>
        <v>0.74</v>
      </c>
      <c r="G328">
        <f>1-PERCENTRANK(Table1[Earliest Pub], E328)</f>
        <v>0.76900000000000002</v>
      </c>
      <c r="H328">
        <f>AVERAGEIF(Table1[School], A328, Table1[Cit rank])</f>
        <v>0.41800000000000004</v>
      </c>
      <c r="I328">
        <f>AVERAGEIF(Table1[School], A328, Table1[YO rank])</f>
        <v>0.54166666666666663</v>
      </c>
      <c r="J328" s="3">
        <f t="shared" si="18"/>
        <v>0.77169230769230779</v>
      </c>
      <c r="K328" s="3">
        <f t="shared" si="19"/>
        <v>42</v>
      </c>
      <c r="L328" s="3">
        <f t="shared" si="20"/>
        <v>23.80952380952381</v>
      </c>
      <c r="M328" s="3">
        <f>PERCENTRANK(Table1[citperyear],L328)</f>
        <v>0.66500000000000004</v>
      </c>
      <c r="N328" s="3">
        <f>AVERAGEIF(Table1[School], A328, Table1[CPYRank])</f>
        <v>0.42073333333333335</v>
      </c>
    </row>
    <row r="329" spans="1:14" ht="16" x14ac:dyDescent="0.2">
      <c r="A329" s="8" t="s">
        <v>29</v>
      </c>
      <c r="B329" s="7" t="s">
        <v>8</v>
      </c>
      <c r="C329" s="8" t="s">
        <v>161</v>
      </c>
      <c r="D329" s="8">
        <v>91</v>
      </c>
      <c r="E329" s="8">
        <v>1979</v>
      </c>
      <c r="F329">
        <f>PERCENTRANK(Table1[Total Citations], D329)</f>
        <v>0.126</v>
      </c>
      <c r="G329">
        <f>1-PERCENTRANK(Table1[Earliest Pub], E329)</f>
        <v>0.76900000000000002</v>
      </c>
      <c r="H329">
        <f>AVERAGEIF(Table1[School], A329, Table1[Cit rank])</f>
        <v>0.41800000000000004</v>
      </c>
      <c r="I329">
        <f>AVERAGEIF(Table1[School], A329, Table1[YO rank])</f>
        <v>0.54166666666666663</v>
      </c>
      <c r="J329" s="3">
        <f t="shared" si="18"/>
        <v>0.77169230769230779</v>
      </c>
      <c r="K329" s="3">
        <f t="shared" si="19"/>
        <v>42</v>
      </c>
      <c r="L329" s="3">
        <f t="shared" si="20"/>
        <v>2.1666666666666665</v>
      </c>
      <c r="M329" s="3">
        <f>PERCENTRANK(Table1[citperyear],L329)</f>
        <v>9.7000000000000003E-2</v>
      </c>
      <c r="N329" s="3">
        <f>AVERAGEIF(Table1[School], A329, Table1[CPYRank])</f>
        <v>0.42073333333333335</v>
      </c>
    </row>
    <row r="330" spans="1:14" ht="16" x14ac:dyDescent="0.2">
      <c r="A330" s="8" t="s">
        <v>29</v>
      </c>
      <c r="B330" s="7" t="s">
        <v>8</v>
      </c>
      <c r="C330" s="8" t="s">
        <v>161</v>
      </c>
      <c r="D330" s="8">
        <v>94</v>
      </c>
      <c r="E330" s="8">
        <v>1979</v>
      </c>
      <c r="F330">
        <f>PERCENTRANK(Table1[Total Citations], D330)</f>
        <v>0.128</v>
      </c>
      <c r="G330">
        <f>1-PERCENTRANK(Table1[Earliest Pub], E330)</f>
        <v>0.76900000000000002</v>
      </c>
      <c r="H330">
        <f>AVERAGEIF(Table1[School], A330, Table1[Cit rank])</f>
        <v>0.41800000000000004</v>
      </c>
      <c r="I330">
        <f>AVERAGEIF(Table1[School], A330, Table1[YO rank])</f>
        <v>0.54166666666666663</v>
      </c>
      <c r="J330" s="3">
        <f t="shared" si="18"/>
        <v>0.77169230769230779</v>
      </c>
      <c r="K330" s="3">
        <f t="shared" si="19"/>
        <v>42</v>
      </c>
      <c r="L330" s="3">
        <f t="shared" si="20"/>
        <v>2.2380952380952381</v>
      </c>
      <c r="M330" s="3">
        <f>PERCENTRANK(Table1[citperyear],L330)</f>
        <v>0.10100000000000001</v>
      </c>
      <c r="N330" s="3">
        <f>AVERAGEIF(Table1[School], A330, Table1[CPYRank])</f>
        <v>0.42073333333333335</v>
      </c>
    </row>
    <row r="331" spans="1:14" ht="16" x14ac:dyDescent="0.2">
      <c r="A331" s="8" t="s">
        <v>29</v>
      </c>
      <c r="B331" s="7" t="s">
        <v>8</v>
      </c>
      <c r="C331" s="8" t="s">
        <v>161</v>
      </c>
      <c r="D331" s="8">
        <v>1570</v>
      </c>
      <c r="E331" s="8">
        <v>1979</v>
      </c>
      <c r="F331">
        <f>PERCENTRANK(Table1[Total Citations], D331)</f>
        <v>0.84799999999999998</v>
      </c>
      <c r="G331">
        <f>1-PERCENTRANK(Table1[Earliest Pub], E331)</f>
        <v>0.76900000000000002</v>
      </c>
      <c r="H331">
        <f>AVERAGEIF(Table1[School], A331, Table1[Cit rank])</f>
        <v>0.41800000000000004</v>
      </c>
      <c r="I331">
        <f>AVERAGEIF(Table1[School], A331, Table1[YO rank])</f>
        <v>0.54166666666666663</v>
      </c>
      <c r="J331" s="3">
        <f t="shared" si="18"/>
        <v>0.77169230769230779</v>
      </c>
      <c r="K331" s="3">
        <f t="shared" si="19"/>
        <v>42</v>
      </c>
      <c r="L331" s="3">
        <f t="shared" si="20"/>
        <v>37.38095238095238</v>
      </c>
      <c r="M331" s="3">
        <f>PERCENTRANK(Table1[citperyear],L331)</f>
        <v>0.79700000000000004</v>
      </c>
      <c r="N331" s="3">
        <f>AVERAGEIF(Table1[School], A331, Table1[CPYRank])</f>
        <v>0.42073333333333335</v>
      </c>
    </row>
    <row r="332" spans="1:14" ht="16" x14ac:dyDescent="0.2">
      <c r="A332" s="8" t="s">
        <v>29</v>
      </c>
      <c r="B332" s="8" t="s">
        <v>7</v>
      </c>
      <c r="C332" s="8" t="s">
        <v>161</v>
      </c>
      <c r="D332" s="8">
        <v>70</v>
      </c>
      <c r="E332" s="8">
        <v>1981</v>
      </c>
      <c r="F332">
        <f>PERCENTRANK(Table1[Total Citations], D332)</f>
        <v>0.1</v>
      </c>
      <c r="G332">
        <f>1-PERCENTRANK(Table1[Earliest Pub], E332)</f>
        <v>0.72299999999999998</v>
      </c>
      <c r="H332">
        <f>AVERAGEIF(Table1[School], A332, Table1[Cit rank])</f>
        <v>0.41800000000000004</v>
      </c>
      <c r="I332">
        <f>AVERAGEIF(Table1[School], A332, Table1[YO rank])</f>
        <v>0.54166666666666663</v>
      </c>
      <c r="J332" s="3">
        <f t="shared" si="18"/>
        <v>0.77169230769230779</v>
      </c>
      <c r="K332" s="3">
        <f t="shared" si="19"/>
        <v>40</v>
      </c>
      <c r="L332" s="3">
        <f t="shared" si="20"/>
        <v>1.75</v>
      </c>
      <c r="M332" s="3">
        <f>PERCENTRANK(Table1[citperyear],L332)</f>
        <v>8.1000000000000003E-2</v>
      </c>
      <c r="N332" s="3">
        <f>AVERAGEIF(Table1[School], A332, Table1[CPYRank])</f>
        <v>0.42073333333333335</v>
      </c>
    </row>
    <row r="333" spans="1:14" ht="16" x14ac:dyDescent="0.2">
      <c r="A333" s="8" t="s">
        <v>29</v>
      </c>
      <c r="B333" s="8" t="s">
        <v>7</v>
      </c>
      <c r="C333" s="8" t="s">
        <v>161</v>
      </c>
      <c r="D333" s="8">
        <v>43</v>
      </c>
      <c r="E333" s="8">
        <v>1982</v>
      </c>
      <c r="F333">
        <f>PERCENTRANK(Table1[Total Citations], D333)</f>
        <v>6.9000000000000006E-2</v>
      </c>
      <c r="G333">
        <f>1-PERCENTRANK(Table1[Earliest Pub], E333)</f>
        <v>0.69</v>
      </c>
      <c r="H333">
        <f>AVERAGEIF(Table1[School], A333, Table1[Cit rank])</f>
        <v>0.41800000000000004</v>
      </c>
      <c r="I333">
        <f>AVERAGEIF(Table1[School], A333, Table1[YO rank])</f>
        <v>0.54166666666666663</v>
      </c>
      <c r="J333" s="3">
        <f t="shared" si="18"/>
        <v>0.77169230769230779</v>
      </c>
      <c r="K333" s="3">
        <f t="shared" si="19"/>
        <v>39</v>
      </c>
      <c r="L333" s="3">
        <f t="shared" si="20"/>
        <v>1.1025641025641026</v>
      </c>
      <c r="M333" s="3">
        <f>PERCENTRANK(Table1[citperyear],L333)</f>
        <v>5.7000000000000002E-2</v>
      </c>
      <c r="N333" s="3">
        <f>AVERAGEIF(Table1[School], A333, Table1[CPYRank])</f>
        <v>0.42073333333333335</v>
      </c>
    </row>
    <row r="334" spans="1:14" ht="16" x14ac:dyDescent="0.2">
      <c r="A334" s="8" t="s">
        <v>29</v>
      </c>
      <c r="B334" s="7" t="s">
        <v>8</v>
      </c>
      <c r="C334" s="8" t="s">
        <v>161</v>
      </c>
      <c r="D334" s="8">
        <v>526</v>
      </c>
      <c r="E334" s="8">
        <v>1982</v>
      </c>
      <c r="F334">
        <f>PERCENTRANK(Table1[Total Citations], D334)</f>
        <v>0.54500000000000004</v>
      </c>
      <c r="G334">
        <f>1-PERCENTRANK(Table1[Earliest Pub], E334)</f>
        <v>0.69</v>
      </c>
      <c r="H334">
        <f>AVERAGEIF(Table1[School], A334, Table1[Cit rank])</f>
        <v>0.41800000000000004</v>
      </c>
      <c r="I334">
        <f>AVERAGEIF(Table1[School], A334, Table1[YO rank])</f>
        <v>0.54166666666666663</v>
      </c>
      <c r="J334" s="3">
        <f t="shared" si="18"/>
        <v>0.77169230769230779</v>
      </c>
      <c r="K334" s="3">
        <f t="shared" si="19"/>
        <v>39</v>
      </c>
      <c r="L334" s="3">
        <f t="shared" si="20"/>
        <v>13.487179487179487</v>
      </c>
      <c r="M334" s="3">
        <f>PERCENTRANK(Table1[citperyear],L334)</f>
        <v>0.46600000000000003</v>
      </c>
      <c r="N334" s="3">
        <f>AVERAGEIF(Table1[School], A334, Table1[CPYRank])</f>
        <v>0.42073333333333335</v>
      </c>
    </row>
    <row r="335" spans="1:14" ht="16" x14ac:dyDescent="0.2">
      <c r="A335" s="8" t="s">
        <v>29</v>
      </c>
      <c r="B335" s="7" t="s">
        <v>8</v>
      </c>
      <c r="C335" s="8" t="s">
        <v>161</v>
      </c>
      <c r="D335" s="8">
        <v>262</v>
      </c>
      <c r="E335" s="8">
        <v>1983</v>
      </c>
      <c r="F335">
        <f>PERCENTRANK(Table1[Total Citations], D335)</f>
        <v>0.33400000000000002</v>
      </c>
      <c r="G335">
        <f>1-PERCENTRANK(Table1[Earliest Pub], E335)</f>
        <v>0.65700000000000003</v>
      </c>
      <c r="H335">
        <f>AVERAGEIF(Table1[School], A335, Table1[Cit rank])</f>
        <v>0.41800000000000004</v>
      </c>
      <c r="I335">
        <f>AVERAGEIF(Table1[School], A335, Table1[YO rank])</f>
        <v>0.54166666666666663</v>
      </c>
      <c r="J335" s="3">
        <f t="shared" si="18"/>
        <v>0.77169230769230779</v>
      </c>
      <c r="K335" s="3">
        <f t="shared" si="19"/>
        <v>38</v>
      </c>
      <c r="L335" s="3">
        <f t="shared" si="20"/>
        <v>6.8947368421052628</v>
      </c>
      <c r="M335" s="3">
        <f>PERCENTRANK(Table1[citperyear],L335)</f>
        <v>0.27100000000000002</v>
      </c>
      <c r="N335" s="3">
        <f>AVERAGEIF(Table1[School], A335, Table1[CPYRank])</f>
        <v>0.42073333333333335</v>
      </c>
    </row>
    <row r="336" spans="1:14" ht="16" x14ac:dyDescent="0.2">
      <c r="A336" s="8" t="s">
        <v>29</v>
      </c>
      <c r="B336" s="7" t="s">
        <v>8</v>
      </c>
      <c r="C336" s="8" t="s">
        <v>161</v>
      </c>
      <c r="D336" s="8">
        <v>507</v>
      </c>
      <c r="E336" s="8">
        <v>1989</v>
      </c>
      <c r="F336">
        <f>PERCENTRANK(Table1[Total Citations], D336)</f>
        <v>0.53600000000000003</v>
      </c>
      <c r="G336">
        <f>1-PERCENTRANK(Table1[Earliest Pub], E336)</f>
        <v>0.47299999999999998</v>
      </c>
      <c r="H336">
        <f>AVERAGEIF(Table1[School], A336, Table1[Cit rank])</f>
        <v>0.41800000000000004</v>
      </c>
      <c r="I336">
        <f>AVERAGEIF(Table1[School], A336, Table1[YO rank])</f>
        <v>0.54166666666666663</v>
      </c>
      <c r="J336" s="3">
        <f t="shared" si="18"/>
        <v>0.77169230769230779</v>
      </c>
      <c r="K336" s="3">
        <f t="shared" si="19"/>
        <v>32</v>
      </c>
      <c r="L336" s="3">
        <f t="shared" si="20"/>
        <v>15.84375</v>
      </c>
      <c r="M336" s="3">
        <f>PERCENTRANK(Table1[citperyear],L336)</f>
        <v>0.52</v>
      </c>
      <c r="N336" s="3">
        <f>AVERAGEIF(Table1[School], A336, Table1[CPYRank])</f>
        <v>0.42073333333333335</v>
      </c>
    </row>
    <row r="337" spans="1:14" ht="16" x14ac:dyDescent="0.2">
      <c r="A337" s="8" t="s">
        <v>29</v>
      </c>
      <c r="B337" s="8" t="s">
        <v>7</v>
      </c>
      <c r="C337" s="8" t="s">
        <v>161</v>
      </c>
      <c r="D337" s="8">
        <v>616</v>
      </c>
      <c r="E337" s="8">
        <v>1996</v>
      </c>
      <c r="F337">
        <f>PERCENTRANK(Table1[Total Citations], D337)</f>
        <v>0.59899999999999998</v>
      </c>
      <c r="G337">
        <f>1-PERCENTRANK(Table1[Earliest Pub], E337)</f>
        <v>0.27100000000000002</v>
      </c>
      <c r="H337">
        <f>AVERAGEIF(Table1[School], A337, Table1[Cit rank])</f>
        <v>0.41800000000000004</v>
      </c>
      <c r="I337">
        <f>AVERAGEIF(Table1[School], A337, Table1[YO rank])</f>
        <v>0.54166666666666663</v>
      </c>
      <c r="J337" s="3">
        <f t="shared" si="18"/>
        <v>0.77169230769230779</v>
      </c>
      <c r="K337" s="3">
        <f t="shared" si="19"/>
        <v>25</v>
      </c>
      <c r="L337" s="3">
        <f t="shared" si="20"/>
        <v>24.64</v>
      </c>
      <c r="M337" s="3">
        <f>PERCENTRANK(Table1[citperyear],L337)</f>
        <v>0.67500000000000004</v>
      </c>
      <c r="N337" s="3">
        <f>AVERAGEIF(Table1[School], A337, Table1[CPYRank])</f>
        <v>0.42073333333333335</v>
      </c>
    </row>
    <row r="338" spans="1:14" ht="16" x14ac:dyDescent="0.2">
      <c r="A338" s="8" t="s">
        <v>29</v>
      </c>
      <c r="B338" s="7" t="s">
        <v>8</v>
      </c>
      <c r="C338" s="8" t="s">
        <v>161</v>
      </c>
      <c r="D338" s="8">
        <v>152</v>
      </c>
      <c r="E338" s="8">
        <v>1997</v>
      </c>
      <c r="F338">
        <f>PERCENTRANK(Table1[Total Citations], D338)</f>
        <v>0.193</v>
      </c>
      <c r="G338">
        <f>1-PERCENTRANK(Table1[Earliest Pub], E338)</f>
        <v>0.23699999999999999</v>
      </c>
      <c r="H338">
        <f>AVERAGEIF(Table1[School], A338, Table1[Cit rank])</f>
        <v>0.41800000000000004</v>
      </c>
      <c r="I338">
        <f>AVERAGEIF(Table1[School], A338, Table1[YO rank])</f>
        <v>0.54166666666666663</v>
      </c>
      <c r="J338" s="3">
        <f t="shared" si="18"/>
        <v>0.77169230769230779</v>
      </c>
      <c r="K338" s="3">
        <f t="shared" si="19"/>
        <v>24</v>
      </c>
      <c r="L338" s="3">
        <f t="shared" si="20"/>
        <v>6.333333333333333</v>
      </c>
      <c r="M338" s="3">
        <f>PERCENTRANK(Table1[citperyear],L338)</f>
        <v>0.248</v>
      </c>
      <c r="N338" s="3">
        <f>AVERAGEIF(Table1[School], A338, Table1[CPYRank])</f>
        <v>0.42073333333333335</v>
      </c>
    </row>
    <row r="339" spans="1:14" ht="16" x14ac:dyDescent="0.2">
      <c r="A339" s="8" t="s">
        <v>29</v>
      </c>
      <c r="B339" s="7" t="s">
        <v>8</v>
      </c>
      <c r="C339" s="8" t="s">
        <v>161</v>
      </c>
      <c r="D339" s="8">
        <v>506</v>
      </c>
      <c r="E339" s="8">
        <v>1998</v>
      </c>
      <c r="F339">
        <f>PERCENTRANK(Table1[Total Citations], D339)</f>
        <v>0.53400000000000003</v>
      </c>
      <c r="G339">
        <f>1-PERCENTRANK(Table1[Earliest Pub], E339)</f>
        <v>0.20799999999999996</v>
      </c>
      <c r="H339">
        <f>AVERAGEIF(Table1[School], A339, Table1[Cit rank])</f>
        <v>0.41800000000000004</v>
      </c>
      <c r="I339">
        <f>AVERAGEIF(Table1[School], A339, Table1[YO rank])</f>
        <v>0.54166666666666663</v>
      </c>
      <c r="J339" s="3">
        <f t="shared" si="18"/>
        <v>0.77169230769230779</v>
      </c>
      <c r="K339" s="3">
        <f t="shared" si="19"/>
        <v>23</v>
      </c>
      <c r="L339" s="3">
        <f t="shared" si="20"/>
        <v>22</v>
      </c>
      <c r="M339" s="3">
        <f>PERCENTRANK(Table1[citperyear],L339)</f>
        <v>0.64100000000000001</v>
      </c>
      <c r="N339" s="3">
        <f>AVERAGEIF(Table1[School], A339, Table1[CPYRank])</f>
        <v>0.42073333333333335</v>
      </c>
    </row>
    <row r="340" spans="1:14" ht="16" x14ac:dyDescent="0.2">
      <c r="A340" s="8" t="s">
        <v>29</v>
      </c>
      <c r="B340" s="8" t="s">
        <v>7</v>
      </c>
      <c r="C340" s="8" t="s">
        <v>161</v>
      </c>
      <c r="D340" s="8">
        <v>171</v>
      </c>
      <c r="E340" s="8">
        <v>1999</v>
      </c>
      <c r="F340">
        <f>PERCENTRANK(Table1[Total Citations], D340)</f>
        <v>0.221</v>
      </c>
      <c r="G340">
        <f>1-PERCENTRANK(Table1[Earliest Pub], E340)</f>
        <v>0.17300000000000004</v>
      </c>
      <c r="H340">
        <f>AVERAGEIF(Table1[School], A340, Table1[Cit rank])</f>
        <v>0.41800000000000004</v>
      </c>
      <c r="I340">
        <f>AVERAGEIF(Table1[School], A340, Table1[YO rank])</f>
        <v>0.54166666666666663</v>
      </c>
      <c r="J340" s="3">
        <f t="shared" si="18"/>
        <v>0.77169230769230779</v>
      </c>
      <c r="K340" s="3">
        <f t="shared" si="19"/>
        <v>22</v>
      </c>
      <c r="L340" s="3">
        <f t="shared" si="20"/>
        <v>7.7727272727272725</v>
      </c>
      <c r="M340" s="3">
        <f>PERCENTRANK(Table1[citperyear],L340)</f>
        <v>0.30199999999999999</v>
      </c>
      <c r="N340" s="3">
        <f>AVERAGEIF(Table1[School], A340, Table1[CPYRank])</f>
        <v>0.42073333333333335</v>
      </c>
    </row>
    <row r="341" spans="1:14" ht="16" x14ac:dyDescent="0.2">
      <c r="A341" s="8" t="s">
        <v>29</v>
      </c>
      <c r="B341" s="7" t="s">
        <v>8</v>
      </c>
      <c r="C341" s="8" t="s">
        <v>161</v>
      </c>
      <c r="D341" s="8">
        <v>471</v>
      </c>
      <c r="E341" s="8">
        <v>2003</v>
      </c>
      <c r="F341">
        <f>PERCENTRANK(Table1[Total Citations], D341)</f>
        <v>0.50600000000000001</v>
      </c>
      <c r="G341">
        <f>1-PERCENTRANK(Table1[Earliest Pub], E341)</f>
        <v>7.4999999999999956E-2</v>
      </c>
      <c r="H341">
        <f>AVERAGEIF(Table1[School], A341, Table1[Cit rank])</f>
        <v>0.41800000000000004</v>
      </c>
      <c r="I341">
        <f>AVERAGEIF(Table1[School], A341, Table1[YO rank])</f>
        <v>0.54166666666666663</v>
      </c>
      <c r="J341" s="3">
        <f t="shared" si="18"/>
        <v>0.77169230769230779</v>
      </c>
      <c r="K341" s="3">
        <f t="shared" si="19"/>
        <v>18</v>
      </c>
      <c r="L341" s="3">
        <f t="shared" si="20"/>
        <v>26.166666666666668</v>
      </c>
      <c r="M341" s="3">
        <f>PERCENTRANK(Table1[citperyear],L341)</f>
        <v>0.69399999999999995</v>
      </c>
      <c r="N341" s="3">
        <f>AVERAGEIF(Table1[School], A341, Table1[CPYRank])</f>
        <v>0.42073333333333335</v>
      </c>
    </row>
    <row r="342" spans="1:14" x14ac:dyDescent="0.2">
      <c r="A342" t="s">
        <v>30</v>
      </c>
      <c r="B342" t="s">
        <v>8</v>
      </c>
      <c r="C342" t="s">
        <v>161</v>
      </c>
      <c r="D342">
        <v>103</v>
      </c>
      <c r="E342">
        <v>1974</v>
      </c>
      <c r="F342" s="3">
        <f>PERCENTRANK(Table1[Total Citations], D342)</f>
        <v>0.14099999999999999</v>
      </c>
      <c r="G342">
        <f>1-PERCENTRANK(Table1[Earliest Pub], E342)</f>
        <v>0.871</v>
      </c>
      <c r="H342" s="3">
        <f>AVERAGEIF(Table1[School], A342, Table1[Cit rank])</f>
        <v>0.33070000000000005</v>
      </c>
      <c r="I342" s="3">
        <f>AVERAGEIF(Table1[School], A342, Table1[YO rank])</f>
        <v>0.38839999999999997</v>
      </c>
      <c r="J342" s="3">
        <f t="shared" si="18"/>
        <v>0.8514418125643668</v>
      </c>
      <c r="K342" s="3">
        <f t="shared" si="19"/>
        <v>47</v>
      </c>
      <c r="L342" s="3">
        <f t="shared" si="20"/>
        <v>2.1914893617021276</v>
      </c>
      <c r="M342" s="3">
        <f>PERCENTRANK(Table1[citperyear],L342)</f>
        <v>9.9000000000000005E-2</v>
      </c>
      <c r="N342" s="3">
        <f>AVERAGEIF(Table1[School], A342, Table1[CPYRank])</f>
        <v>0.36209999999999998</v>
      </c>
    </row>
    <row r="343" spans="1:14" x14ac:dyDescent="0.2">
      <c r="A343" t="s">
        <v>30</v>
      </c>
      <c r="B343" t="s">
        <v>8</v>
      </c>
      <c r="C343" t="s">
        <v>161</v>
      </c>
      <c r="D343">
        <v>428</v>
      </c>
      <c r="E343">
        <v>1984</v>
      </c>
      <c r="F343" s="3">
        <f>PERCENTRANK(Table1[Total Citations], D343)</f>
        <v>0.48</v>
      </c>
      <c r="G343">
        <f>1-PERCENTRANK(Table1[Earliest Pub], E343)</f>
        <v>0.63</v>
      </c>
      <c r="H343" s="3">
        <f>AVERAGEIF(Table1[School], A343, Table1[Cit rank])</f>
        <v>0.33070000000000005</v>
      </c>
      <c r="I343" s="3">
        <f>AVERAGEIF(Table1[School], A343, Table1[YO rank])</f>
        <v>0.38839999999999997</v>
      </c>
      <c r="J343" s="3">
        <f t="shared" si="18"/>
        <v>0.8514418125643668</v>
      </c>
      <c r="K343" s="3">
        <f t="shared" si="19"/>
        <v>37</v>
      </c>
      <c r="L343" s="3">
        <f t="shared" si="20"/>
        <v>11.567567567567568</v>
      </c>
      <c r="M343" s="3">
        <f>PERCENTRANK(Table1[citperyear],L343)</f>
        <v>0.41799999999999998</v>
      </c>
      <c r="N343" s="3">
        <f>AVERAGEIF(Table1[School], A343, Table1[CPYRank])</f>
        <v>0.36209999999999998</v>
      </c>
    </row>
    <row r="344" spans="1:14" x14ac:dyDescent="0.2">
      <c r="A344" t="s">
        <v>30</v>
      </c>
      <c r="B344" t="s">
        <v>8</v>
      </c>
      <c r="C344" t="s">
        <v>161</v>
      </c>
      <c r="D344">
        <v>609</v>
      </c>
      <c r="E344">
        <v>1987</v>
      </c>
      <c r="F344" s="3">
        <f>PERCENTRANK(Table1[Total Citations], D344)</f>
        <v>0.59399999999999997</v>
      </c>
      <c r="G344">
        <f>1-PERCENTRANK(Table1[Earliest Pub], E344)</f>
        <v>0.53699999999999992</v>
      </c>
      <c r="H344" s="3">
        <f>AVERAGEIF(Table1[School], A344, Table1[Cit rank])</f>
        <v>0.33070000000000005</v>
      </c>
      <c r="I344" s="3">
        <f>AVERAGEIF(Table1[School], A344, Table1[YO rank])</f>
        <v>0.38839999999999997</v>
      </c>
      <c r="J344" s="3">
        <f t="shared" si="18"/>
        <v>0.8514418125643668</v>
      </c>
      <c r="K344" s="3">
        <f t="shared" si="19"/>
        <v>34</v>
      </c>
      <c r="L344" s="3">
        <f t="shared" si="20"/>
        <v>17.911764705882351</v>
      </c>
      <c r="M344" s="3">
        <f>PERCENTRANK(Table1[citperyear],L344)</f>
        <v>0.56799999999999995</v>
      </c>
      <c r="N344" s="3">
        <f>AVERAGEIF(Table1[School], A344, Table1[CPYRank])</f>
        <v>0.36209999999999998</v>
      </c>
    </row>
    <row r="345" spans="1:14" x14ac:dyDescent="0.2">
      <c r="A345" t="s">
        <v>30</v>
      </c>
      <c r="B345" t="s">
        <v>8</v>
      </c>
      <c r="C345" t="s">
        <v>161</v>
      </c>
      <c r="D345">
        <v>150</v>
      </c>
      <c r="E345">
        <v>1988</v>
      </c>
      <c r="F345" s="3">
        <f>PERCENTRANK(Table1[Total Citations], D345)</f>
        <v>0.191</v>
      </c>
      <c r="G345">
        <f>1-PERCENTRANK(Table1[Earliest Pub], E345)</f>
        <v>0.50800000000000001</v>
      </c>
      <c r="H345" s="3">
        <f>AVERAGEIF(Table1[School], A345, Table1[Cit rank])</f>
        <v>0.33070000000000005</v>
      </c>
      <c r="I345" s="3">
        <f>AVERAGEIF(Table1[School], A345, Table1[YO rank])</f>
        <v>0.38839999999999997</v>
      </c>
      <c r="J345" s="3">
        <f t="shared" si="18"/>
        <v>0.8514418125643668</v>
      </c>
      <c r="K345" s="3">
        <f t="shared" si="19"/>
        <v>33</v>
      </c>
      <c r="L345" s="3">
        <f t="shared" si="20"/>
        <v>4.5454545454545459</v>
      </c>
      <c r="M345" s="3">
        <f>PERCENTRANK(Table1[citperyear],L345)</f>
        <v>0.183</v>
      </c>
      <c r="N345" s="3">
        <f>AVERAGEIF(Table1[School], A345, Table1[CPYRank])</f>
        <v>0.36209999999999998</v>
      </c>
    </row>
    <row r="346" spans="1:14" x14ac:dyDescent="0.2">
      <c r="A346" t="s">
        <v>30</v>
      </c>
      <c r="B346" t="s">
        <v>8</v>
      </c>
      <c r="C346" t="s">
        <v>161</v>
      </c>
      <c r="D346">
        <v>225</v>
      </c>
      <c r="E346">
        <v>1994</v>
      </c>
      <c r="F346" s="3">
        <f>PERCENTRANK(Table1[Total Citations], D346)</f>
        <v>0.29599999999999999</v>
      </c>
      <c r="G346">
        <f>1-PERCENTRANK(Table1[Earliest Pub], E346)</f>
        <v>0.32599999999999996</v>
      </c>
      <c r="H346" s="3">
        <f>AVERAGEIF(Table1[School], A346, Table1[Cit rank])</f>
        <v>0.33070000000000005</v>
      </c>
      <c r="I346" s="3">
        <f>AVERAGEIF(Table1[School], A346, Table1[YO rank])</f>
        <v>0.38839999999999997</v>
      </c>
      <c r="J346" s="3">
        <f t="shared" si="18"/>
        <v>0.8514418125643668</v>
      </c>
      <c r="K346" s="3">
        <f t="shared" si="19"/>
        <v>27</v>
      </c>
      <c r="L346" s="3">
        <f t="shared" si="20"/>
        <v>8.3333333333333339</v>
      </c>
      <c r="M346" s="3">
        <f>PERCENTRANK(Table1[citperyear],L346)</f>
        <v>0.32</v>
      </c>
      <c r="N346" s="3">
        <f>AVERAGEIF(Table1[School], A346, Table1[CPYRank])</f>
        <v>0.36209999999999998</v>
      </c>
    </row>
    <row r="347" spans="1:14" x14ac:dyDescent="0.2">
      <c r="A347" t="s">
        <v>30</v>
      </c>
      <c r="B347" t="s">
        <v>8</v>
      </c>
      <c r="C347" t="s">
        <v>161</v>
      </c>
      <c r="D347">
        <v>1</v>
      </c>
      <c r="E347">
        <v>1995</v>
      </c>
      <c r="F347" s="3">
        <f>PERCENTRANK(Table1[Total Citations], D347)</f>
        <v>1E-3</v>
      </c>
      <c r="G347">
        <f>1-PERCENTRANK(Table1[Earliest Pub], E347)</f>
        <v>0.29800000000000004</v>
      </c>
      <c r="H347" s="3">
        <f>AVERAGEIF(Table1[School], A347, Table1[Cit rank])</f>
        <v>0.33070000000000005</v>
      </c>
      <c r="I347" s="3">
        <f>AVERAGEIF(Table1[School], A347, Table1[YO rank])</f>
        <v>0.38839999999999997</v>
      </c>
      <c r="J347" s="3">
        <f t="shared" si="18"/>
        <v>0.8514418125643668</v>
      </c>
      <c r="K347" s="3">
        <f t="shared" si="19"/>
        <v>26</v>
      </c>
      <c r="L347" s="3">
        <f t="shared" si="20"/>
        <v>3.8461538461538464E-2</v>
      </c>
      <c r="M347" s="3">
        <f>PERCENTRANK(Table1[citperyear],L347)</f>
        <v>3.0000000000000001E-3</v>
      </c>
      <c r="N347" s="3">
        <f>AVERAGEIF(Table1[School], A347, Table1[CPYRank])</f>
        <v>0.36209999999999998</v>
      </c>
    </row>
    <row r="348" spans="1:14" x14ac:dyDescent="0.2">
      <c r="A348" t="s">
        <v>30</v>
      </c>
      <c r="B348" t="s">
        <v>7</v>
      </c>
      <c r="C348" t="s">
        <v>161</v>
      </c>
      <c r="D348">
        <v>475</v>
      </c>
      <c r="E348">
        <v>1996</v>
      </c>
      <c r="F348" s="3">
        <f>PERCENTRANK(Table1[Total Citations], D348)</f>
        <v>0.51</v>
      </c>
      <c r="G348">
        <f>1-PERCENTRANK(Table1[Earliest Pub], E348)</f>
        <v>0.27100000000000002</v>
      </c>
      <c r="H348" s="3">
        <f>AVERAGEIF(Table1[School], A348, Table1[Cit rank])</f>
        <v>0.33070000000000005</v>
      </c>
      <c r="I348" s="3">
        <f>AVERAGEIF(Table1[School], A348, Table1[YO rank])</f>
        <v>0.38839999999999997</v>
      </c>
      <c r="J348" s="3">
        <f t="shared" si="18"/>
        <v>0.8514418125643668</v>
      </c>
      <c r="K348" s="3">
        <f t="shared" si="19"/>
        <v>25</v>
      </c>
      <c r="L348" s="3">
        <f t="shared" si="20"/>
        <v>19</v>
      </c>
      <c r="M348" s="3">
        <f>PERCENTRANK(Table1[citperyear],L348)</f>
        <v>0.58599999999999997</v>
      </c>
      <c r="N348" s="3">
        <f>AVERAGEIF(Table1[School], A348, Table1[CPYRank])</f>
        <v>0.36209999999999998</v>
      </c>
    </row>
    <row r="349" spans="1:14" x14ac:dyDescent="0.2">
      <c r="A349" t="s">
        <v>30</v>
      </c>
      <c r="B349" t="s">
        <v>8</v>
      </c>
      <c r="C349" t="s">
        <v>161</v>
      </c>
      <c r="D349">
        <v>187</v>
      </c>
      <c r="E349">
        <v>1999</v>
      </c>
      <c r="F349" s="3">
        <f>PERCENTRANK(Table1[Total Citations], D349)</f>
        <v>0.24099999999999999</v>
      </c>
      <c r="G349">
        <f>1-PERCENTRANK(Table1[Earliest Pub], E349)</f>
        <v>0.17300000000000004</v>
      </c>
      <c r="H349" s="3">
        <f>AVERAGEIF(Table1[School], A349, Table1[Cit rank])</f>
        <v>0.33070000000000005</v>
      </c>
      <c r="I349" s="3">
        <f>AVERAGEIF(Table1[School], A349, Table1[YO rank])</f>
        <v>0.38839999999999997</v>
      </c>
      <c r="J349" s="3">
        <f t="shared" si="18"/>
        <v>0.8514418125643668</v>
      </c>
      <c r="K349" s="3">
        <f t="shared" si="19"/>
        <v>22</v>
      </c>
      <c r="L349" s="3">
        <f t="shared" si="20"/>
        <v>8.5</v>
      </c>
      <c r="M349" s="3">
        <f>PERCENTRANK(Table1[citperyear],L349)</f>
        <v>0.32500000000000001</v>
      </c>
      <c r="N349" s="3">
        <f>AVERAGEIF(Table1[School], A349, Table1[CPYRank])</f>
        <v>0.36209999999999998</v>
      </c>
    </row>
    <row r="350" spans="1:14" x14ac:dyDescent="0.2">
      <c r="A350" t="s">
        <v>30</v>
      </c>
      <c r="B350" t="s">
        <v>8</v>
      </c>
      <c r="C350" t="s">
        <v>161</v>
      </c>
      <c r="D350">
        <v>271</v>
      </c>
      <c r="E350">
        <v>1999</v>
      </c>
      <c r="F350" s="3">
        <f>PERCENTRANK(Table1[Total Citations], D350)</f>
        <v>0.34100000000000003</v>
      </c>
      <c r="G350">
        <f>1-PERCENTRANK(Table1[Earliest Pub], E350)</f>
        <v>0.17300000000000004</v>
      </c>
      <c r="H350" s="3">
        <f>AVERAGEIF(Table1[School], A350, Table1[Cit rank])</f>
        <v>0.33070000000000005</v>
      </c>
      <c r="I350" s="3">
        <f>AVERAGEIF(Table1[School], A350, Table1[YO rank])</f>
        <v>0.38839999999999997</v>
      </c>
      <c r="J350" s="3">
        <f t="shared" si="18"/>
        <v>0.8514418125643668</v>
      </c>
      <c r="K350" s="3">
        <f t="shared" si="19"/>
        <v>22</v>
      </c>
      <c r="L350" s="3">
        <f t="shared" si="20"/>
        <v>12.318181818181818</v>
      </c>
      <c r="M350" s="3">
        <f>PERCENTRANK(Table1[citperyear],L350)</f>
        <v>0.437</v>
      </c>
      <c r="N350" s="3">
        <f>AVERAGEIF(Table1[School], A350, Table1[CPYRank])</f>
        <v>0.36209999999999998</v>
      </c>
    </row>
    <row r="351" spans="1:14" x14ac:dyDescent="0.2">
      <c r="A351" t="s">
        <v>30</v>
      </c>
      <c r="B351" t="s">
        <v>8</v>
      </c>
      <c r="C351" t="s">
        <v>161</v>
      </c>
      <c r="D351">
        <v>476</v>
      </c>
      <c r="E351">
        <v>2002</v>
      </c>
      <c r="F351" s="3">
        <f>PERCENTRANK(Table1[Total Citations], D351)</f>
        <v>0.51200000000000001</v>
      </c>
      <c r="G351">
        <f>1-PERCENTRANK(Table1[Earliest Pub], E351)</f>
        <v>9.6999999999999975E-2</v>
      </c>
      <c r="H351" s="3">
        <f>AVERAGEIF(Table1[School], A351, Table1[Cit rank])</f>
        <v>0.33070000000000005</v>
      </c>
      <c r="I351" s="3">
        <f>AVERAGEIF(Table1[School], A351, Table1[YO rank])</f>
        <v>0.38839999999999997</v>
      </c>
      <c r="J351" s="3">
        <f t="shared" si="18"/>
        <v>0.8514418125643668</v>
      </c>
      <c r="K351" s="3">
        <f t="shared" si="19"/>
        <v>19</v>
      </c>
      <c r="L351" s="3">
        <f t="shared" si="20"/>
        <v>25.05263157894737</v>
      </c>
      <c r="M351" s="3">
        <f>PERCENTRANK(Table1[citperyear],L351)</f>
        <v>0.68200000000000005</v>
      </c>
      <c r="N351" s="3">
        <f>AVERAGEIF(Table1[School], A351, Table1[CPYRank])</f>
        <v>0.36209999999999998</v>
      </c>
    </row>
    <row r="352" spans="1:14" ht="16" x14ac:dyDescent="0.2">
      <c r="A352" s="7" t="s">
        <v>31</v>
      </c>
      <c r="B352" s="7" t="s">
        <v>8</v>
      </c>
      <c r="C352" s="7" t="s">
        <v>161</v>
      </c>
      <c r="D352" s="7">
        <v>7688</v>
      </c>
      <c r="E352" s="7">
        <v>1968</v>
      </c>
      <c r="F352" s="3">
        <f>PERCENTRANK(Table1[Total Citations], D352)</f>
        <v>0.99199999999999999</v>
      </c>
      <c r="G352">
        <f>1-PERCENTRANK(Table1[Earliest Pub], E352)</f>
        <v>0.95299999999999996</v>
      </c>
      <c r="H352" s="3">
        <f>AVERAGEIF(Table1[School], A352, Table1[Cit rank])</f>
        <v>0.61141666666666661</v>
      </c>
      <c r="I352" s="3">
        <f>AVERAGEIF(Table1[School], A352, Table1[YO rank])</f>
        <v>0.52462500000000001</v>
      </c>
      <c r="J352" s="3">
        <f t="shared" si="18"/>
        <v>1.1654356286236198</v>
      </c>
      <c r="K352" s="3">
        <f t="shared" si="19"/>
        <v>53</v>
      </c>
      <c r="L352" s="3">
        <f t="shared" si="20"/>
        <v>145.0566037735849</v>
      </c>
      <c r="M352" s="3">
        <f>PERCENTRANK(Table1[citperyear],L352)</f>
        <v>0.98799999999999999</v>
      </c>
      <c r="N352" s="3">
        <f>AVERAGEIF(Table1[School], A352, Table1[CPYRank])</f>
        <v>0.62154166666666666</v>
      </c>
    </row>
    <row r="353" spans="1:14" ht="16" x14ac:dyDescent="0.2">
      <c r="A353" s="7" t="s">
        <v>31</v>
      </c>
      <c r="B353" s="7" t="s">
        <v>8</v>
      </c>
      <c r="C353" s="7" t="s">
        <v>161</v>
      </c>
      <c r="D353" s="7">
        <v>147</v>
      </c>
      <c r="E353" s="7">
        <v>1974</v>
      </c>
      <c r="F353" s="3">
        <f>PERCENTRANK(Table1[Total Citations], D353)</f>
        <v>0.188</v>
      </c>
      <c r="G353">
        <f>1-PERCENTRANK(Table1[Earliest Pub], E353)</f>
        <v>0.871</v>
      </c>
      <c r="H353" s="3">
        <f>AVERAGEIF(Table1[School], A353, Table1[Cit rank])</f>
        <v>0.61141666666666661</v>
      </c>
      <c r="I353" s="3">
        <f>AVERAGEIF(Table1[School], A353, Table1[YO rank])</f>
        <v>0.52462500000000001</v>
      </c>
      <c r="J353" s="3">
        <f t="shared" si="18"/>
        <v>1.1654356286236198</v>
      </c>
      <c r="K353" s="3">
        <f t="shared" si="19"/>
        <v>47</v>
      </c>
      <c r="L353" s="3">
        <f t="shared" si="20"/>
        <v>3.1276595744680851</v>
      </c>
      <c r="M353" s="3">
        <f>PERCENTRANK(Table1[citperyear],L353)</f>
        <v>0.13400000000000001</v>
      </c>
      <c r="N353" s="3">
        <f>AVERAGEIF(Table1[School], A353, Table1[CPYRank])</f>
        <v>0.62154166666666666</v>
      </c>
    </row>
    <row r="354" spans="1:14" ht="16" x14ac:dyDescent="0.2">
      <c r="A354" s="7" t="s">
        <v>31</v>
      </c>
      <c r="B354" s="7" t="s">
        <v>8</v>
      </c>
      <c r="C354" s="7" t="s">
        <v>161</v>
      </c>
      <c r="D354" s="7">
        <v>4087</v>
      </c>
      <c r="E354" s="7">
        <v>1976</v>
      </c>
      <c r="F354" s="3">
        <f>PERCENTRANK(Table1[Total Citations], D354)</f>
        <v>0.96499999999999997</v>
      </c>
      <c r="G354">
        <f>1-PERCENTRANK(Table1[Earliest Pub], E354)</f>
        <v>0.83099999999999996</v>
      </c>
      <c r="H354" s="3">
        <f>AVERAGEIF(Table1[School], A354, Table1[Cit rank])</f>
        <v>0.61141666666666661</v>
      </c>
      <c r="I354" s="3">
        <f>AVERAGEIF(Table1[School], A354, Table1[YO rank])</f>
        <v>0.52462500000000001</v>
      </c>
      <c r="J354" s="3">
        <f t="shared" si="18"/>
        <v>1.1654356286236198</v>
      </c>
      <c r="K354" s="3">
        <f t="shared" si="19"/>
        <v>45</v>
      </c>
      <c r="L354" s="3">
        <f t="shared" si="20"/>
        <v>90.822222222222223</v>
      </c>
      <c r="M354" s="3">
        <f>PERCENTRANK(Table1[citperyear],L354)</f>
        <v>0.95599999999999996</v>
      </c>
      <c r="N354" s="3">
        <f>AVERAGEIF(Table1[School], A354, Table1[CPYRank])</f>
        <v>0.62154166666666666</v>
      </c>
    </row>
    <row r="355" spans="1:14" ht="16" x14ac:dyDescent="0.2">
      <c r="A355" s="7" t="s">
        <v>31</v>
      </c>
      <c r="B355" s="7" t="s">
        <v>8</v>
      </c>
      <c r="C355" s="7" t="s">
        <v>161</v>
      </c>
      <c r="D355" s="7">
        <v>804</v>
      </c>
      <c r="E355" s="7">
        <v>1976</v>
      </c>
      <c r="F355" s="3">
        <f>PERCENTRANK(Table1[Total Citations], D355)</f>
        <v>0.68600000000000005</v>
      </c>
      <c r="G355">
        <f>1-PERCENTRANK(Table1[Earliest Pub], E355)</f>
        <v>0.83099999999999996</v>
      </c>
      <c r="H355" s="3">
        <f>AVERAGEIF(Table1[School], A355, Table1[Cit rank])</f>
        <v>0.61141666666666661</v>
      </c>
      <c r="I355" s="3">
        <f>AVERAGEIF(Table1[School], A355, Table1[YO rank])</f>
        <v>0.52462500000000001</v>
      </c>
      <c r="J355" s="3">
        <f t="shared" si="18"/>
        <v>1.1654356286236198</v>
      </c>
      <c r="K355" s="3">
        <f t="shared" si="19"/>
        <v>45</v>
      </c>
      <c r="L355" s="3">
        <f t="shared" si="20"/>
        <v>17.866666666666667</v>
      </c>
      <c r="M355" s="3">
        <f>PERCENTRANK(Table1[citperyear],L355)</f>
        <v>0.56599999999999995</v>
      </c>
      <c r="N355" s="3">
        <f>AVERAGEIF(Table1[School], A355, Table1[CPYRank])</f>
        <v>0.62154166666666666</v>
      </c>
    </row>
    <row r="356" spans="1:14" ht="16" x14ac:dyDescent="0.2">
      <c r="A356" s="7" t="s">
        <v>31</v>
      </c>
      <c r="B356" s="7" t="s">
        <v>7</v>
      </c>
      <c r="C356" s="7" t="s">
        <v>161</v>
      </c>
      <c r="D356" s="7">
        <v>6860</v>
      </c>
      <c r="E356" s="7">
        <v>1977</v>
      </c>
      <c r="F356" s="3">
        <f>PERCENTRANK(Table1[Total Citations], D356)</f>
        <v>0.99</v>
      </c>
      <c r="G356">
        <f>1-PERCENTRANK(Table1[Earliest Pub], E356)</f>
        <v>0.81299999999999994</v>
      </c>
      <c r="H356" s="3">
        <f>AVERAGEIF(Table1[School], A356, Table1[Cit rank])</f>
        <v>0.61141666666666661</v>
      </c>
      <c r="I356" s="3">
        <f>AVERAGEIF(Table1[School], A356, Table1[YO rank])</f>
        <v>0.52462500000000001</v>
      </c>
      <c r="J356" s="3">
        <f t="shared" si="18"/>
        <v>1.1654356286236198</v>
      </c>
      <c r="K356" s="3">
        <f t="shared" si="19"/>
        <v>44</v>
      </c>
      <c r="L356" s="3">
        <f t="shared" si="20"/>
        <v>155.90909090909091</v>
      </c>
      <c r="M356" s="3">
        <f>PERCENTRANK(Table1[citperyear],L356)</f>
        <v>0.99</v>
      </c>
      <c r="N356" s="3">
        <f>AVERAGEIF(Table1[School], A356, Table1[CPYRank])</f>
        <v>0.62154166666666666</v>
      </c>
    </row>
    <row r="357" spans="1:14" ht="16" x14ac:dyDescent="0.2">
      <c r="A357" s="7" t="s">
        <v>31</v>
      </c>
      <c r="B357" s="7" t="s">
        <v>8</v>
      </c>
      <c r="C357" s="7" t="s">
        <v>161</v>
      </c>
      <c r="D357" s="7">
        <v>1637</v>
      </c>
      <c r="E357" s="7">
        <v>1978</v>
      </c>
      <c r="F357" s="3">
        <f>PERCENTRANK(Table1[Total Citations], D357)</f>
        <v>0.85799999999999998</v>
      </c>
      <c r="G357">
        <f>1-PERCENTRANK(Table1[Earliest Pub], E357)</f>
        <v>0.79</v>
      </c>
      <c r="H357" s="3">
        <f>AVERAGEIF(Table1[School], A357, Table1[Cit rank])</f>
        <v>0.61141666666666661</v>
      </c>
      <c r="I357" s="3">
        <f>AVERAGEIF(Table1[School], A357, Table1[YO rank])</f>
        <v>0.52462500000000001</v>
      </c>
      <c r="J357" s="3">
        <f t="shared" si="18"/>
        <v>1.1654356286236198</v>
      </c>
      <c r="K357" s="3">
        <f t="shared" si="19"/>
        <v>43</v>
      </c>
      <c r="L357" s="3">
        <f t="shared" si="20"/>
        <v>38.069767441860463</v>
      </c>
      <c r="M357" s="3">
        <f>PERCENTRANK(Table1[citperyear],L357)</f>
        <v>0.80200000000000005</v>
      </c>
      <c r="N357" s="3">
        <f>AVERAGEIF(Table1[School], A357, Table1[CPYRank])</f>
        <v>0.62154166666666666</v>
      </c>
    </row>
    <row r="358" spans="1:14" ht="16" x14ac:dyDescent="0.2">
      <c r="A358" s="7" t="s">
        <v>31</v>
      </c>
      <c r="B358" s="7" t="s">
        <v>8</v>
      </c>
      <c r="C358" s="7" t="s">
        <v>161</v>
      </c>
      <c r="D358" s="7">
        <v>2346</v>
      </c>
      <c r="E358" s="7">
        <v>1979</v>
      </c>
      <c r="F358" s="3">
        <f>PERCENTRANK(Table1[Total Citations], D358)</f>
        <v>0.91200000000000003</v>
      </c>
      <c r="G358">
        <f>1-PERCENTRANK(Table1[Earliest Pub], E358)</f>
        <v>0.76900000000000002</v>
      </c>
      <c r="H358" s="3">
        <f>AVERAGEIF(Table1[School], A358, Table1[Cit rank])</f>
        <v>0.61141666666666661</v>
      </c>
      <c r="I358" s="3">
        <f>AVERAGEIF(Table1[School], A358, Table1[YO rank])</f>
        <v>0.52462500000000001</v>
      </c>
      <c r="J358" s="3">
        <f t="shared" ref="J358:J421" si="21">H358/I358</f>
        <v>1.1654356286236198</v>
      </c>
      <c r="K358" s="3">
        <f t="shared" si="19"/>
        <v>42</v>
      </c>
      <c r="L358" s="3">
        <f t="shared" si="20"/>
        <v>55.857142857142854</v>
      </c>
      <c r="M358" s="3">
        <f>PERCENTRANK(Table1[citperyear],L358)</f>
        <v>0.89</v>
      </c>
      <c r="N358" s="3">
        <f>AVERAGEIF(Table1[School], A358, Table1[CPYRank])</f>
        <v>0.62154166666666666</v>
      </c>
    </row>
    <row r="359" spans="1:14" ht="16" x14ac:dyDescent="0.2">
      <c r="A359" s="7" t="s">
        <v>31</v>
      </c>
      <c r="B359" s="7" t="s">
        <v>8</v>
      </c>
      <c r="C359" s="7" t="s">
        <v>161</v>
      </c>
      <c r="D359" s="7">
        <v>2384</v>
      </c>
      <c r="E359" s="7">
        <v>1980</v>
      </c>
      <c r="F359" s="3">
        <f>PERCENTRANK(Table1[Total Citations], D359)</f>
        <v>0.91300000000000003</v>
      </c>
      <c r="G359">
        <f>1-PERCENTRANK(Table1[Earliest Pub], E359)</f>
        <v>0.75</v>
      </c>
      <c r="H359" s="3">
        <f>AVERAGEIF(Table1[School], A359, Table1[Cit rank])</f>
        <v>0.61141666666666661</v>
      </c>
      <c r="I359" s="3">
        <f>AVERAGEIF(Table1[School], A359, Table1[YO rank])</f>
        <v>0.52462500000000001</v>
      </c>
      <c r="J359" s="3">
        <f t="shared" si="21"/>
        <v>1.1654356286236198</v>
      </c>
      <c r="K359" s="3">
        <f t="shared" si="19"/>
        <v>41</v>
      </c>
      <c r="L359" s="3">
        <f t="shared" si="20"/>
        <v>58.146341463414636</v>
      </c>
      <c r="M359" s="3">
        <f>PERCENTRANK(Table1[citperyear],L359)</f>
        <v>0.89800000000000002</v>
      </c>
      <c r="N359" s="3">
        <f>AVERAGEIF(Table1[School], A359, Table1[CPYRank])</f>
        <v>0.62154166666666666</v>
      </c>
    </row>
    <row r="360" spans="1:14" ht="16" x14ac:dyDescent="0.2">
      <c r="A360" s="7" t="s">
        <v>31</v>
      </c>
      <c r="B360" s="7" t="s">
        <v>8</v>
      </c>
      <c r="C360" s="7" t="s">
        <v>161</v>
      </c>
      <c r="D360" s="7">
        <v>1494</v>
      </c>
      <c r="E360" s="7">
        <v>1982</v>
      </c>
      <c r="F360" s="3">
        <f>PERCENTRANK(Table1[Total Citations], D360)</f>
        <v>0.83799999999999997</v>
      </c>
      <c r="G360">
        <f>1-PERCENTRANK(Table1[Earliest Pub], E360)</f>
        <v>0.69</v>
      </c>
      <c r="H360" s="3">
        <f>AVERAGEIF(Table1[School], A360, Table1[Cit rank])</f>
        <v>0.61141666666666661</v>
      </c>
      <c r="I360" s="3">
        <f>AVERAGEIF(Table1[School], A360, Table1[YO rank])</f>
        <v>0.52462500000000001</v>
      </c>
      <c r="J360" s="3">
        <f t="shared" si="21"/>
        <v>1.1654356286236198</v>
      </c>
      <c r="K360" s="3">
        <f t="shared" si="19"/>
        <v>39</v>
      </c>
      <c r="L360" s="3">
        <f t="shared" si="20"/>
        <v>38.307692307692307</v>
      </c>
      <c r="M360" s="3">
        <f>PERCENTRANK(Table1[citperyear],L360)</f>
        <v>0.80400000000000005</v>
      </c>
      <c r="N360" s="3">
        <f>AVERAGEIF(Table1[School], A360, Table1[CPYRank])</f>
        <v>0.62154166666666666</v>
      </c>
    </row>
    <row r="361" spans="1:14" ht="16" x14ac:dyDescent="0.2">
      <c r="A361" s="7" t="s">
        <v>31</v>
      </c>
      <c r="B361" s="7" t="s">
        <v>8</v>
      </c>
      <c r="C361" s="7" t="s">
        <v>161</v>
      </c>
      <c r="D361" s="7">
        <v>130</v>
      </c>
      <c r="E361" s="7">
        <v>1984</v>
      </c>
      <c r="F361" s="3">
        <f>PERCENTRANK(Table1[Total Citations], D361)</f>
        <v>0.17</v>
      </c>
      <c r="G361">
        <f>1-PERCENTRANK(Table1[Earliest Pub], E361)</f>
        <v>0.63</v>
      </c>
      <c r="H361" s="3">
        <f>AVERAGEIF(Table1[School], A361, Table1[Cit rank])</f>
        <v>0.61141666666666661</v>
      </c>
      <c r="I361" s="3">
        <f>AVERAGEIF(Table1[School], A361, Table1[YO rank])</f>
        <v>0.52462500000000001</v>
      </c>
      <c r="J361" s="3">
        <f t="shared" si="21"/>
        <v>1.1654356286236198</v>
      </c>
      <c r="K361" s="3">
        <f t="shared" si="19"/>
        <v>37</v>
      </c>
      <c r="L361" s="3">
        <f t="shared" si="20"/>
        <v>3.5135135135135136</v>
      </c>
      <c r="M361" s="3">
        <f>PERCENTRANK(Table1[citperyear],L361)</f>
        <v>0.14499999999999999</v>
      </c>
      <c r="N361" s="3">
        <f>AVERAGEIF(Table1[School], A361, Table1[CPYRank])</f>
        <v>0.62154166666666666</v>
      </c>
    </row>
    <row r="362" spans="1:14" ht="16" x14ac:dyDescent="0.2">
      <c r="A362" s="7" t="s">
        <v>31</v>
      </c>
      <c r="B362" s="7" t="s">
        <v>8</v>
      </c>
      <c r="C362" s="7" t="s">
        <v>161</v>
      </c>
      <c r="D362" s="7">
        <v>164</v>
      </c>
      <c r="E362" s="7">
        <v>1984</v>
      </c>
      <c r="F362" s="3">
        <f>PERCENTRANK(Table1[Total Citations], D362)</f>
        <v>0.21099999999999999</v>
      </c>
      <c r="G362">
        <f>1-PERCENTRANK(Table1[Earliest Pub], E362)</f>
        <v>0.63</v>
      </c>
      <c r="H362" s="3">
        <f>AVERAGEIF(Table1[School], A362, Table1[Cit rank])</f>
        <v>0.61141666666666661</v>
      </c>
      <c r="I362" s="3">
        <f>AVERAGEIF(Table1[School], A362, Table1[YO rank])</f>
        <v>0.52462500000000001</v>
      </c>
      <c r="J362" s="3">
        <f t="shared" si="21"/>
        <v>1.1654356286236198</v>
      </c>
      <c r="K362" s="3">
        <f t="shared" si="19"/>
        <v>37</v>
      </c>
      <c r="L362" s="3">
        <f t="shared" si="20"/>
        <v>4.4324324324324325</v>
      </c>
      <c r="M362" s="3">
        <f>PERCENTRANK(Table1[citperyear],L362)</f>
        <v>0.17799999999999999</v>
      </c>
      <c r="N362" s="3">
        <f>AVERAGEIF(Table1[School], A362, Table1[CPYRank])</f>
        <v>0.62154166666666666</v>
      </c>
    </row>
    <row r="363" spans="1:14" ht="16" x14ac:dyDescent="0.2">
      <c r="A363" s="7" t="s">
        <v>31</v>
      </c>
      <c r="B363" s="7" t="s">
        <v>8</v>
      </c>
      <c r="C363" s="7" t="s">
        <v>161</v>
      </c>
      <c r="D363" s="7">
        <v>342</v>
      </c>
      <c r="E363" s="7">
        <v>1985</v>
      </c>
      <c r="F363" s="3">
        <f>PERCENTRANK(Table1[Total Citations], D363)</f>
        <v>0.41299999999999998</v>
      </c>
      <c r="G363">
        <f>1-PERCENTRANK(Table1[Earliest Pub], E363)</f>
        <v>0.60199999999999998</v>
      </c>
      <c r="H363" s="3">
        <f>AVERAGEIF(Table1[School], A363, Table1[Cit rank])</f>
        <v>0.61141666666666661</v>
      </c>
      <c r="I363" s="3">
        <f>AVERAGEIF(Table1[School], A363, Table1[YO rank])</f>
        <v>0.52462500000000001</v>
      </c>
      <c r="J363" s="3">
        <f t="shared" si="21"/>
        <v>1.1654356286236198</v>
      </c>
      <c r="K363" s="3">
        <f t="shared" si="19"/>
        <v>36</v>
      </c>
      <c r="L363" s="3">
        <f t="shared" si="20"/>
        <v>9.5</v>
      </c>
      <c r="M363" s="3">
        <f>PERCENTRANK(Table1[citperyear],L363)</f>
        <v>0.35299999999999998</v>
      </c>
      <c r="N363" s="3">
        <f>AVERAGEIF(Table1[School], A363, Table1[CPYRank])</f>
        <v>0.62154166666666666</v>
      </c>
    </row>
    <row r="364" spans="1:14" ht="16" x14ac:dyDescent="0.2">
      <c r="A364" s="7" t="s">
        <v>31</v>
      </c>
      <c r="B364" s="7" t="s">
        <v>8</v>
      </c>
      <c r="C364" s="7" t="s">
        <v>161</v>
      </c>
      <c r="D364" s="7">
        <v>569</v>
      </c>
      <c r="E364" s="7">
        <v>1987</v>
      </c>
      <c r="F364" s="3">
        <f>PERCENTRANK(Table1[Total Citations], D364)</f>
        <v>0.57099999999999995</v>
      </c>
      <c r="G364">
        <f>1-PERCENTRANK(Table1[Earliest Pub], E364)</f>
        <v>0.53699999999999992</v>
      </c>
      <c r="H364" s="3">
        <f>AVERAGEIF(Table1[School], A364, Table1[Cit rank])</f>
        <v>0.61141666666666661</v>
      </c>
      <c r="I364" s="3">
        <f>AVERAGEIF(Table1[School], A364, Table1[YO rank])</f>
        <v>0.52462500000000001</v>
      </c>
      <c r="J364" s="3">
        <f t="shared" si="21"/>
        <v>1.1654356286236198</v>
      </c>
      <c r="K364" s="3">
        <f t="shared" si="19"/>
        <v>34</v>
      </c>
      <c r="L364" s="3">
        <f t="shared" si="20"/>
        <v>16.735294117647058</v>
      </c>
      <c r="M364" s="3">
        <f>PERCENTRANK(Table1[citperyear],L364)</f>
        <v>0.54400000000000004</v>
      </c>
      <c r="N364" s="3">
        <f>AVERAGEIF(Table1[School], A364, Table1[CPYRank])</f>
        <v>0.62154166666666666</v>
      </c>
    </row>
    <row r="365" spans="1:14" ht="16" x14ac:dyDescent="0.2">
      <c r="A365" s="7" t="s">
        <v>31</v>
      </c>
      <c r="B365" s="7" t="s">
        <v>8</v>
      </c>
      <c r="C365" s="7" t="s">
        <v>161</v>
      </c>
      <c r="D365" s="7">
        <v>2364</v>
      </c>
      <c r="E365" s="7">
        <v>1990</v>
      </c>
      <c r="F365" s="3">
        <f>PERCENTRANK(Table1[Total Citations], D365)</f>
        <v>0.91200000000000003</v>
      </c>
      <c r="G365">
        <f>1-PERCENTRANK(Table1[Earliest Pub], E365)</f>
        <v>0.43700000000000006</v>
      </c>
      <c r="H365" s="3">
        <f>AVERAGEIF(Table1[School], A365, Table1[Cit rank])</f>
        <v>0.61141666666666661</v>
      </c>
      <c r="I365" s="3">
        <f>AVERAGEIF(Table1[School], A365, Table1[YO rank])</f>
        <v>0.52462500000000001</v>
      </c>
      <c r="J365" s="3">
        <f t="shared" si="21"/>
        <v>1.1654356286236198</v>
      </c>
      <c r="K365" s="3">
        <f t="shared" si="19"/>
        <v>31</v>
      </c>
      <c r="L365" s="3">
        <f t="shared" si="20"/>
        <v>76.258064516129039</v>
      </c>
      <c r="M365" s="3">
        <f>PERCENTRANK(Table1[citperyear],L365)</f>
        <v>0.93600000000000005</v>
      </c>
      <c r="N365" s="3">
        <f>AVERAGEIF(Table1[School], A365, Table1[CPYRank])</f>
        <v>0.62154166666666666</v>
      </c>
    </row>
    <row r="366" spans="1:14" ht="16" x14ac:dyDescent="0.2">
      <c r="A366" s="7" t="s">
        <v>31</v>
      </c>
      <c r="B366" s="7" t="s">
        <v>8</v>
      </c>
      <c r="C366" s="7" t="s">
        <v>161</v>
      </c>
      <c r="D366" s="7">
        <v>1990</v>
      </c>
      <c r="E366" s="7">
        <v>1991</v>
      </c>
      <c r="F366" s="3">
        <f>PERCENTRANK(Table1[Total Citations], D366)</f>
        <v>0.89200000000000002</v>
      </c>
      <c r="G366">
        <f>1-PERCENTRANK(Table1[Earliest Pub], E366)</f>
        <v>0.41300000000000003</v>
      </c>
      <c r="H366" s="3">
        <f>AVERAGEIF(Table1[School], A366, Table1[Cit rank])</f>
        <v>0.61141666666666661</v>
      </c>
      <c r="I366" s="3">
        <f>AVERAGEIF(Table1[School], A366, Table1[YO rank])</f>
        <v>0.52462500000000001</v>
      </c>
      <c r="J366" s="3">
        <f t="shared" si="21"/>
        <v>1.1654356286236198</v>
      </c>
      <c r="K366" s="3">
        <f t="shared" si="19"/>
        <v>30</v>
      </c>
      <c r="L366" s="3">
        <f t="shared" si="20"/>
        <v>66.333333333333329</v>
      </c>
      <c r="M366" s="3">
        <f>PERCENTRANK(Table1[citperyear],L366)</f>
        <v>0.91700000000000004</v>
      </c>
      <c r="N366" s="3">
        <f>AVERAGEIF(Table1[School], A366, Table1[CPYRank])</f>
        <v>0.62154166666666666</v>
      </c>
    </row>
    <row r="367" spans="1:14" ht="16" x14ac:dyDescent="0.2">
      <c r="A367" s="7" t="s">
        <v>31</v>
      </c>
      <c r="B367" s="7" t="s">
        <v>8</v>
      </c>
      <c r="C367" s="7" t="s">
        <v>161</v>
      </c>
      <c r="D367" s="7">
        <v>136</v>
      </c>
      <c r="E367" s="7">
        <v>1991</v>
      </c>
      <c r="F367" s="3">
        <f>PERCENTRANK(Table1[Total Citations], D367)</f>
        <v>0.17799999999999999</v>
      </c>
      <c r="G367">
        <f>1-PERCENTRANK(Table1[Earliest Pub], E367)</f>
        <v>0.41300000000000003</v>
      </c>
      <c r="H367" s="3">
        <f>AVERAGEIF(Table1[School], A367, Table1[Cit rank])</f>
        <v>0.61141666666666661</v>
      </c>
      <c r="I367" s="3">
        <f>AVERAGEIF(Table1[School], A367, Table1[YO rank])</f>
        <v>0.52462500000000001</v>
      </c>
      <c r="J367" s="3">
        <f t="shared" si="21"/>
        <v>1.1654356286236198</v>
      </c>
      <c r="K367" s="3">
        <f t="shared" si="19"/>
        <v>30</v>
      </c>
      <c r="L367" s="3">
        <f t="shared" si="20"/>
        <v>4.5333333333333332</v>
      </c>
      <c r="M367" s="3">
        <f>PERCENTRANK(Table1[citperyear],L367)</f>
        <v>0.182</v>
      </c>
      <c r="N367" s="3">
        <f>AVERAGEIF(Table1[School], A367, Table1[CPYRank])</f>
        <v>0.62154166666666666</v>
      </c>
    </row>
    <row r="368" spans="1:14" ht="16" x14ac:dyDescent="0.2">
      <c r="A368" s="7" t="s">
        <v>31</v>
      </c>
      <c r="B368" s="7" t="s">
        <v>8</v>
      </c>
      <c r="C368" s="7" t="s">
        <v>161</v>
      </c>
      <c r="D368" s="7">
        <v>468</v>
      </c>
      <c r="E368" s="7">
        <v>1994</v>
      </c>
      <c r="F368" s="3">
        <f>PERCENTRANK(Table1[Total Citations], D368)</f>
        <v>0.504</v>
      </c>
      <c r="G368">
        <f>1-PERCENTRANK(Table1[Earliest Pub], E368)</f>
        <v>0.32599999999999996</v>
      </c>
      <c r="H368" s="3">
        <f>AVERAGEIF(Table1[School], A368, Table1[Cit rank])</f>
        <v>0.61141666666666661</v>
      </c>
      <c r="I368" s="3">
        <f>AVERAGEIF(Table1[School], A368, Table1[YO rank])</f>
        <v>0.52462500000000001</v>
      </c>
      <c r="J368" s="3">
        <f t="shared" si="21"/>
        <v>1.1654356286236198</v>
      </c>
      <c r="K368" s="3">
        <f t="shared" si="19"/>
        <v>27</v>
      </c>
      <c r="L368" s="3">
        <f t="shared" si="20"/>
        <v>17.333333333333332</v>
      </c>
      <c r="M368" s="3">
        <f>PERCENTRANK(Table1[citperyear],L368)</f>
        <v>0.55500000000000005</v>
      </c>
      <c r="N368" s="3">
        <f>AVERAGEIF(Table1[School], A368, Table1[CPYRank])</f>
        <v>0.62154166666666666</v>
      </c>
    </row>
    <row r="369" spans="1:14" ht="16" x14ac:dyDescent="0.2">
      <c r="A369" s="7" t="s">
        <v>31</v>
      </c>
      <c r="B369" s="7" t="s">
        <v>8</v>
      </c>
      <c r="C369" s="7" t="s">
        <v>161</v>
      </c>
      <c r="D369" s="7">
        <v>538</v>
      </c>
      <c r="E369" s="7">
        <v>1997</v>
      </c>
      <c r="F369" s="3">
        <f>PERCENTRANK(Table1[Total Citations], D369)</f>
        <v>0.55400000000000005</v>
      </c>
      <c r="G369">
        <f>1-PERCENTRANK(Table1[Earliest Pub], E369)</f>
        <v>0.23699999999999999</v>
      </c>
      <c r="H369" s="3">
        <f>AVERAGEIF(Table1[School], A369, Table1[Cit rank])</f>
        <v>0.61141666666666661</v>
      </c>
      <c r="I369" s="3">
        <f>AVERAGEIF(Table1[School], A369, Table1[YO rank])</f>
        <v>0.52462500000000001</v>
      </c>
      <c r="J369" s="3">
        <f t="shared" si="21"/>
        <v>1.1654356286236198</v>
      </c>
      <c r="K369" s="3">
        <f t="shared" si="19"/>
        <v>24</v>
      </c>
      <c r="L369" s="3">
        <f t="shared" si="20"/>
        <v>22.416666666666668</v>
      </c>
      <c r="M369" s="3">
        <f>PERCENTRANK(Table1[citperyear],L369)</f>
        <v>0.64700000000000002</v>
      </c>
      <c r="N369" s="3">
        <f>AVERAGEIF(Table1[School], A369, Table1[CPYRank])</f>
        <v>0.62154166666666666</v>
      </c>
    </row>
    <row r="370" spans="1:14" ht="16" x14ac:dyDescent="0.2">
      <c r="A370" s="7" t="s">
        <v>31</v>
      </c>
      <c r="B370" s="7" t="s">
        <v>8</v>
      </c>
      <c r="C370" s="7" t="s">
        <v>161</v>
      </c>
      <c r="D370" s="7">
        <v>1393</v>
      </c>
      <c r="E370" s="7">
        <v>1997</v>
      </c>
      <c r="F370" s="3">
        <f>PERCENTRANK(Table1[Total Citations], D370)</f>
        <v>0.82099999999999995</v>
      </c>
      <c r="G370">
        <f>1-PERCENTRANK(Table1[Earliest Pub], E370)</f>
        <v>0.23699999999999999</v>
      </c>
      <c r="H370" s="3">
        <f>AVERAGEIF(Table1[School], A370, Table1[Cit rank])</f>
        <v>0.61141666666666661</v>
      </c>
      <c r="I370" s="3">
        <f>AVERAGEIF(Table1[School], A370, Table1[YO rank])</f>
        <v>0.52462500000000001</v>
      </c>
      <c r="J370" s="3">
        <f t="shared" si="21"/>
        <v>1.1654356286236198</v>
      </c>
      <c r="K370" s="3">
        <f t="shared" si="19"/>
        <v>24</v>
      </c>
      <c r="L370" s="3">
        <f t="shared" si="20"/>
        <v>58.041666666666664</v>
      </c>
      <c r="M370" s="3">
        <f>PERCENTRANK(Table1[citperyear],L370)</f>
        <v>0.89700000000000002</v>
      </c>
      <c r="N370" s="3">
        <f>AVERAGEIF(Table1[School], A370, Table1[CPYRank])</f>
        <v>0.62154166666666666</v>
      </c>
    </row>
    <row r="371" spans="1:14" ht="16" x14ac:dyDescent="0.2">
      <c r="A371" s="7" t="s">
        <v>31</v>
      </c>
      <c r="B371" s="7" t="s">
        <v>8</v>
      </c>
      <c r="C371" s="7" t="s">
        <v>161</v>
      </c>
      <c r="D371" s="7">
        <v>586</v>
      </c>
      <c r="E371" s="7">
        <v>1997</v>
      </c>
      <c r="F371" s="3">
        <f>PERCENTRANK(Table1[Total Citations], D371)</f>
        <v>0.58099999999999996</v>
      </c>
      <c r="G371">
        <f>1-PERCENTRANK(Table1[Earliest Pub], E371)</f>
        <v>0.23699999999999999</v>
      </c>
      <c r="H371" s="3">
        <f>AVERAGEIF(Table1[School], A371, Table1[Cit rank])</f>
        <v>0.61141666666666661</v>
      </c>
      <c r="I371" s="3">
        <f>AVERAGEIF(Table1[School], A371, Table1[YO rank])</f>
        <v>0.52462500000000001</v>
      </c>
      <c r="J371" s="3">
        <f t="shared" si="21"/>
        <v>1.1654356286236198</v>
      </c>
      <c r="K371" s="3">
        <f t="shared" si="19"/>
        <v>24</v>
      </c>
      <c r="L371" s="3">
        <f t="shared" si="20"/>
        <v>24.416666666666668</v>
      </c>
      <c r="M371" s="3">
        <f>PERCENTRANK(Table1[citperyear],L371)</f>
        <v>0.67100000000000004</v>
      </c>
      <c r="N371" s="3">
        <f>AVERAGEIF(Table1[School], A371, Table1[CPYRank])</f>
        <v>0.62154166666666666</v>
      </c>
    </row>
    <row r="372" spans="1:14" ht="16" x14ac:dyDescent="0.2">
      <c r="A372" s="7" t="s">
        <v>31</v>
      </c>
      <c r="B372" s="7" t="s">
        <v>8</v>
      </c>
      <c r="C372" s="7" t="s">
        <v>161</v>
      </c>
      <c r="D372" s="7">
        <v>216</v>
      </c>
      <c r="E372" s="7">
        <v>1998</v>
      </c>
      <c r="F372" s="3">
        <f>PERCENTRANK(Table1[Total Citations], D372)</f>
        <v>0.28100000000000003</v>
      </c>
      <c r="G372">
        <f>1-PERCENTRANK(Table1[Earliest Pub], E372)</f>
        <v>0.20799999999999996</v>
      </c>
      <c r="H372" s="3">
        <f>AVERAGEIF(Table1[School], A372, Table1[Cit rank])</f>
        <v>0.61141666666666661</v>
      </c>
      <c r="I372" s="3">
        <f>AVERAGEIF(Table1[School], A372, Table1[YO rank])</f>
        <v>0.52462500000000001</v>
      </c>
      <c r="J372" s="3">
        <f t="shared" si="21"/>
        <v>1.1654356286236198</v>
      </c>
      <c r="K372" s="3">
        <f t="shared" si="19"/>
        <v>23</v>
      </c>
      <c r="L372" s="3">
        <f t="shared" si="20"/>
        <v>9.3913043478260878</v>
      </c>
      <c r="M372" s="3">
        <f>PERCENTRANK(Table1[citperyear],L372)</f>
        <v>0.35199999999999998</v>
      </c>
      <c r="N372" s="3">
        <f>AVERAGEIF(Table1[School], A372, Table1[CPYRank])</f>
        <v>0.62154166666666666</v>
      </c>
    </row>
    <row r="373" spans="1:14" ht="16" x14ac:dyDescent="0.2">
      <c r="A373" s="7" t="s">
        <v>31</v>
      </c>
      <c r="B373" s="7" t="s">
        <v>8</v>
      </c>
      <c r="C373" s="7" t="s">
        <v>161</v>
      </c>
      <c r="D373" s="7">
        <v>1329</v>
      </c>
      <c r="E373" s="7">
        <v>1998</v>
      </c>
      <c r="F373" s="3">
        <f>PERCENTRANK(Table1[Total Citations], D373)</f>
        <v>0.81200000000000006</v>
      </c>
      <c r="G373">
        <f>1-PERCENTRANK(Table1[Earliest Pub], E373)</f>
        <v>0.20799999999999996</v>
      </c>
      <c r="H373" s="3">
        <f>AVERAGEIF(Table1[School], A373, Table1[Cit rank])</f>
        <v>0.61141666666666661</v>
      </c>
      <c r="I373" s="3">
        <f>AVERAGEIF(Table1[School], A373, Table1[YO rank])</f>
        <v>0.52462500000000001</v>
      </c>
      <c r="J373" s="3">
        <f t="shared" si="21"/>
        <v>1.1654356286236198</v>
      </c>
      <c r="K373" s="3">
        <f t="shared" si="19"/>
        <v>23</v>
      </c>
      <c r="L373" s="3">
        <f t="shared" si="20"/>
        <v>57.782608695652172</v>
      </c>
      <c r="M373" s="3">
        <f>PERCENTRANK(Table1[citperyear],L373)</f>
        <v>0.89600000000000002</v>
      </c>
      <c r="N373" s="3">
        <f>AVERAGEIF(Table1[School], A373, Table1[CPYRank])</f>
        <v>0.62154166666666666</v>
      </c>
    </row>
    <row r="374" spans="1:14" ht="16" x14ac:dyDescent="0.2">
      <c r="A374" s="7" t="s">
        <v>31</v>
      </c>
      <c r="B374" s="7" t="s">
        <v>8</v>
      </c>
      <c r="C374" s="7" t="s">
        <v>161</v>
      </c>
      <c r="D374" s="7">
        <v>249</v>
      </c>
      <c r="E374" s="7">
        <v>2000</v>
      </c>
      <c r="F374" s="3">
        <f>PERCENTRANK(Table1[Total Citations], D374)</f>
        <v>0.32400000000000001</v>
      </c>
      <c r="G374">
        <f>1-PERCENTRANK(Table1[Earliest Pub], E374)</f>
        <v>0.14400000000000002</v>
      </c>
      <c r="H374" s="3">
        <f>AVERAGEIF(Table1[School], A374, Table1[Cit rank])</f>
        <v>0.61141666666666661</v>
      </c>
      <c r="I374" s="3">
        <f>AVERAGEIF(Table1[School], A374, Table1[YO rank])</f>
        <v>0.52462500000000001</v>
      </c>
      <c r="J374" s="3">
        <f t="shared" si="21"/>
        <v>1.1654356286236198</v>
      </c>
      <c r="K374" s="3">
        <f t="shared" si="19"/>
        <v>21</v>
      </c>
      <c r="L374" s="3">
        <f t="shared" si="20"/>
        <v>11.857142857142858</v>
      </c>
      <c r="M374" s="3">
        <f>PERCENTRANK(Table1[citperyear],L374)</f>
        <v>0.42399999999999999</v>
      </c>
      <c r="N374" s="3">
        <f>AVERAGEIF(Table1[School], A374, Table1[CPYRank])</f>
        <v>0.62154166666666666</v>
      </c>
    </row>
    <row r="375" spans="1:14" ht="16" x14ac:dyDescent="0.2">
      <c r="A375" s="7" t="s">
        <v>31</v>
      </c>
      <c r="B375" s="7" t="s">
        <v>7</v>
      </c>
      <c r="C375" s="7" t="s">
        <v>161</v>
      </c>
      <c r="D375" s="7">
        <v>76</v>
      </c>
      <c r="E375" s="7">
        <v>2005</v>
      </c>
      <c r="F375" s="3">
        <f>PERCENTRANK(Table1[Total Citations], D375)</f>
        <v>0.108</v>
      </c>
      <c r="G375">
        <f>1-PERCENTRANK(Table1[Earliest Pub], E375)</f>
        <v>3.400000000000003E-2</v>
      </c>
      <c r="H375" s="3">
        <f>AVERAGEIF(Table1[School], A375, Table1[Cit rank])</f>
        <v>0.61141666666666661</v>
      </c>
      <c r="I375" s="3">
        <f>AVERAGEIF(Table1[School], A375, Table1[YO rank])</f>
        <v>0.52462500000000001</v>
      </c>
      <c r="J375" s="3">
        <f t="shared" si="21"/>
        <v>1.1654356286236198</v>
      </c>
      <c r="K375" s="3">
        <f t="shared" si="19"/>
        <v>16</v>
      </c>
      <c r="L375" s="3">
        <f t="shared" si="20"/>
        <v>4.75</v>
      </c>
      <c r="M375" s="3">
        <f>PERCENTRANK(Table1[citperyear],L375)</f>
        <v>0.192</v>
      </c>
      <c r="N375" s="3">
        <f>AVERAGEIF(Table1[School], A375, Table1[CPYRank])</f>
        <v>0.62154166666666666</v>
      </c>
    </row>
    <row r="376" spans="1:14" ht="16" x14ac:dyDescent="0.2">
      <c r="A376" t="s">
        <v>32</v>
      </c>
      <c r="B376" t="s">
        <v>8</v>
      </c>
      <c r="C376" s="12" t="s">
        <v>161</v>
      </c>
      <c r="D376">
        <v>670</v>
      </c>
      <c r="E376">
        <v>1968</v>
      </c>
      <c r="F376" s="3">
        <f>PERCENTRANK(Table1[Total Citations], D376)</f>
        <v>0.629</v>
      </c>
      <c r="G376">
        <f>1-PERCENTRANK(Table1[Earliest Pub], E376)</f>
        <v>0.95299999999999996</v>
      </c>
      <c r="H376" s="3">
        <f>AVERAGEIF(Table1[School], A376, Table1[Cit rank])</f>
        <v>0.52510000000000001</v>
      </c>
      <c r="I376" s="3">
        <f>AVERAGEIF(Table1[School], A376, Table1[YO rank])</f>
        <v>0.58790000000000009</v>
      </c>
      <c r="J376" s="3">
        <f t="shared" si="21"/>
        <v>0.89317911209389345</v>
      </c>
      <c r="K376" s="3">
        <f t="shared" si="19"/>
        <v>53</v>
      </c>
      <c r="L376" s="3">
        <f t="shared" si="20"/>
        <v>12.641509433962264</v>
      </c>
      <c r="M376" s="3">
        <f>PERCENTRANK(Table1[citperyear],L376)</f>
        <v>0.443</v>
      </c>
      <c r="N376" s="3">
        <f>AVERAGEIF(Table1[School], A376, Table1[CPYRank])</f>
        <v>0.48550000000000004</v>
      </c>
    </row>
    <row r="377" spans="1:14" ht="16" x14ac:dyDescent="0.2">
      <c r="A377" t="s">
        <v>32</v>
      </c>
      <c r="B377" t="s">
        <v>8</v>
      </c>
      <c r="C377" s="12" t="s">
        <v>161</v>
      </c>
      <c r="D377">
        <v>4404</v>
      </c>
      <c r="E377">
        <v>1973</v>
      </c>
      <c r="F377" s="3">
        <f>PERCENTRANK(Table1[Total Citations], D377)</f>
        <v>0.97099999999999997</v>
      </c>
      <c r="G377">
        <f>1-PERCENTRANK(Table1[Earliest Pub], E377)</f>
        <v>0.88700000000000001</v>
      </c>
      <c r="H377" s="3">
        <f>AVERAGEIF(Table1[School], A377, Table1[Cit rank])</f>
        <v>0.52510000000000001</v>
      </c>
      <c r="I377" s="3">
        <f>AVERAGEIF(Table1[School], A377, Table1[YO rank])</f>
        <v>0.58790000000000009</v>
      </c>
      <c r="J377" s="3">
        <f t="shared" si="21"/>
        <v>0.89317911209389345</v>
      </c>
      <c r="K377" s="3">
        <f t="shared" si="19"/>
        <v>48</v>
      </c>
      <c r="L377" s="3">
        <f t="shared" si="20"/>
        <v>91.75</v>
      </c>
      <c r="M377" s="3">
        <f>PERCENTRANK(Table1[citperyear],L377)</f>
        <v>0.95599999999999996</v>
      </c>
      <c r="N377" s="3">
        <f>AVERAGEIF(Table1[School], A377, Table1[CPYRank])</f>
        <v>0.48550000000000004</v>
      </c>
    </row>
    <row r="378" spans="1:14" ht="16" x14ac:dyDescent="0.2">
      <c r="A378" s="6" t="s">
        <v>32</v>
      </c>
      <c r="B378" t="s">
        <v>8</v>
      </c>
      <c r="C378" s="21" t="s">
        <v>161</v>
      </c>
      <c r="D378" s="6">
        <v>695</v>
      </c>
      <c r="E378" s="6">
        <v>1975</v>
      </c>
      <c r="F378" s="3">
        <f>PERCENTRANK(Table1[Total Citations], D378)</f>
        <v>0.64300000000000002</v>
      </c>
      <c r="G378">
        <f>1-PERCENTRANK(Table1[Earliest Pub], E378)</f>
        <v>0.85199999999999998</v>
      </c>
      <c r="H378" s="3">
        <f>AVERAGEIF(Table1[School], A378, Table1[Cit rank])</f>
        <v>0.52510000000000001</v>
      </c>
      <c r="I378" s="3">
        <f>AVERAGEIF(Table1[School], A378, Table1[YO rank])</f>
        <v>0.58790000000000009</v>
      </c>
      <c r="J378" s="3">
        <f t="shared" si="21"/>
        <v>0.89317911209389345</v>
      </c>
      <c r="K378" s="3">
        <f t="shared" si="19"/>
        <v>46</v>
      </c>
      <c r="L378" s="3">
        <f t="shared" si="20"/>
        <v>15.108695652173912</v>
      </c>
      <c r="M378" s="3">
        <f>PERCENTRANK(Table1[citperyear],L378)</f>
        <v>0.504</v>
      </c>
      <c r="N378" s="3">
        <f>AVERAGEIF(Table1[School], A378, Table1[CPYRank])</f>
        <v>0.48550000000000004</v>
      </c>
    </row>
    <row r="379" spans="1:14" ht="16" x14ac:dyDescent="0.2">
      <c r="A379" t="s">
        <v>32</v>
      </c>
      <c r="B379" t="s">
        <v>8</v>
      </c>
      <c r="C379" s="12" t="s">
        <v>161</v>
      </c>
      <c r="D379">
        <v>327</v>
      </c>
      <c r="E379">
        <v>1977</v>
      </c>
      <c r="F379" s="3">
        <f>PERCENTRANK(Table1[Total Citations], D379)</f>
        <v>0.39900000000000002</v>
      </c>
      <c r="G379">
        <f>1-PERCENTRANK(Table1[Earliest Pub], E379)</f>
        <v>0.81299999999999994</v>
      </c>
      <c r="H379" s="3">
        <f>AVERAGEIF(Table1[School], A379, Table1[Cit rank])</f>
        <v>0.52510000000000001</v>
      </c>
      <c r="I379" s="3">
        <f>AVERAGEIF(Table1[School], A379, Table1[YO rank])</f>
        <v>0.58790000000000009</v>
      </c>
      <c r="J379" s="3">
        <f t="shared" si="21"/>
        <v>0.89317911209389345</v>
      </c>
      <c r="K379" s="3">
        <f t="shared" si="19"/>
        <v>44</v>
      </c>
      <c r="L379" s="3">
        <f t="shared" si="20"/>
        <v>7.4318181818181817</v>
      </c>
      <c r="M379" s="3">
        <f>PERCENTRANK(Table1[citperyear],L379)</f>
        <v>0.28799999999999998</v>
      </c>
      <c r="N379" s="3">
        <f>AVERAGEIF(Table1[School], A379, Table1[CPYRank])</f>
        <v>0.48550000000000004</v>
      </c>
    </row>
    <row r="380" spans="1:14" ht="16" x14ac:dyDescent="0.2">
      <c r="A380" t="s">
        <v>32</v>
      </c>
      <c r="B380" t="s">
        <v>7</v>
      </c>
      <c r="C380" s="12" t="s">
        <v>161</v>
      </c>
      <c r="D380">
        <v>304</v>
      </c>
      <c r="E380">
        <v>1985</v>
      </c>
      <c r="F380" s="3">
        <f>PERCENTRANK(Table1[Total Citations], D380)</f>
        <v>0.378</v>
      </c>
      <c r="G380">
        <f>1-PERCENTRANK(Table1[Earliest Pub], E380)</f>
        <v>0.60199999999999998</v>
      </c>
      <c r="H380" s="3">
        <f>AVERAGEIF(Table1[School], A380, Table1[Cit rank])</f>
        <v>0.52510000000000001</v>
      </c>
      <c r="I380" s="3">
        <f>AVERAGEIF(Table1[School], A380, Table1[YO rank])</f>
        <v>0.58790000000000009</v>
      </c>
      <c r="J380" s="3">
        <f t="shared" si="21"/>
        <v>0.89317911209389345</v>
      </c>
      <c r="K380" s="3">
        <f t="shared" si="19"/>
        <v>36</v>
      </c>
      <c r="L380" s="3">
        <f t="shared" si="20"/>
        <v>8.4444444444444446</v>
      </c>
      <c r="M380" s="3">
        <f>PERCENTRANK(Table1[citperyear],L380)</f>
        <v>0.32400000000000001</v>
      </c>
      <c r="N380" s="3">
        <f>AVERAGEIF(Table1[School], A380, Table1[CPYRank])</f>
        <v>0.48550000000000004</v>
      </c>
    </row>
    <row r="381" spans="1:14" ht="16" x14ac:dyDescent="0.2">
      <c r="A381" t="s">
        <v>32</v>
      </c>
      <c r="B381" t="s">
        <v>8</v>
      </c>
      <c r="C381" s="12" t="s">
        <v>161</v>
      </c>
      <c r="D381">
        <v>733</v>
      </c>
      <c r="E381">
        <v>1991</v>
      </c>
      <c r="F381" s="3">
        <f>PERCENTRANK(Table1[Total Citations], D381)</f>
        <v>0.65700000000000003</v>
      </c>
      <c r="G381">
        <f>1-PERCENTRANK(Table1[Earliest Pub], E381)</f>
        <v>0.41300000000000003</v>
      </c>
      <c r="H381" s="3">
        <f>AVERAGEIF(Table1[School], A381, Table1[Cit rank])</f>
        <v>0.52510000000000001</v>
      </c>
      <c r="I381" s="3">
        <f>AVERAGEIF(Table1[School], A381, Table1[YO rank])</f>
        <v>0.58790000000000009</v>
      </c>
      <c r="J381" s="3">
        <f t="shared" si="21"/>
        <v>0.89317911209389345</v>
      </c>
      <c r="K381" s="3">
        <f t="shared" si="19"/>
        <v>30</v>
      </c>
      <c r="L381" s="3">
        <f t="shared" si="20"/>
        <v>24.433333333333334</v>
      </c>
      <c r="M381" s="3">
        <f>PERCENTRANK(Table1[citperyear],L381)</f>
        <v>0.67200000000000004</v>
      </c>
      <c r="N381" s="3">
        <f>AVERAGEIF(Table1[School], A381, Table1[CPYRank])</f>
        <v>0.48550000000000004</v>
      </c>
    </row>
    <row r="382" spans="1:14" ht="16" x14ac:dyDescent="0.2">
      <c r="A382" t="s">
        <v>32</v>
      </c>
      <c r="B382" t="s">
        <v>8</v>
      </c>
      <c r="C382" s="12" t="s">
        <v>161</v>
      </c>
      <c r="D382">
        <v>414</v>
      </c>
      <c r="E382">
        <v>1992</v>
      </c>
      <c r="F382" s="3">
        <f>PERCENTRANK(Table1[Total Citations], D382)</f>
        <v>0.47299999999999998</v>
      </c>
      <c r="G382">
        <f>1-PERCENTRANK(Table1[Earliest Pub], E382)</f>
        <v>0.38100000000000001</v>
      </c>
      <c r="H382" s="3">
        <f>AVERAGEIF(Table1[School], A382, Table1[Cit rank])</f>
        <v>0.52510000000000001</v>
      </c>
      <c r="I382" s="3">
        <f>AVERAGEIF(Table1[School], A382, Table1[YO rank])</f>
        <v>0.58790000000000009</v>
      </c>
      <c r="J382" s="3">
        <f t="shared" si="21"/>
        <v>0.89317911209389345</v>
      </c>
      <c r="K382" s="3">
        <f t="shared" si="19"/>
        <v>29</v>
      </c>
      <c r="L382" s="3">
        <f t="shared" si="20"/>
        <v>14.275862068965518</v>
      </c>
      <c r="M382" s="3">
        <f>PERCENTRANK(Table1[citperyear],L382)</f>
        <v>0.48299999999999998</v>
      </c>
      <c r="N382" s="3">
        <f>AVERAGEIF(Table1[School], A382, Table1[CPYRank])</f>
        <v>0.48550000000000004</v>
      </c>
    </row>
    <row r="383" spans="1:14" ht="16" x14ac:dyDescent="0.2">
      <c r="A383" t="s">
        <v>32</v>
      </c>
      <c r="B383" t="s">
        <v>8</v>
      </c>
      <c r="C383" s="12" t="s">
        <v>161</v>
      </c>
      <c r="D383">
        <v>249</v>
      </c>
      <c r="E383">
        <v>1993</v>
      </c>
      <c r="F383" s="3">
        <f>PERCENTRANK(Table1[Total Citations], D383)</f>
        <v>0.32400000000000001</v>
      </c>
      <c r="G383">
        <f>1-PERCENTRANK(Table1[Earliest Pub], E383)</f>
        <v>0.35399999999999998</v>
      </c>
      <c r="H383" s="3">
        <f>AVERAGEIF(Table1[School], A383, Table1[Cit rank])</f>
        <v>0.52510000000000001</v>
      </c>
      <c r="I383" s="3">
        <f>AVERAGEIF(Table1[School], A383, Table1[YO rank])</f>
        <v>0.58790000000000009</v>
      </c>
      <c r="J383" s="3">
        <f t="shared" si="21"/>
        <v>0.89317911209389345</v>
      </c>
      <c r="K383" s="3">
        <f t="shared" si="19"/>
        <v>28</v>
      </c>
      <c r="L383" s="3">
        <f t="shared" si="20"/>
        <v>8.8928571428571423</v>
      </c>
      <c r="M383" s="3">
        <f>PERCENTRANK(Table1[citperyear],L383)</f>
        <v>0.33900000000000002</v>
      </c>
      <c r="N383" s="3">
        <f>AVERAGEIF(Table1[School], A383, Table1[CPYRank])</f>
        <v>0.48550000000000004</v>
      </c>
    </row>
    <row r="384" spans="1:14" ht="16" x14ac:dyDescent="0.2">
      <c r="A384" t="s">
        <v>32</v>
      </c>
      <c r="B384" t="s">
        <v>8</v>
      </c>
      <c r="C384" s="12" t="s">
        <v>161</v>
      </c>
      <c r="D384">
        <v>769</v>
      </c>
      <c r="E384">
        <v>1994</v>
      </c>
      <c r="F384" s="3">
        <f>PERCENTRANK(Table1[Total Citations], D384)</f>
        <v>0.67100000000000004</v>
      </c>
      <c r="G384">
        <f>1-PERCENTRANK(Table1[Earliest Pub], E384)</f>
        <v>0.32599999999999996</v>
      </c>
      <c r="H384" s="3">
        <f>AVERAGEIF(Table1[School], A384, Table1[Cit rank])</f>
        <v>0.52510000000000001</v>
      </c>
      <c r="I384" s="3">
        <f>AVERAGEIF(Table1[School], A384, Table1[YO rank])</f>
        <v>0.58790000000000009</v>
      </c>
      <c r="J384" s="3">
        <f t="shared" si="21"/>
        <v>0.89317911209389345</v>
      </c>
      <c r="K384" s="3">
        <f t="shared" si="19"/>
        <v>27</v>
      </c>
      <c r="L384" s="3">
        <f t="shared" si="20"/>
        <v>28.481481481481481</v>
      </c>
      <c r="M384" s="3">
        <f>PERCENTRANK(Table1[citperyear],L384)</f>
        <v>0.72299999999999998</v>
      </c>
      <c r="N384" s="3">
        <f>AVERAGEIF(Table1[School], A384, Table1[CPYRank])</f>
        <v>0.48550000000000004</v>
      </c>
    </row>
    <row r="385" spans="1:14" ht="16" x14ac:dyDescent="0.2">
      <c r="A385" t="s">
        <v>32</v>
      </c>
      <c r="B385" t="s">
        <v>8</v>
      </c>
      <c r="C385" s="12" t="s">
        <v>161</v>
      </c>
      <c r="D385">
        <v>74</v>
      </c>
      <c r="E385">
        <v>1995</v>
      </c>
      <c r="F385" s="3">
        <f>PERCENTRANK(Table1[Total Citations], D385)</f>
        <v>0.106</v>
      </c>
      <c r="G385">
        <f>1-PERCENTRANK(Table1[Earliest Pub], E385)</f>
        <v>0.29800000000000004</v>
      </c>
      <c r="H385" s="3">
        <f>AVERAGEIF(Table1[School], A385, Table1[Cit rank])</f>
        <v>0.52510000000000001</v>
      </c>
      <c r="I385" s="3">
        <f>AVERAGEIF(Table1[School], A385, Table1[YO rank])</f>
        <v>0.58790000000000009</v>
      </c>
      <c r="J385" s="3">
        <f t="shared" si="21"/>
        <v>0.89317911209389345</v>
      </c>
      <c r="K385" s="3">
        <f t="shared" si="19"/>
        <v>26</v>
      </c>
      <c r="L385" s="3">
        <f t="shared" si="20"/>
        <v>2.8461538461538463</v>
      </c>
      <c r="M385" s="3">
        <f>PERCENTRANK(Table1[citperyear],L385)</f>
        <v>0.123</v>
      </c>
      <c r="N385" s="3">
        <f>AVERAGEIF(Table1[School], A385, Table1[CPYRank])</f>
        <v>0.48550000000000004</v>
      </c>
    </row>
    <row r="386" spans="1:14" ht="16" x14ac:dyDescent="0.2">
      <c r="A386" t="s">
        <v>33</v>
      </c>
      <c r="B386" s="13" t="s">
        <v>8</v>
      </c>
      <c r="C386" s="12" t="s">
        <v>161</v>
      </c>
      <c r="D386">
        <v>89</v>
      </c>
      <c r="E386">
        <v>1982</v>
      </c>
      <c r="F386" s="3">
        <f>PERCENTRANK(Table1[Total Citations], D386)</f>
        <v>0.124</v>
      </c>
      <c r="G386">
        <f>1-PERCENTRANK(Table1[Earliest Pub], E386)</f>
        <v>0.69</v>
      </c>
      <c r="H386" s="3">
        <f>AVERAGEIF(Table1[School], A386, Table1[Cit rank])</f>
        <v>0.2408888888888889</v>
      </c>
      <c r="I386" s="3">
        <f>AVERAGEIF(Table1[School], A386, Table1[YO rank])</f>
        <v>0.41911111111111116</v>
      </c>
      <c r="J386" s="3">
        <f t="shared" si="21"/>
        <v>0.57476139978791085</v>
      </c>
      <c r="K386" s="3">
        <f t="shared" ref="K386:K449" si="22">2021-E386</f>
        <v>39</v>
      </c>
      <c r="L386" s="3">
        <f t="shared" ref="L386:L449" si="23">D386/K386</f>
        <v>2.2820512820512819</v>
      </c>
      <c r="M386" s="3">
        <f>PERCENTRANK(Table1[citperyear],L386)</f>
        <v>0.104</v>
      </c>
      <c r="N386" s="3">
        <f>AVERAGEIF(Table1[School], A386, Table1[CPYRank])</f>
        <v>0.25494444444444447</v>
      </c>
    </row>
    <row r="387" spans="1:14" ht="16" x14ac:dyDescent="0.2">
      <c r="A387" t="s">
        <v>33</v>
      </c>
      <c r="B387" s="13" t="s">
        <v>8</v>
      </c>
      <c r="C387" s="12" t="s">
        <v>161</v>
      </c>
      <c r="D387">
        <v>47</v>
      </c>
      <c r="E387">
        <v>1984</v>
      </c>
      <c r="F387" s="3">
        <f>PERCENTRANK(Table1[Total Citations], D387)</f>
        <v>7.2999999999999995E-2</v>
      </c>
      <c r="G387">
        <f>1-PERCENTRANK(Table1[Earliest Pub], E387)</f>
        <v>0.63</v>
      </c>
      <c r="H387" s="3">
        <f>AVERAGEIF(Table1[School], A387, Table1[Cit rank])</f>
        <v>0.2408888888888889</v>
      </c>
      <c r="I387" s="3">
        <f>AVERAGEIF(Table1[School], A387, Table1[YO rank])</f>
        <v>0.41911111111111116</v>
      </c>
      <c r="J387" s="3">
        <f t="shared" si="21"/>
        <v>0.57476139978791085</v>
      </c>
      <c r="K387" s="3">
        <f t="shared" si="22"/>
        <v>37</v>
      </c>
      <c r="L387" s="3">
        <f t="shared" si="23"/>
        <v>1.2702702702702702</v>
      </c>
      <c r="M387" s="3">
        <f>PERCENTRANK(Table1[citperyear],L387)</f>
        <v>6.5000000000000002E-2</v>
      </c>
      <c r="N387" s="3">
        <f>AVERAGEIF(Table1[School], A387, Table1[CPYRank])</f>
        <v>0.25494444444444447</v>
      </c>
    </row>
    <row r="388" spans="1:14" ht="16" x14ac:dyDescent="0.2">
      <c r="A388" t="s">
        <v>33</v>
      </c>
      <c r="B388" s="13" t="s">
        <v>8</v>
      </c>
      <c r="C388" s="12" t="s">
        <v>161</v>
      </c>
      <c r="D388">
        <v>25</v>
      </c>
      <c r="E388">
        <v>1984</v>
      </c>
      <c r="F388" s="3">
        <f>PERCENTRANK(Table1[Total Citations], D388)</f>
        <v>4.3999999999999997E-2</v>
      </c>
      <c r="G388">
        <f>1-PERCENTRANK(Table1[Earliest Pub], E388)</f>
        <v>0.63</v>
      </c>
      <c r="H388" s="3">
        <f>AVERAGEIF(Table1[School], A388, Table1[Cit rank])</f>
        <v>0.2408888888888889</v>
      </c>
      <c r="I388" s="3">
        <f>AVERAGEIF(Table1[School], A388, Table1[YO rank])</f>
        <v>0.41911111111111116</v>
      </c>
      <c r="J388" s="3">
        <f t="shared" si="21"/>
        <v>0.57476139978791085</v>
      </c>
      <c r="K388" s="3">
        <f t="shared" si="22"/>
        <v>37</v>
      </c>
      <c r="L388" s="3">
        <f t="shared" si="23"/>
        <v>0.67567567567567566</v>
      </c>
      <c r="M388" s="3">
        <f>PERCENTRANK(Table1[citperyear],L388)</f>
        <v>3.9E-2</v>
      </c>
      <c r="N388" s="3">
        <f>AVERAGEIF(Table1[School], A388, Table1[CPYRank])</f>
        <v>0.25494444444444447</v>
      </c>
    </row>
    <row r="389" spans="1:14" ht="16" x14ac:dyDescent="0.2">
      <c r="A389" s="27" t="s">
        <v>33</v>
      </c>
      <c r="B389" s="13" t="s">
        <v>8</v>
      </c>
      <c r="C389" s="28" t="s">
        <v>161</v>
      </c>
      <c r="D389" s="27">
        <v>189</v>
      </c>
      <c r="E389" s="29">
        <v>1986</v>
      </c>
      <c r="F389" s="3">
        <f>PERCENTRANK(Table1[Total Citations], D389)</f>
        <v>0.24299999999999999</v>
      </c>
      <c r="G389">
        <f>1-PERCENTRANK(Table1[Earliest Pub], E389)</f>
        <v>0.57099999999999995</v>
      </c>
      <c r="H389" s="3">
        <f>AVERAGEIF(Table1[School], A389, Table1[Cit rank])</f>
        <v>0.2408888888888889</v>
      </c>
      <c r="I389" s="3">
        <f>AVERAGEIF(Table1[School], A389, Table1[YO rank])</f>
        <v>0.41911111111111116</v>
      </c>
      <c r="J389" s="3">
        <f t="shared" si="21"/>
        <v>0.57476139978791085</v>
      </c>
      <c r="K389" s="3">
        <f t="shared" si="22"/>
        <v>35</v>
      </c>
      <c r="L389" s="3">
        <f t="shared" si="23"/>
        <v>5.4</v>
      </c>
      <c r="M389" s="3">
        <f>PERCENTRANK(Table1[citperyear],L389)</f>
        <v>0.21299999999999999</v>
      </c>
      <c r="N389" s="3">
        <f>AVERAGEIF(Table1[School], A389, Table1[CPYRank])</f>
        <v>0.25494444444444447</v>
      </c>
    </row>
    <row r="390" spans="1:14" ht="16" x14ac:dyDescent="0.2">
      <c r="A390" s="17" t="s">
        <v>33</v>
      </c>
      <c r="B390" s="13" t="s">
        <v>8</v>
      </c>
      <c r="C390" s="16" t="s">
        <v>161</v>
      </c>
      <c r="D390" s="17">
        <v>330</v>
      </c>
      <c r="E390" s="20">
        <v>1987</v>
      </c>
      <c r="F390" s="3">
        <f>PERCENTRANK(Table1[Total Citations], D390)</f>
        <v>0.4</v>
      </c>
      <c r="G390">
        <f>1-PERCENTRANK(Table1[Earliest Pub], E390)</f>
        <v>0.53699999999999992</v>
      </c>
      <c r="H390" s="3">
        <f>AVERAGEIF(Table1[School], A390, Table1[Cit rank])</f>
        <v>0.2408888888888889</v>
      </c>
      <c r="I390" s="3">
        <f>AVERAGEIF(Table1[School], A390, Table1[YO rank])</f>
        <v>0.41911111111111116</v>
      </c>
      <c r="J390" s="3">
        <f t="shared" si="21"/>
        <v>0.57476139978791085</v>
      </c>
      <c r="K390" s="3">
        <f t="shared" si="22"/>
        <v>34</v>
      </c>
      <c r="L390" s="3">
        <f t="shared" si="23"/>
        <v>9.7058823529411757</v>
      </c>
      <c r="M390" s="3">
        <f>PERCENTRANK(Table1[citperyear],L390)</f>
        <v>0.36199999999999999</v>
      </c>
      <c r="N390" s="3">
        <f>AVERAGEIF(Table1[School], A390, Table1[CPYRank])</f>
        <v>0.25494444444444447</v>
      </c>
    </row>
    <row r="391" spans="1:14" ht="16" x14ac:dyDescent="0.2">
      <c r="A391" s="17" t="s">
        <v>33</v>
      </c>
      <c r="B391" s="13" t="s">
        <v>8</v>
      </c>
      <c r="C391" s="16" t="s">
        <v>161</v>
      </c>
      <c r="D391" s="17">
        <v>84</v>
      </c>
      <c r="E391" s="20">
        <v>1989</v>
      </c>
      <c r="F391" s="3">
        <f>PERCENTRANK(Table1[Total Citations], D391)</f>
        <v>0.11700000000000001</v>
      </c>
      <c r="G391">
        <f>1-PERCENTRANK(Table1[Earliest Pub], E391)</f>
        <v>0.47299999999999998</v>
      </c>
      <c r="H391" s="3">
        <f>AVERAGEIF(Table1[School], A391, Table1[Cit rank])</f>
        <v>0.2408888888888889</v>
      </c>
      <c r="I391" s="3">
        <f>AVERAGEIF(Table1[School], A391, Table1[YO rank])</f>
        <v>0.41911111111111116</v>
      </c>
      <c r="J391" s="3">
        <f t="shared" si="21"/>
        <v>0.57476139978791085</v>
      </c>
      <c r="K391" s="3">
        <f t="shared" si="22"/>
        <v>32</v>
      </c>
      <c r="L391" s="3">
        <f t="shared" si="23"/>
        <v>2.625</v>
      </c>
      <c r="M391" s="3">
        <f>PERCENTRANK(Table1[citperyear],L391)</f>
        <v>0.11700000000000001</v>
      </c>
      <c r="N391" s="3">
        <f>AVERAGEIF(Table1[School], A391, Table1[CPYRank])</f>
        <v>0.25494444444444447</v>
      </c>
    </row>
    <row r="392" spans="1:14" ht="16" x14ac:dyDescent="0.2">
      <c r="A392" s="17" t="s">
        <v>33</v>
      </c>
      <c r="B392" s="13" t="s">
        <v>8</v>
      </c>
      <c r="C392" s="16" t="s">
        <v>161</v>
      </c>
      <c r="D392" s="17">
        <v>188</v>
      </c>
      <c r="E392" s="20">
        <v>1989</v>
      </c>
      <c r="F392" s="3">
        <f>PERCENTRANK(Table1[Total Citations], D392)</f>
        <v>0.24099999999999999</v>
      </c>
      <c r="G392">
        <f>1-PERCENTRANK(Table1[Earliest Pub], E392)</f>
        <v>0.47299999999999998</v>
      </c>
      <c r="H392" s="3">
        <f>AVERAGEIF(Table1[School], A392, Table1[Cit rank])</f>
        <v>0.2408888888888889</v>
      </c>
      <c r="I392" s="3">
        <f>AVERAGEIF(Table1[School], A392, Table1[YO rank])</f>
        <v>0.41911111111111116</v>
      </c>
      <c r="J392" s="3">
        <f t="shared" si="21"/>
        <v>0.57476139978791085</v>
      </c>
      <c r="K392" s="3">
        <f t="shared" si="22"/>
        <v>32</v>
      </c>
      <c r="L392" s="3">
        <f t="shared" si="23"/>
        <v>5.875</v>
      </c>
      <c r="M392" s="3">
        <f>PERCENTRANK(Table1[citperyear],L392)</f>
        <v>0.23499999999999999</v>
      </c>
      <c r="N392" s="3">
        <f>AVERAGEIF(Table1[School], A392, Table1[CPYRank])</f>
        <v>0.25494444444444447</v>
      </c>
    </row>
    <row r="393" spans="1:14" ht="16" x14ac:dyDescent="0.2">
      <c r="A393" s="17" t="s">
        <v>33</v>
      </c>
      <c r="B393" s="13" t="s">
        <v>8</v>
      </c>
      <c r="C393" s="16" t="s">
        <v>161</v>
      </c>
      <c r="D393" s="17">
        <v>316</v>
      </c>
      <c r="E393" s="20">
        <v>1990</v>
      </c>
      <c r="F393" s="3">
        <f>PERCENTRANK(Table1[Total Citations], D393)</f>
        <v>0.38800000000000001</v>
      </c>
      <c r="G393">
        <f>1-PERCENTRANK(Table1[Earliest Pub], E393)</f>
        <v>0.43700000000000006</v>
      </c>
      <c r="H393" s="3">
        <f>AVERAGEIF(Table1[School], A393, Table1[Cit rank])</f>
        <v>0.2408888888888889</v>
      </c>
      <c r="I393" s="3">
        <f>AVERAGEIF(Table1[School], A393, Table1[YO rank])</f>
        <v>0.41911111111111116</v>
      </c>
      <c r="J393" s="3">
        <f t="shared" si="21"/>
        <v>0.57476139978791085</v>
      </c>
      <c r="K393" s="3">
        <f t="shared" si="22"/>
        <v>31</v>
      </c>
      <c r="L393" s="3">
        <f t="shared" si="23"/>
        <v>10.193548387096774</v>
      </c>
      <c r="M393" s="3">
        <f>PERCENTRANK(Table1[citperyear],L393)</f>
        <v>0.374</v>
      </c>
      <c r="N393" s="3">
        <f>AVERAGEIF(Table1[School], A393, Table1[CPYRank])</f>
        <v>0.25494444444444447</v>
      </c>
    </row>
    <row r="394" spans="1:14" ht="16" x14ac:dyDescent="0.2">
      <c r="A394" s="17" t="s">
        <v>33</v>
      </c>
      <c r="B394" s="13" t="s">
        <v>8</v>
      </c>
      <c r="C394" s="16" t="s">
        <v>161</v>
      </c>
      <c r="D394" s="17">
        <v>75</v>
      </c>
      <c r="E394" s="20">
        <v>1991</v>
      </c>
      <c r="F394" s="3">
        <f>PERCENTRANK(Table1[Total Citations], D394)</f>
        <v>0.107</v>
      </c>
      <c r="G394">
        <f>1-PERCENTRANK(Table1[Earliest Pub], E394)</f>
        <v>0.41300000000000003</v>
      </c>
      <c r="H394" s="3">
        <f>AVERAGEIF(Table1[School], A394, Table1[Cit rank])</f>
        <v>0.2408888888888889</v>
      </c>
      <c r="I394" s="3">
        <f>AVERAGEIF(Table1[School], A394, Table1[YO rank])</f>
        <v>0.41911111111111116</v>
      </c>
      <c r="J394" s="3">
        <f t="shared" si="21"/>
        <v>0.57476139978791085</v>
      </c>
      <c r="K394" s="3">
        <f t="shared" si="22"/>
        <v>30</v>
      </c>
      <c r="L394" s="3">
        <f t="shared" si="23"/>
        <v>2.5</v>
      </c>
      <c r="M394" s="3">
        <f>PERCENTRANK(Table1[citperyear],L394)</f>
        <v>0.113</v>
      </c>
      <c r="N394" s="3">
        <f>AVERAGEIF(Table1[School], A394, Table1[CPYRank])</f>
        <v>0.25494444444444447</v>
      </c>
    </row>
    <row r="395" spans="1:14" ht="16" x14ac:dyDescent="0.2">
      <c r="A395" s="17" t="s">
        <v>33</v>
      </c>
      <c r="B395" s="13" t="s">
        <v>7</v>
      </c>
      <c r="C395" s="16" t="s">
        <v>161</v>
      </c>
      <c r="D395" s="17">
        <v>107</v>
      </c>
      <c r="E395" s="20">
        <v>1992</v>
      </c>
      <c r="F395" s="3">
        <f>PERCENTRANK(Table1[Total Citations], D395)</f>
        <v>0.14599999999999999</v>
      </c>
      <c r="G395">
        <f>1-PERCENTRANK(Table1[Earliest Pub], E395)</f>
        <v>0.38100000000000001</v>
      </c>
      <c r="H395" s="3">
        <f>AVERAGEIF(Table1[School], A395, Table1[Cit rank])</f>
        <v>0.2408888888888889</v>
      </c>
      <c r="I395" s="3">
        <f>AVERAGEIF(Table1[School], A395, Table1[YO rank])</f>
        <v>0.41911111111111116</v>
      </c>
      <c r="J395" s="3">
        <f t="shared" si="21"/>
        <v>0.57476139978791085</v>
      </c>
      <c r="K395" s="3">
        <f t="shared" si="22"/>
        <v>29</v>
      </c>
      <c r="L395" s="3">
        <f t="shared" si="23"/>
        <v>3.6896551724137931</v>
      </c>
      <c r="M395" s="3">
        <f>PERCENTRANK(Table1[citperyear],L395)</f>
        <v>0.151</v>
      </c>
      <c r="N395" s="3">
        <f>AVERAGEIF(Table1[School], A395, Table1[CPYRank])</f>
        <v>0.25494444444444447</v>
      </c>
    </row>
    <row r="396" spans="1:14" ht="16" x14ac:dyDescent="0.2">
      <c r="A396" s="17" t="s">
        <v>33</v>
      </c>
      <c r="B396" s="13" t="s">
        <v>7</v>
      </c>
      <c r="C396" s="16" t="s">
        <v>161</v>
      </c>
      <c r="D396" s="17">
        <v>19</v>
      </c>
      <c r="E396" s="20">
        <v>1992</v>
      </c>
      <c r="F396" s="3">
        <f>PERCENTRANK(Table1[Total Citations], D396)</f>
        <v>3.4000000000000002E-2</v>
      </c>
      <c r="G396">
        <f>1-PERCENTRANK(Table1[Earliest Pub], E396)</f>
        <v>0.38100000000000001</v>
      </c>
      <c r="H396" s="3">
        <f>AVERAGEIF(Table1[School], A396, Table1[Cit rank])</f>
        <v>0.2408888888888889</v>
      </c>
      <c r="I396" s="3">
        <f>AVERAGEIF(Table1[School], A396, Table1[YO rank])</f>
        <v>0.41911111111111116</v>
      </c>
      <c r="J396" s="3">
        <f t="shared" si="21"/>
        <v>0.57476139978791085</v>
      </c>
      <c r="K396" s="3">
        <f t="shared" si="22"/>
        <v>29</v>
      </c>
      <c r="L396" s="3">
        <f t="shared" si="23"/>
        <v>0.65517241379310343</v>
      </c>
      <c r="M396" s="3">
        <f>PERCENTRANK(Table1[citperyear],L396)</f>
        <v>3.7999999999999999E-2</v>
      </c>
      <c r="N396" s="3">
        <f>AVERAGEIF(Table1[School], A396, Table1[CPYRank])</f>
        <v>0.25494444444444447</v>
      </c>
    </row>
    <row r="397" spans="1:14" ht="16" x14ac:dyDescent="0.2">
      <c r="A397" s="17" t="s">
        <v>33</v>
      </c>
      <c r="B397" s="13" t="s">
        <v>8</v>
      </c>
      <c r="C397" s="16" t="s">
        <v>161</v>
      </c>
      <c r="D397" s="17">
        <v>16</v>
      </c>
      <c r="E397" s="20">
        <v>1993</v>
      </c>
      <c r="F397" s="3">
        <f>PERCENTRANK(Table1[Total Citations], D397)</f>
        <v>2.9000000000000001E-2</v>
      </c>
      <c r="G397">
        <f>1-PERCENTRANK(Table1[Earliest Pub], E397)</f>
        <v>0.35399999999999998</v>
      </c>
      <c r="H397" s="3">
        <f>AVERAGEIF(Table1[School], A397, Table1[Cit rank])</f>
        <v>0.2408888888888889</v>
      </c>
      <c r="I397" s="3">
        <f>AVERAGEIF(Table1[School], A397, Table1[YO rank])</f>
        <v>0.41911111111111116</v>
      </c>
      <c r="J397" s="3">
        <f t="shared" si="21"/>
        <v>0.57476139978791085</v>
      </c>
      <c r="K397" s="3">
        <f t="shared" si="22"/>
        <v>28</v>
      </c>
      <c r="L397" s="3">
        <f t="shared" si="23"/>
        <v>0.5714285714285714</v>
      </c>
      <c r="M397" s="3">
        <f>PERCENTRANK(Table1[citperyear],L397)</f>
        <v>3.4000000000000002E-2</v>
      </c>
      <c r="N397" s="3">
        <f>AVERAGEIF(Table1[School], A397, Table1[CPYRank])</f>
        <v>0.25494444444444447</v>
      </c>
    </row>
    <row r="398" spans="1:14" ht="16" x14ac:dyDescent="0.2">
      <c r="A398" s="17" t="s">
        <v>33</v>
      </c>
      <c r="B398" s="13" t="s">
        <v>8</v>
      </c>
      <c r="C398" s="16" t="s">
        <v>161</v>
      </c>
      <c r="D398" s="17">
        <v>83</v>
      </c>
      <c r="E398" s="20">
        <v>1993</v>
      </c>
      <c r="F398" s="3">
        <f>PERCENTRANK(Table1[Total Citations], D398)</f>
        <v>0.115</v>
      </c>
      <c r="G398">
        <f>1-PERCENTRANK(Table1[Earliest Pub], E398)</f>
        <v>0.35399999999999998</v>
      </c>
      <c r="H398" s="3">
        <f>AVERAGEIF(Table1[School], A398, Table1[Cit rank])</f>
        <v>0.2408888888888889</v>
      </c>
      <c r="I398" s="3">
        <f>AVERAGEIF(Table1[School], A398, Table1[YO rank])</f>
        <v>0.41911111111111116</v>
      </c>
      <c r="J398" s="3">
        <f t="shared" si="21"/>
        <v>0.57476139978791085</v>
      </c>
      <c r="K398" s="3">
        <f t="shared" si="22"/>
        <v>28</v>
      </c>
      <c r="L398" s="3">
        <f t="shared" si="23"/>
        <v>2.9642857142857144</v>
      </c>
      <c r="M398" s="3">
        <f>PERCENTRANK(Table1[citperyear],L398)</f>
        <v>0.13</v>
      </c>
      <c r="N398" s="3">
        <f>AVERAGEIF(Table1[School], A398, Table1[CPYRank])</f>
        <v>0.25494444444444447</v>
      </c>
    </row>
    <row r="399" spans="1:14" ht="16" x14ac:dyDescent="0.2">
      <c r="A399" s="17" t="s">
        <v>33</v>
      </c>
      <c r="B399" s="13" t="s">
        <v>8</v>
      </c>
      <c r="C399" s="16" t="s">
        <v>161</v>
      </c>
      <c r="D399" s="17">
        <v>140</v>
      </c>
      <c r="E399" s="20">
        <v>1994</v>
      </c>
      <c r="F399" s="3">
        <f>PERCENTRANK(Table1[Total Citations], D399)</f>
        <v>0.182</v>
      </c>
      <c r="G399">
        <f>1-PERCENTRANK(Table1[Earliest Pub], E399)</f>
        <v>0.32599999999999996</v>
      </c>
      <c r="H399" s="3">
        <f>AVERAGEIF(Table1[School], A399, Table1[Cit rank])</f>
        <v>0.2408888888888889</v>
      </c>
      <c r="I399" s="3">
        <f>AVERAGEIF(Table1[School], A399, Table1[YO rank])</f>
        <v>0.41911111111111116</v>
      </c>
      <c r="J399" s="3">
        <f t="shared" si="21"/>
        <v>0.57476139978791085</v>
      </c>
      <c r="K399" s="3">
        <f t="shared" si="22"/>
        <v>27</v>
      </c>
      <c r="L399" s="3">
        <f t="shared" si="23"/>
        <v>5.1851851851851851</v>
      </c>
      <c r="M399" s="3">
        <f>PERCENTRANK(Table1[citperyear],L399)</f>
        <v>0.20599999999999999</v>
      </c>
      <c r="N399" s="3">
        <f>AVERAGEIF(Table1[School], A399, Table1[CPYRank])</f>
        <v>0.25494444444444447</v>
      </c>
    </row>
    <row r="400" spans="1:14" ht="16" x14ac:dyDescent="0.2">
      <c r="A400" s="17" t="s">
        <v>33</v>
      </c>
      <c r="B400" s="13" t="s">
        <v>8</v>
      </c>
      <c r="C400" s="16" t="s">
        <v>161</v>
      </c>
      <c r="D400" s="17">
        <v>307</v>
      </c>
      <c r="E400" s="20">
        <v>1994</v>
      </c>
      <c r="F400" s="3">
        <f>PERCENTRANK(Table1[Total Citations], D400)</f>
        <v>0.38</v>
      </c>
      <c r="G400">
        <f>1-PERCENTRANK(Table1[Earliest Pub], E400)</f>
        <v>0.32599999999999996</v>
      </c>
      <c r="H400" s="3">
        <f>AVERAGEIF(Table1[School], A400, Table1[Cit rank])</f>
        <v>0.2408888888888889</v>
      </c>
      <c r="I400" s="3">
        <f>AVERAGEIF(Table1[School], A400, Table1[YO rank])</f>
        <v>0.41911111111111116</v>
      </c>
      <c r="J400" s="3">
        <f t="shared" si="21"/>
        <v>0.57476139978791085</v>
      </c>
      <c r="K400" s="3">
        <f t="shared" si="22"/>
        <v>27</v>
      </c>
      <c r="L400" s="3">
        <f t="shared" si="23"/>
        <v>11.37037037037037</v>
      </c>
      <c r="M400" s="3">
        <f>PERCENTRANK(Table1[citperyear],L400)</f>
        <v>0.41</v>
      </c>
      <c r="N400" s="3">
        <f>AVERAGEIF(Table1[School], A400, Table1[CPYRank])</f>
        <v>0.25494444444444447</v>
      </c>
    </row>
    <row r="401" spans="1:14" ht="16" x14ac:dyDescent="0.2">
      <c r="A401" s="17" t="s">
        <v>33</v>
      </c>
      <c r="B401" s="13" t="s">
        <v>8</v>
      </c>
      <c r="C401" s="16" t="s">
        <v>161</v>
      </c>
      <c r="D401" s="17">
        <v>263</v>
      </c>
      <c r="E401" s="20">
        <v>1995</v>
      </c>
      <c r="F401" s="3">
        <f>PERCENTRANK(Table1[Total Citations], D401)</f>
        <v>0.33400000000000002</v>
      </c>
      <c r="G401">
        <f>1-PERCENTRANK(Table1[Earliest Pub], E401)</f>
        <v>0.29800000000000004</v>
      </c>
      <c r="H401" s="3">
        <f>AVERAGEIF(Table1[School], A401, Table1[Cit rank])</f>
        <v>0.2408888888888889</v>
      </c>
      <c r="I401" s="3">
        <f>AVERAGEIF(Table1[School], A401, Table1[YO rank])</f>
        <v>0.41911111111111116</v>
      </c>
      <c r="J401" s="3">
        <f t="shared" si="21"/>
        <v>0.57476139978791085</v>
      </c>
      <c r="K401" s="3">
        <f t="shared" si="22"/>
        <v>26</v>
      </c>
      <c r="L401" s="3">
        <f t="shared" si="23"/>
        <v>10.115384615384615</v>
      </c>
      <c r="M401" s="3">
        <f>PERCENTRANK(Table1[citperyear],L401)</f>
        <v>0.373</v>
      </c>
      <c r="N401" s="3">
        <f>AVERAGEIF(Table1[School], A401, Table1[CPYRank])</f>
        <v>0.25494444444444447</v>
      </c>
    </row>
    <row r="402" spans="1:14" ht="16" x14ac:dyDescent="0.2">
      <c r="A402" s="17" t="s">
        <v>33</v>
      </c>
      <c r="B402" s="13" t="s">
        <v>8</v>
      </c>
      <c r="C402" s="16" t="s">
        <v>161</v>
      </c>
      <c r="D402" s="17">
        <v>1605</v>
      </c>
      <c r="E402" s="20">
        <v>1999</v>
      </c>
      <c r="F402" s="3">
        <f>PERCENTRANK(Table1[Total Citations], D402)</f>
        <v>0.85399999999999998</v>
      </c>
      <c r="G402">
        <f>1-PERCENTRANK(Table1[Earliest Pub], E402)</f>
        <v>0.17300000000000004</v>
      </c>
      <c r="H402" s="3">
        <f>AVERAGEIF(Table1[School], A402, Table1[Cit rank])</f>
        <v>0.2408888888888889</v>
      </c>
      <c r="I402" s="3">
        <f>AVERAGEIF(Table1[School], A402, Table1[YO rank])</f>
        <v>0.41911111111111116</v>
      </c>
      <c r="J402" s="3">
        <f t="shared" si="21"/>
        <v>0.57476139978791085</v>
      </c>
      <c r="K402" s="3">
        <f t="shared" si="22"/>
        <v>22</v>
      </c>
      <c r="L402" s="3">
        <f t="shared" si="23"/>
        <v>72.954545454545453</v>
      </c>
      <c r="M402" s="3">
        <f>PERCENTRANK(Table1[citperyear],L402)</f>
        <v>0.93</v>
      </c>
      <c r="N402" s="3">
        <f>AVERAGEIF(Table1[School], A402, Table1[CPYRank])</f>
        <v>0.25494444444444447</v>
      </c>
    </row>
    <row r="403" spans="1:14" ht="16" x14ac:dyDescent="0.2">
      <c r="A403" s="17" t="s">
        <v>33</v>
      </c>
      <c r="B403" s="13" t="s">
        <v>7</v>
      </c>
      <c r="C403" s="16" t="s">
        <v>161</v>
      </c>
      <c r="D403" s="17">
        <v>498</v>
      </c>
      <c r="E403" s="20">
        <v>2002</v>
      </c>
      <c r="F403" s="3">
        <f>PERCENTRANK(Table1[Total Citations], D403)</f>
        <v>0.52500000000000002</v>
      </c>
      <c r="G403">
        <f>1-PERCENTRANK(Table1[Earliest Pub], E403)</f>
        <v>9.6999999999999975E-2</v>
      </c>
      <c r="H403" s="3">
        <f>AVERAGEIF(Table1[School], A403, Table1[Cit rank])</f>
        <v>0.2408888888888889</v>
      </c>
      <c r="I403" s="3">
        <f>AVERAGEIF(Table1[School], A403, Table1[YO rank])</f>
        <v>0.41911111111111116</v>
      </c>
      <c r="J403" s="3">
        <f t="shared" si="21"/>
        <v>0.57476139978791085</v>
      </c>
      <c r="K403" s="3">
        <f t="shared" si="22"/>
        <v>19</v>
      </c>
      <c r="L403" s="3">
        <f t="shared" si="23"/>
        <v>26.210526315789473</v>
      </c>
      <c r="M403" s="3">
        <f>PERCENTRANK(Table1[citperyear],L403)</f>
        <v>0.69499999999999995</v>
      </c>
      <c r="N403" s="3">
        <f>AVERAGEIF(Table1[School], A403, Table1[CPYRank])</f>
        <v>0.25494444444444447</v>
      </c>
    </row>
    <row r="404" spans="1:14" ht="16" x14ac:dyDescent="0.2">
      <c r="A404" s="14" t="s">
        <v>34</v>
      </c>
      <c r="B404" s="8" t="s">
        <v>8</v>
      </c>
      <c r="C404" s="14" t="s">
        <v>161</v>
      </c>
      <c r="D404" s="14">
        <v>179</v>
      </c>
      <c r="E404" s="18">
        <v>1969</v>
      </c>
      <c r="F404" s="3">
        <f>PERCENTRANK(Table1[Total Citations], D404)</f>
        <v>0.23</v>
      </c>
      <c r="G404">
        <f>1-PERCENTRANK(Table1[Earliest Pub], E404)</f>
        <v>0.94100000000000006</v>
      </c>
      <c r="H404" s="3">
        <f>AVERAGEIF(Table1[School], A404, Table1[Cit rank])</f>
        <v>0.32938095238095233</v>
      </c>
      <c r="I404" s="3">
        <f>AVERAGEIF(Table1[School], A404, Table1[YO rank])</f>
        <v>0.48704761904761906</v>
      </c>
      <c r="J404" s="3">
        <f t="shared" si="21"/>
        <v>0.67628079780993344</v>
      </c>
      <c r="K404" s="3">
        <f t="shared" si="22"/>
        <v>52</v>
      </c>
      <c r="L404" s="3">
        <f t="shared" si="23"/>
        <v>3.4423076923076925</v>
      </c>
      <c r="M404" s="3">
        <f>PERCENTRANK(Table1[citperyear],L404)</f>
        <v>0.14399999999999999</v>
      </c>
      <c r="N404" s="3">
        <f>AVERAGEIF(Table1[School], A404, Table1[CPYRank])</f>
        <v>0.32257142857142851</v>
      </c>
    </row>
    <row r="405" spans="1:14" ht="16" x14ac:dyDescent="0.2">
      <c r="A405" s="14" t="s">
        <v>34</v>
      </c>
      <c r="B405" s="8" t="s">
        <v>8</v>
      </c>
      <c r="C405" s="14" t="s">
        <v>161</v>
      </c>
      <c r="D405" s="14">
        <v>2491</v>
      </c>
      <c r="E405" s="18">
        <v>1971</v>
      </c>
      <c r="F405" s="3">
        <f>PERCENTRANK(Table1[Total Citations], D405)</f>
        <v>0.91800000000000004</v>
      </c>
      <c r="G405">
        <f>1-PERCENTRANK(Table1[Earliest Pub], E405)</f>
        <v>0.91700000000000004</v>
      </c>
      <c r="H405" s="3">
        <f>AVERAGEIF(Table1[School], A405, Table1[Cit rank])</f>
        <v>0.32938095238095233</v>
      </c>
      <c r="I405" s="3">
        <f>AVERAGEIF(Table1[School], A405, Table1[YO rank])</f>
        <v>0.48704761904761906</v>
      </c>
      <c r="J405" s="3">
        <f t="shared" si="21"/>
        <v>0.67628079780993344</v>
      </c>
      <c r="K405" s="3">
        <f t="shared" si="22"/>
        <v>50</v>
      </c>
      <c r="L405" s="3">
        <f t="shared" si="23"/>
        <v>49.82</v>
      </c>
      <c r="M405" s="3">
        <f>PERCENTRANK(Table1[citperyear],L405)</f>
        <v>0.86899999999999999</v>
      </c>
      <c r="N405" s="3">
        <f>AVERAGEIF(Table1[School], A405, Table1[CPYRank])</f>
        <v>0.32257142857142851</v>
      </c>
    </row>
    <row r="406" spans="1:14" ht="16" x14ac:dyDescent="0.2">
      <c r="A406" s="14" t="s">
        <v>34</v>
      </c>
      <c r="B406" s="8" t="s">
        <v>8</v>
      </c>
      <c r="C406" s="14" t="s">
        <v>161</v>
      </c>
      <c r="D406" s="14">
        <v>479</v>
      </c>
      <c r="E406" s="18">
        <v>1978</v>
      </c>
      <c r="F406" s="3">
        <f>PERCENTRANK(Table1[Total Citations], D406)</f>
        <v>0.51300000000000001</v>
      </c>
      <c r="G406">
        <f>1-PERCENTRANK(Table1[Earliest Pub], E406)</f>
        <v>0.79</v>
      </c>
      <c r="H406" s="3">
        <f>AVERAGEIF(Table1[School], A406, Table1[Cit rank])</f>
        <v>0.32938095238095233</v>
      </c>
      <c r="I406" s="3">
        <f>AVERAGEIF(Table1[School], A406, Table1[YO rank])</f>
        <v>0.48704761904761906</v>
      </c>
      <c r="J406" s="3">
        <f t="shared" si="21"/>
        <v>0.67628079780993344</v>
      </c>
      <c r="K406" s="3">
        <f t="shared" si="22"/>
        <v>43</v>
      </c>
      <c r="L406" s="3">
        <f t="shared" si="23"/>
        <v>11.13953488372093</v>
      </c>
      <c r="M406" s="3">
        <f>PERCENTRANK(Table1[citperyear],L406)</f>
        <v>0.40200000000000002</v>
      </c>
      <c r="N406" s="3">
        <f>AVERAGEIF(Table1[School], A406, Table1[CPYRank])</f>
        <v>0.32257142857142851</v>
      </c>
    </row>
    <row r="407" spans="1:14" ht="16" x14ac:dyDescent="0.2">
      <c r="A407" s="14" t="s">
        <v>34</v>
      </c>
      <c r="B407" s="8" t="s">
        <v>8</v>
      </c>
      <c r="C407" s="14" t="s">
        <v>161</v>
      </c>
      <c r="D407" s="14">
        <v>218</v>
      </c>
      <c r="E407" s="18">
        <v>1982</v>
      </c>
      <c r="F407" s="3">
        <f>PERCENTRANK(Table1[Total Citations], D407)</f>
        <v>0.28499999999999998</v>
      </c>
      <c r="G407">
        <f>1-PERCENTRANK(Table1[Earliest Pub], E407)</f>
        <v>0.69</v>
      </c>
      <c r="H407" s="3">
        <f>AVERAGEIF(Table1[School], A407, Table1[Cit rank])</f>
        <v>0.32938095238095233</v>
      </c>
      <c r="I407" s="3">
        <f>AVERAGEIF(Table1[School], A407, Table1[YO rank])</f>
        <v>0.48704761904761906</v>
      </c>
      <c r="J407" s="3">
        <f t="shared" si="21"/>
        <v>0.67628079780993344</v>
      </c>
      <c r="K407" s="3">
        <f t="shared" si="22"/>
        <v>39</v>
      </c>
      <c r="L407" s="3">
        <f t="shared" si="23"/>
        <v>5.5897435897435894</v>
      </c>
      <c r="M407" s="3">
        <f>PERCENTRANK(Table1[citperyear],L407)</f>
        <v>0.221</v>
      </c>
      <c r="N407" s="3">
        <f>AVERAGEIF(Table1[School], A407, Table1[CPYRank])</f>
        <v>0.32257142857142851</v>
      </c>
    </row>
    <row r="408" spans="1:14" ht="16" x14ac:dyDescent="0.2">
      <c r="A408" s="14" t="s">
        <v>34</v>
      </c>
      <c r="B408" s="8" t="s">
        <v>8</v>
      </c>
      <c r="C408" s="14" t="s">
        <v>161</v>
      </c>
      <c r="D408" s="14">
        <v>52</v>
      </c>
      <c r="E408" s="18">
        <v>1982</v>
      </c>
      <c r="F408" s="3">
        <f>PERCENTRANK(Table1[Total Citations], D408)</f>
        <v>7.8E-2</v>
      </c>
      <c r="G408">
        <f>1-PERCENTRANK(Table1[Earliest Pub], E408)</f>
        <v>0.69</v>
      </c>
      <c r="H408" s="3">
        <f>AVERAGEIF(Table1[School], A408, Table1[Cit rank])</f>
        <v>0.32938095238095233</v>
      </c>
      <c r="I408" s="3">
        <f>AVERAGEIF(Table1[School], A408, Table1[YO rank])</f>
        <v>0.48704761904761906</v>
      </c>
      <c r="J408" s="3">
        <f t="shared" si="21"/>
        <v>0.67628079780993344</v>
      </c>
      <c r="K408" s="3">
        <f t="shared" si="22"/>
        <v>39</v>
      </c>
      <c r="L408" s="3">
        <f t="shared" si="23"/>
        <v>1.3333333333333333</v>
      </c>
      <c r="M408" s="3">
        <f>PERCENTRANK(Table1[citperyear],L408)</f>
        <v>6.7000000000000004E-2</v>
      </c>
      <c r="N408" s="3">
        <f>AVERAGEIF(Table1[School], A408, Table1[CPYRank])</f>
        <v>0.32257142857142851</v>
      </c>
    </row>
    <row r="409" spans="1:14" ht="16" x14ac:dyDescent="0.2">
      <c r="A409" s="14" t="s">
        <v>34</v>
      </c>
      <c r="B409" s="8" t="s">
        <v>8</v>
      </c>
      <c r="C409" s="14" t="s">
        <v>161</v>
      </c>
      <c r="D409" s="14">
        <v>113</v>
      </c>
      <c r="E409" s="18">
        <v>1984</v>
      </c>
      <c r="F409" s="3">
        <f>PERCENTRANK(Table1[Total Citations], D409)</f>
        <v>0.153</v>
      </c>
      <c r="G409">
        <f>1-PERCENTRANK(Table1[Earliest Pub], E409)</f>
        <v>0.63</v>
      </c>
      <c r="H409" s="3">
        <f>AVERAGEIF(Table1[School], A409, Table1[Cit rank])</f>
        <v>0.32938095238095233</v>
      </c>
      <c r="I409" s="3">
        <f>AVERAGEIF(Table1[School], A409, Table1[YO rank])</f>
        <v>0.48704761904761906</v>
      </c>
      <c r="J409" s="3">
        <f t="shared" si="21"/>
        <v>0.67628079780993344</v>
      </c>
      <c r="K409" s="3">
        <f t="shared" si="22"/>
        <v>37</v>
      </c>
      <c r="L409" s="3">
        <f t="shared" si="23"/>
        <v>3.0540540540540539</v>
      </c>
      <c r="M409" s="3">
        <f>PERCENTRANK(Table1[citperyear],L409)</f>
        <v>0.13300000000000001</v>
      </c>
      <c r="N409" s="3">
        <f>AVERAGEIF(Table1[School], A409, Table1[CPYRank])</f>
        <v>0.32257142857142851</v>
      </c>
    </row>
    <row r="410" spans="1:14" ht="16" x14ac:dyDescent="0.2">
      <c r="A410" s="14" t="s">
        <v>34</v>
      </c>
      <c r="B410" s="8" t="s">
        <v>8</v>
      </c>
      <c r="C410" s="14" t="s">
        <v>161</v>
      </c>
      <c r="D410" s="14">
        <v>323</v>
      </c>
      <c r="E410" s="18">
        <v>1985</v>
      </c>
      <c r="F410" s="3">
        <f>PERCENTRANK(Table1[Total Citations], D410)</f>
        <v>0.39400000000000002</v>
      </c>
      <c r="G410">
        <f>1-PERCENTRANK(Table1[Earliest Pub], E410)</f>
        <v>0.60199999999999998</v>
      </c>
      <c r="H410" s="3">
        <f>AVERAGEIF(Table1[School], A410, Table1[Cit rank])</f>
        <v>0.32938095238095233</v>
      </c>
      <c r="I410" s="3">
        <f>AVERAGEIF(Table1[School], A410, Table1[YO rank])</f>
        <v>0.48704761904761906</v>
      </c>
      <c r="J410" s="3">
        <f t="shared" si="21"/>
        <v>0.67628079780993344</v>
      </c>
      <c r="K410" s="3">
        <f t="shared" si="22"/>
        <v>36</v>
      </c>
      <c r="L410" s="3">
        <f t="shared" si="23"/>
        <v>8.9722222222222214</v>
      </c>
      <c r="M410" s="3">
        <f>PERCENTRANK(Table1[citperyear],L410)</f>
        <v>0.34200000000000003</v>
      </c>
      <c r="N410" s="3">
        <f>AVERAGEIF(Table1[School], A410, Table1[CPYRank])</f>
        <v>0.32257142857142851</v>
      </c>
    </row>
    <row r="411" spans="1:14" ht="16" x14ac:dyDescent="0.2">
      <c r="A411" s="14" t="s">
        <v>34</v>
      </c>
      <c r="B411" s="8" t="s">
        <v>8</v>
      </c>
      <c r="C411" s="14" t="s">
        <v>161</v>
      </c>
      <c r="D411" s="14">
        <v>291</v>
      </c>
      <c r="E411" s="18">
        <v>1986</v>
      </c>
      <c r="F411" s="3">
        <f>PERCENTRANK(Table1[Total Citations], D411)</f>
        <v>0.36499999999999999</v>
      </c>
      <c r="G411">
        <f>1-PERCENTRANK(Table1[Earliest Pub], E411)</f>
        <v>0.57099999999999995</v>
      </c>
      <c r="H411" s="3">
        <f>AVERAGEIF(Table1[School], A411, Table1[Cit rank])</f>
        <v>0.32938095238095233</v>
      </c>
      <c r="I411" s="3">
        <f>AVERAGEIF(Table1[School], A411, Table1[YO rank])</f>
        <v>0.48704761904761906</v>
      </c>
      <c r="J411" s="3">
        <f t="shared" si="21"/>
        <v>0.67628079780993344</v>
      </c>
      <c r="K411" s="3">
        <f t="shared" si="22"/>
        <v>35</v>
      </c>
      <c r="L411" s="3">
        <f t="shared" si="23"/>
        <v>8.3142857142857149</v>
      </c>
      <c r="M411" s="3">
        <f>PERCENTRANK(Table1[citperyear],L411)</f>
        <v>0.31900000000000001</v>
      </c>
      <c r="N411" s="3">
        <f>AVERAGEIF(Table1[School], A411, Table1[CPYRank])</f>
        <v>0.32257142857142851</v>
      </c>
    </row>
    <row r="412" spans="1:14" ht="16" x14ac:dyDescent="0.2">
      <c r="A412" s="14" t="s">
        <v>34</v>
      </c>
      <c r="B412" s="8" t="s">
        <v>8</v>
      </c>
      <c r="C412" s="14" t="s">
        <v>161</v>
      </c>
      <c r="D412" s="14">
        <v>198</v>
      </c>
      <c r="E412" s="18">
        <v>1986</v>
      </c>
      <c r="F412" s="3">
        <f>PERCENTRANK(Table1[Total Citations], D412)</f>
        <v>0.25600000000000001</v>
      </c>
      <c r="G412">
        <f>1-PERCENTRANK(Table1[Earliest Pub], E412)</f>
        <v>0.57099999999999995</v>
      </c>
      <c r="H412" s="3">
        <f>AVERAGEIF(Table1[School], A412, Table1[Cit rank])</f>
        <v>0.32938095238095233</v>
      </c>
      <c r="I412" s="3">
        <f>AVERAGEIF(Table1[School], A412, Table1[YO rank])</f>
        <v>0.48704761904761906</v>
      </c>
      <c r="J412" s="3">
        <f t="shared" si="21"/>
        <v>0.67628079780993344</v>
      </c>
      <c r="K412" s="3">
        <f t="shared" si="22"/>
        <v>35</v>
      </c>
      <c r="L412" s="3">
        <f t="shared" si="23"/>
        <v>5.6571428571428575</v>
      </c>
      <c r="M412" s="3">
        <f>PERCENTRANK(Table1[citperyear],L412)</f>
        <v>0.22600000000000001</v>
      </c>
      <c r="N412" s="3">
        <f>AVERAGEIF(Table1[School], A412, Table1[CPYRank])</f>
        <v>0.32257142857142851</v>
      </c>
    </row>
    <row r="413" spans="1:14" ht="16" x14ac:dyDescent="0.2">
      <c r="A413" s="14" t="s">
        <v>34</v>
      </c>
      <c r="B413" s="8" t="s">
        <v>8</v>
      </c>
      <c r="C413" s="14" t="s">
        <v>161</v>
      </c>
      <c r="D413" s="14">
        <v>325</v>
      </c>
      <c r="E413" s="18">
        <v>1986</v>
      </c>
      <c r="F413" s="3">
        <f>PERCENTRANK(Table1[Total Citations], D413)</f>
        <v>0.39600000000000002</v>
      </c>
      <c r="G413">
        <f>1-PERCENTRANK(Table1[Earliest Pub], E413)</f>
        <v>0.57099999999999995</v>
      </c>
      <c r="H413" s="3">
        <f>AVERAGEIF(Table1[School], A413, Table1[Cit rank])</f>
        <v>0.32938095238095233</v>
      </c>
      <c r="I413" s="3">
        <f>AVERAGEIF(Table1[School], A413, Table1[YO rank])</f>
        <v>0.48704761904761906</v>
      </c>
      <c r="J413" s="3">
        <f t="shared" si="21"/>
        <v>0.67628079780993344</v>
      </c>
      <c r="K413" s="3">
        <f t="shared" si="22"/>
        <v>35</v>
      </c>
      <c r="L413" s="3">
        <f t="shared" si="23"/>
        <v>9.2857142857142865</v>
      </c>
      <c r="M413" s="3">
        <f>PERCENTRANK(Table1[citperyear],L413)</f>
        <v>0.35</v>
      </c>
      <c r="N413" s="3">
        <f>AVERAGEIF(Table1[School], A413, Table1[CPYRank])</f>
        <v>0.32257142857142851</v>
      </c>
    </row>
    <row r="414" spans="1:14" ht="16" x14ac:dyDescent="0.2">
      <c r="A414" s="14" t="s">
        <v>34</v>
      </c>
      <c r="B414" s="8" t="s">
        <v>8</v>
      </c>
      <c r="C414" s="14" t="s">
        <v>161</v>
      </c>
      <c r="D414" s="14">
        <v>548</v>
      </c>
      <c r="E414" s="18">
        <v>1987</v>
      </c>
      <c r="F414" s="3">
        <f>PERCENTRANK(Table1[Total Citations], D414)</f>
        <v>0.56000000000000005</v>
      </c>
      <c r="G414">
        <f>1-PERCENTRANK(Table1[Earliest Pub], E414)</f>
        <v>0.53699999999999992</v>
      </c>
      <c r="H414" s="3">
        <f>AVERAGEIF(Table1[School], A414, Table1[Cit rank])</f>
        <v>0.32938095238095233</v>
      </c>
      <c r="I414" s="3">
        <f>AVERAGEIF(Table1[School], A414, Table1[YO rank])</f>
        <v>0.48704761904761906</v>
      </c>
      <c r="J414" s="3">
        <f t="shared" si="21"/>
        <v>0.67628079780993344</v>
      </c>
      <c r="K414" s="3">
        <f t="shared" si="22"/>
        <v>34</v>
      </c>
      <c r="L414" s="3">
        <f t="shared" si="23"/>
        <v>16.117647058823529</v>
      </c>
      <c r="M414" s="3">
        <f>PERCENTRANK(Table1[citperyear],L414)</f>
        <v>0.52700000000000002</v>
      </c>
      <c r="N414" s="3">
        <f>AVERAGEIF(Table1[School], A414, Table1[CPYRank])</f>
        <v>0.32257142857142851</v>
      </c>
    </row>
    <row r="415" spans="1:14" ht="16" x14ac:dyDescent="0.2">
      <c r="A415" s="14" t="s">
        <v>34</v>
      </c>
      <c r="B415" s="8" t="s">
        <v>8</v>
      </c>
      <c r="C415" s="14" t="s">
        <v>161</v>
      </c>
      <c r="D415" s="14">
        <v>304</v>
      </c>
      <c r="E415" s="18">
        <v>1989</v>
      </c>
      <c r="F415" s="3">
        <f>PERCENTRANK(Table1[Total Citations], D415)</f>
        <v>0.378</v>
      </c>
      <c r="G415">
        <f>1-PERCENTRANK(Table1[Earliest Pub], E415)</f>
        <v>0.47299999999999998</v>
      </c>
      <c r="H415" s="3">
        <f>AVERAGEIF(Table1[School], A415, Table1[Cit rank])</f>
        <v>0.32938095238095233</v>
      </c>
      <c r="I415" s="3">
        <f>AVERAGEIF(Table1[School], A415, Table1[YO rank])</f>
        <v>0.48704761904761906</v>
      </c>
      <c r="J415" s="3">
        <f t="shared" si="21"/>
        <v>0.67628079780993344</v>
      </c>
      <c r="K415" s="3">
        <f t="shared" si="22"/>
        <v>32</v>
      </c>
      <c r="L415" s="3">
        <f t="shared" si="23"/>
        <v>9.5</v>
      </c>
      <c r="M415" s="3">
        <f>PERCENTRANK(Table1[citperyear],L415)</f>
        <v>0.35299999999999998</v>
      </c>
      <c r="N415" s="3">
        <f>AVERAGEIF(Table1[School], A415, Table1[CPYRank])</f>
        <v>0.32257142857142851</v>
      </c>
    </row>
    <row r="416" spans="1:14" ht="16" x14ac:dyDescent="0.2">
      <c r="A416" s="14" t="s">
        <v>34</v>
      </c>
      <c r="B416" s="8" t="s">
        <v>8</v>
      </c>
      <c r="C416" s="14" t="s">
        <v>161</v>
      </c>
      <c r="D416" s="14">
        <v>58</v>
      </c>
      <c r="E416" s="18">
        <v>1990</v>
      </c>
      <c r="F416" s="3">
        <f>PERCENTRANK(Table1[Total Citations], D416)</f>
        <v>8.5999999999999993E-2</v>
      </c>
      <c r="G416">
        <f>1-PERCENTRANK(Table1[Earliest Pub], E416)</f>
        <v>0.43700000000000006</v>
      </c>
      <c r="H416" s="3">
        <f>AVERAGEIF(Table1[School], A416, Table1[Cit rank])</f>
        <v>0.32938095238095233</v>
      </c>
      <c r="I416" s="3">
        <f>AVERAGEIF(Table1[School], A416, Table1[YO rank])</f>
        <v>0.48704761904761906</v>
      </c>
      <c r="J416" s="3">
        <f t="shared" si="21"/>
        <v>0.67628079780993344</v>
      </c>
      <c r="K416" s="3">
        <f t="shared" si="22"/>
        <v>31</v>
      </c>
      <c r="L416" s="3">
        <f t="shared" si="23"/>
        <v>1.8709677419354838</v>
      </c>
      <c r="M416" s="3">
        <f>PERCENTRANK(Table1[citperyear],L416)</f>
        <v>8.7999999999999995E-2</v>
      </c>
      <c r="N416" s="3">
        <f>AVERAGEIF(Table1[School], A416, Table1[CPYRank])</f>
        <v>0.32257142857142851</v>
      </c>
    </row>
    <row r="417" spans="1:14" ht="16" x14ac:dyDescent="0.2">
      <c r="A417" s="14" t="s">
        <v>34</v>
      </c>
      <c r="B417" s="8" t="s">
        <v>8</v>
      </c>
      <c r="C417" s="14" t="s">
        <v>161</v>
      </c>
      <c r="D417" s="14">
        <v>82</v>
      </c>
      <c r="E417" s="18">
        <v>1993</v>
      </c>
      <c r="F417" s="3">
        <f>PERCENTRANK(Table1[Total Citations], D417)</f>
        <v>0.114</v>
      </c>
      <c r="G417">
        <f>1-PERCENTRANK(Table1[Earliest Pub], E417)</f>
        <v>0.35399999999999998</v>
      </c>
      <c r="H417" s="3">
        <f>AVERAGEIF(Table1[School], A417, Table1[Cit rank])</f>
        <v>0.32938095238095233</v>
      </c>
      <c r="I417" s="3">
        <f>AVERAGEIF(Table1[School], A417, Table1[YO rank])</f>
        <v>0.48704761904761906</v>
      </c>
      <c r="J417" s="3">
        <f t="shared" si="21"/>
        <v>0.67628079780993344</v>
      </c>
      <c r="K417" s="3">
        <f t="shared" si="22"/>
        <v>28</v>
      </c>
      <c r="L417" s="3">
        <f t="shared" si="23"/>
        <v>2.9285714285714284</v>
      </c>
      <c r="M417" s="3">
        <f>PERCENTRANK(Table1[citperyear],L417)</f>
        <v>0.127</v>
      </c>
      <c r="N417" s="3">
        <f>AVERAGEIF(Table1[School], A417, Table1[CPYRank])</f>
        <v>0.32257142857142851</v>
      </c>
    </row>
    <row r="418" spans="1:14" ht="16" x14ac:dyDescent="0.2">
      <c r="A418" s="14" t="s">
        <v>34</v>
      </c>
      <c r="B418" s="8" t="s">
        <v>8</v>
      </c>
      <c r="C418" s="14" t="s">
        <v>161</v>
      </c>
      <c r="D418" s="14">
        <v>416</v>
      </c>
      <c r="E418" s="18">
        <v>1994</v>
      </c>
      <c r="F418" s="3">
        <f>PERCENTRANK(Table1[Total Citations], D418)</f>
        <v>0.47499999999999998</v>
      </c>
      <c r="G418">
        <f>1-PERCENTRANK(Table1[Earliest Pub], E418)</f>
        <v>0.32599999999999996</v>
      </c>
      <c r="H418" s="3">
        <f>AVERAGEIF(Table1[School], A418, Table1[Cit rank])</f>
        <v>0.32938095238095233</v>
      </c>
      <c r="I418" s="3">
        <f>AVERAGEIF(Table1[School], A418, Table1[YO rank])</f>
        <v>0.48704761904761906</v>
      </c>
      <c r="J418" s="3">
        <f t="shared" si="21"/>
        <v>0.67628079780993344</v>
      </c>
      <c r="K418" s="3">
        <f t="shared" si="22"/>
        <v>27</v>
      </c>
      <c r="L418" s="3">
        <f t="shared" si="23"/>
        <v>15.407407407407407</v>
      </c>
      <c r="M418" s="3">
        <f>PERCENTRANK(Table1[citperyear],L418)</f>
        <v>0.51</v>
      </c>
      <c r="N418" s="3">
        <f>AVERAGEIF(Table1[School], A418, Table1[CPYRank])</f>
        <v>0.32257142857142851</v>
      </c>
    </row>
    <row r="419" spans="1:14" ht="16" x14ac:dyDescent="0.2">
      <c r="A419" s="23" t="s">
        <v>34</v>
      </c>
      <c r="B419" s="8" t="s">
        <v>8</v>
      </c>
      <c r="C419" s="23" t="s">
        <v>161</v>
      </c>
      <c r="D419" s="23">
        <v>1758</v>
      </c>
      <c r="E419" s="25">
        <v>1994</v>
      </c>
      <c r="F419" s="3">
        <f>PERCENTRANK(Table1[Total Citations], D419)</f>
        <v>0.871</v>
      </c>
      <c r="G419">
        <f>1-PERCENTRANK(Table1[Earliest Pub], E419)</f>
        <v>0.32599999999999996</v>
      </c>
      <c r="H419" s="3">
        <f>AVERAGEIF(Table1[School], A419, Table1[Cit rank])</f>
        <v>0.32938095238095233</v>
      </c>
      <c r="I419" s="3">
        <f>AVERAGEIF(Table1[School], A419, Table1[YO rank])</f>
        <v>0.48704761904761906</v>
      </c>
      <c r="J419" s="3">
        <f t="shared" si="21"/>
        <v>0.67628079780993344</v>
      </c>
      <c r="K419" s="3">
        <f t="shared" si="22"/>
        <v>27</v>
      </c>
      <c r="L419" s="3">
        <f t="shared" si="23"/>
        <v>65.111111111111114</v>
      </c>
      <c r="M419" s="3">
        <f>PERCENTRANK(Table1[citperyear],L419)</f>
        <v>0.91400000000000003</v>
      </c>
      <c r="N419" s="3">
        <f>AVERAGEIF(Table1[School], A419, Table1[CPYRank])</f>
        <v>0.32257142857142851</v>
      </c>
    </row>
    <row r="420" spans="1:14" ht="16" x14ac:dyDescent="0.2">
      <c r="A420" s="24" t="s">
        <v>34</v>
      </c>
      <c r="B420" s="8" t="s">
        <v>8</v>
      </c>
      <c r="C420" s="24" t="s">
        <v>161</v>
      </c>
      <c r="D420" s="24">
        <v>196</v>
      </c>
      <c r="E420" s="26">
        <v>1998</v>
      </c>
      <c r="F420" s="3">
        <f>PERCENTRANK(Table1[Total Citations], D420)</f>
        <v>0.252</v>
      </c>
      <c r="G420">
        <f>1-PERCENTRANK(Table1[Earliest Pub], E420)</f>
        <v>0.20799999999999996</v>
      </c>
      <c r="H420" s="3">
        <f>AVERAGEIF(Table1[School], A420, Table1[Cit rank])</f>
        <v>0.32938095238095233</v>
      </c>
      <c r="I420" s="3">
        <f>AVERAGEIF(Table1[School], A420, Table1[YO rank])</f>
        <v>0.48704761904761906</v>
      </c>
      <c r="J420" s="3">
        <f t="shared" si="21"/>
        <v>0.67628079780993344</v>
      </c>
      <c r="K420" s="3">
        <f t="shared" si="22"/>
        <v>23</v>
      </c>
      <c r="L420" s="3">
        <f t="shared" si="23"/>
        <v>8.5217391304347831</v>
      </c>
      <c r="M420" s="3">
        <f>PERCENTRANK(Table1[citperyear],L420)</f>
        <v>0.32600000000000001</v>
      </c>
      <c r="N420" s="3">
        <f>AVERAGEIF(Table1[School], A420, Table1[CPYRank])</f>
        <v>0.32257142857142851</v>
      </c>
    </row>
    <row r="421" spans="1:14" ht="16" x14ac:dyDescent="0.2">
      <c r="A421" s="15" t="s">
        <v>34</v>
      </c>
      <c r="B421" s="8" t="s">
        <v>8</v>
      </c>
      <c r="C421" s="15" t="s">
        <v>161</v>
      </c>
      <c r="D421" s="15">
        <v>132</v>
      </c>
      <c r="E421" s="19">
        <v>1999</v>
      </c>
      <c r="F421" s="3">
        <f>PERCENTRANK(Table1[Total Citations], D421)</f>
        <v>0.17299999999999999</v>
      </c>
      <c r="G421">
        <f>1-PERCENTRANK(Table1[Earliest Pub], E421)</f>
        <v>0.17300000000000004</v>
      </c>
      <c r="H421" s="3">
        <f>AVERAGEIF(Table1[School], A421, Table1[Cit rank])</f>
        <v>0.32938095238095233</v>
      </c>
      <c r="I421" s="3">
        <f>AVERAGEIF(Table1[School], A421, Table1[YO rank])</f>
        <v>0.48704761904761906</v>
      </c>
      <c r="J421" s="3">
        <f t="shared" si="21"/>
        <v>0.67628079780993344</v>
      </c>
      <c r="K421" s="3">
        <f t="shared" si="22"/>
        <v>22</v>
      </c>
      <c r="L421" s="3">
        <f t="shared" si="23"/>
        <v>6</v>
      </c>
      <c r="M421" s="3">
        <f>PERCENTRANK(Table1[citperyear],L421)</f>
        <v>0.23799999999999999</v>
      </c>
      <c r="N421" s="3">
        <f>AVERAGEIF(Table1[School], A421, Table1[CPYRank])</f>
        <v>0.32257142857142851</v>
      </c>
    </row>
    <row r="422" spans="1:14" ht="16" x14ac:dyDescent="0.2">
      <c r="A422" s="15" t="s">
        <v>34</v>
      </c>
      <c r="B422" s="8" t="s">
        <v>7</v>
      </c>
      <c r="C422" s="15" t="s">
        <v>161</v>
      </c>
      <c r="D422" s="15">
        <v>22</v>
      </c>
      <c r="E422" s="19">
        <v>1999</v>
      </c>
      <c r="F422" s="3">
        <f>PERCENTRANK(Table1[Total Citations], D422)</f>
        <v>0.04</v>
      </c>
      <c r="G422">
        <f>1-PERCENTRANK(Table1[Earliest Pub], E422)</f>
        <v>0.17300000000000004</v>
      </c>
      <c r="H422" s="3">
        <f>AVERAGEIF(Table1[School], A422, Table1[Cit rank])</f>
        <v>0.32938095238095233</v>
      </c>
      <c r="I422" s="3">
        <f>AVERAGEIF(Table1[School], A422, Table1[YO rank])</f>
        <v>0.48704761904761906</v>
      </c>
      <c r="J422" s="3">
        <f t="shared" ref="J422:J485" si="24">H422/I422</f>
        <v>0.67628079780993344</v>
      </c>
      <c r="K422" s="3">
        <f t="shared" si="22"/>
        <v>22</v>
      </c>
      <c r="L422" s="3">
        <f t="shared" si="23"/>
        <v>1</v>
      </c>
      <c r="M422" s="3">
        <f>PERCENTRANK(Table1[citperyear],L422)</f>
        <v>5.1999999999999998E-2</v>
      </c>
      <c r="N422" s="3">
        <f>AVERAGEIF(Table1[School], A422, Table1[CPYRank])</f>
        <v>0.32257142857142851</v>
      </c>
    </row>
    <row r="423" spans="1:14" ht="16" x14ac:dyDescent="0.2">
      <c r="A423" s="15" t="s">
        <v>34</v>
      </c>
      <c r="B423" s="8" t="s">
        <v>7</v>
      </c>
      <c r="C423" s="15" t="s">
        <v>161</v>
      </c>
      <c r="D423" s="15">
        <v>170</v>
      </c>
      <c r="E423" s="19">
        <v>1999</v>
      </c>
      <c r="F423" s="3">
        <f>PERCENTRANK(Table1[Total Citations], D423)</f>
        <v>0.218</v>
      </c>
      <c r="G423">
        <f>1-PERCENTRANK(Table1[Earliest Pub], E423)</f>
        <v>0.17300000000000004</v>
      </c>
      <c r="H423" s="3">
        <f>AVERAGEIF(Table1[School], A423, Table1[Cit rank])</f>
        <v>0.32938095238095233</v>
      </c>
      <c r="I423" s="3">
        <f>AVERAGEIF(Table1[School], A423, Table1[YO rank])</f>
        <v>0.48704761904761906</v>
      </c>
      <c r="J423" s="3">
        <f t="shared" si="24"/>
        <v>0.67628079780993344</v>
      </c>
      <c r="K423" s="3">
        <f t="shared" si="22"/>
        <v>22</v>
      </c>
      <c r="L423" s="3">
        <f t="shared" si="23"/>
        <v>7.7272727272727275</v>
      </c>
      <c r="M423" s="3">
        <f>PERCENTRANK(Table1[citperyear],L423)</f>
        <v>0.29899999999999999</v>
      </c>
      <c r="N423" s="3">
        <f>AVERAGEIF(Table1[School], A423, Table1[CPYRank])</f>
        <v>0.32257142857142851</v>
      </c>
    </row>
    <row r="424" spans="1:14" ht="16" x14ac:dyDescent="0.2">
      <c r="A424" s="15" t="s">
        <v>34</v>
      </c>
      <c r="B424" s="8" t="s">
        <v>8</v>
      </c>
      <c r="C424" s="15" t="s">
        <v>161</v>
      </c>
      <c r="D424" s="15">
        <v>122</v>
      </c>
      <c r="E424" s="19">
        <v>2003</v>
      </c>
      <c r="F424" s="3">
        <f>PERCENTRANK(Table1[Total Citations], D424)</f>
        <v>0.16200000000000001</v>
      </c>
      <c r="G424">
        <f>1-PERCENTRANK(Table1[Earliest Pub], E424)</f>
        <v>7.4999999999999956E-2</v>
      </c>
      <c r="H424" s="3">
        <f>AVERAGEIF(Table1[School], A424, Table1[Cit rank])</f>
        <v>0.32938095238095233</v>
      </c>
      <c r="I424" s="3">
        <f>AVERAGEIF(Table1[School], A424, Table1[YO rank])</f>
        <v>0.48704761904761906</v>
      </c>
      <c r="J424" s="3">
        <f t="shared" si="24"/>
        <v>0.67628079780993344</v>
      </c>
      <c r="K424" s="3">
        <f t="shared" si="22"/>
        <v>18</v>
      </c>
      <c r="L424" s="3">
        <f t="shared" si="23"/>
        <v>6.7777777777777777</v>
      </c>
      <c r="M424" s="3">
        <f>PERCENTRANK(Table1[citperyear],L424)</f>
        <v>0.26700000000000002</v>
      </c>
      <c r="N424" s="3">
        <f>AVERAGEIF(Table1[School], A424, Table1[CPYRank])</f>
        <v>0.32257142857142851</v>
      </c>
    </row>
    <row r="425" spans="1:14" ht="16" x14ac:dyDescent="0.2">
      <c r="A425" s="15" t="s">
        <v>36</v>
      </c>
      <c r="B425" s="8" t="s">
        <v>8</v>
      </c>
      <c r="C425" s="15" t="s">
        <v>161</v>
      </c>
      <c r="D425" s="15">
        <v>405</v>
      </c>
      <c r="E425" s="19">
        <v>1971</v>
      </c>
      <c r="F425" s="3">
        <f>PERCENTRANK(Table1[Total Citations], D425)</f>
        <v>0.46500000000000002</v>
      </c>
      <c r="G425">
        <f>1-PERCENTRANK(Table1[Earliest Pub], E425)</f>
        <v>0.91700000000000004</v>
      </c>
      <c r="H425" s="3">
        <f>AVERAGEIF(Table1[School], A425, Table1[Cit rank])</f>
        <v>0.43129999999999996</v>
      </c>
      <c r="I425" s="3">
        <f>AVERAGEIF(Table1[School], A425, Table1[YO rank])</f>
        <v>0.66059999999999997</v>
      </c>
      <c r="J425" s="3">
        <f t="shared" si="24"/>
        <v>0.65289131092945807</v>
      </c>
      <c r="K425" s="3">
        <f t="shared" si="22"/>
        <v>50</v>
      </c>
      <c r="L425" s="3">
        <f t="shared" si="23"/>
        <v>8.1</v>
      </c>
      <c r="M425" s="3">
        <f>PERCENTRANK(Table1[citperyear],L425)</f>
        <v>0.314</v>
      </c>
      <c r="N425" s="3">
        <f>AVERAGEIF(Table1[School], A425, Table1[CPYRank])</f>
        <v>0.37370000000000003</v>
      </c>
    </row>
    <row r="426" spans="1:14" ht="16" x14ac:dyDescent="0.2">
      <c r="A426" s="15" t="s">
        <v>36</v>
      </c>
      <c r="B426" s="8" t="s">
        <v>8</v>
      </c>
      <c r="C426" s="15" t="s">
        <v>161</v>
      </c>
      <c r="D426" s="15">
        <v>285</v>
      </c>
      <c r="E426" s="19">
        <v>1971</v>
      </c>
      <c r="F426" s="3">
        <f>PERCENTRANK(Table1[Total Citations], D426)</f>
        <v>0.35699999999999998</v>
      </c>
      <c r="G426">
        <f>1-PERCENTRANK(Table1[Earliest Pub], E426)</f>
        <v>0.91700000000000004</v>
      </c>
      <c r="H426" s="3">
        <f>AVERAGEIF(Table1[School], A426, Table1[Cit rank])</f>
        <v>0.43129999999999996</v>
      </c>
      <c r="I426" s="3">
        <f>AVERAGEIF(Table1[School], A426, Table1[YO rank])</f>
        <v>0.66059999999999997</v>
      </c>
      <c r="J426" s="3">
        <f t="shared" si="24"/>
        <v>0.65289131092945807</v>
      </c>
      <c r="K426" s="3">
        <f t="shared" si="22"/>
        <v>50</v>
      </c>
      <c r="L426" s="3">
        <f t="shared" si="23"/>
        <v>5.7</v>
      </c>
      <c r="M426" s="3">
        <f>PERCENTRANK(Table1[citperyear],L426)</f>
        <v>0.22800000000000001</v>
      </c>
      <c r="N426" s="3">
        <f>AVERAGEIF(Table1[School], A426, Table1[CPYRank])</f>
        <v>0.37370000000000003</v>
      </c>
    </row>
    <row r="427" spans="1:14" ht="16" x14ac:dyDescent="0.2">
      <c r="A427" s="15" t="s">
        <v>36</v>
      </c>
      <c r="B427" s="8" t="s">
        <v>8</v>
      </c>
      <c r="C427" s="15" t="s">
        <v>161</v>
      </c>
      <c r="D427" s="15">
        <v>1431</v>
      </c>
      <c r="E427" s="19">
        <v>1978</v>
      </c>
      <c r="F427" s="3">
        <f>PERCENTRANK(Table1[Total Citations], D427)</f>
        <v>0.82799999999999996</v>
      </c>
      <c r="G427">
        <f>1-PERCENTRANK(Table1[Earliest Pub], E427)</f>
        <v>0.79</v>
      </c>
      <c r="H427" s="3">
        <f>AVERAGEIF(Table1[School], A427, Table1[Cit rank])</f>
        <v>0.43129999999999996</v>
      </c>
      <c r="I427" s="3">
        <f>AVERAGEIF(Table1[School], A427, Table1[YO rank])</f>
        <v>0.66059999999999997</v>
      </c>
      <c r="J427" s="3">
        <f t="shared" si="24"/>
        <v>0.65289131092945807</v>
      </c>
      <c r="K427" s="3">
        <f t="shared" si="22"/>
        <v>43</v>
      </c>
      <c r="L427" s="3">
        <f t="shared" si="23"/>
        <v>33.279069767441861</v>
      </c>
      <c r="M427" s="3">
        <f>PERCENTRANK(Table1[citperyear],L427)</f>
        <v>0.76400000000000001</v>
      </c>
      <c r="N427" s="3">
        <f>AVERAGEIF(Table1[School], A427, Table1[CPYRank])</f>
        <v>0.37370000000000003</v>
      </c>
    </row>
    <row r="428" spans="1:14" ht="16" x14ac:dyDescent="0.2">
      <c r="A428" s="15" t="s">
        <v>36</v>
      </c>
      <c r="B428" s="8" t="s">
        <v>7</v>
      </c>
      <c r="C428" s="15" t="s">
        <v>161</v>
      </c>
      <c r="D428" s="15">
        <v>414</v>
      </c>
      <c r="E428" s="19">
        <v>1981</v>
      </c>
      <c r="F428" s="3">
        <f>PERCENTRANK(Table1[Total Citations], D428)</f>
        <v>0.47299999999999998</v>
      </c>
      <c r="G428">
        <f>1-PERCENTRANK(Table1[Earliest Pub], E428)</f>
        <v>0.72299999999999998</v>
      </c>
      <c r="H428" s="3">
        <f>AVERAGEIF(Table1[School], A428, Table1[Cit rank])</f>
        <v>0.43129999999999996</v>
      </c>
      <c r="I428" s="3">
        <f>AVERAGEIF(Table1[School], A428, Table1[YO rank])</f>
        <v>0.66059999999999997</v>
      </c>
      <c r="J428" s="3">
        <f t="shared" si="24"/>
        <v>0.65289131092945807</v>
      </c>
      <c r="K428" s="3">
        <f t="shared" si="22"/>
        <v>40</v>
      </c>
      <c r="L428" s="3">
        <f t="shared" si="23"/>
        <v>10.35</v>
      </c>
      <c r="M428" s="3">
        <f>PERCENTRANK(Table1[citperyear],L428)</f>
        <v>0.38</v>
      </c>
      <c r="N428" s="3">
        <f>AVERAGEIF(Table1[School], A428, Table1[CPYRank])</f>
        <v>0.37370000000000003</v>
      </c>
    </row>
    <row r="429" spans="1:14" ht="16" x14ac:dyDescent="0.2">
      <c r="A429" s="15" t="s">
        <v>36</v>
      </c>
      <c r="B429" s="8" t="s">
        <v>8</v>
      </c>
      <c r="C429" s="15" t="s">
        <v>161</v>
      </c>
      <c r="D429" s="15">
        <v>254</v>
      </c>
      <c r="E429" s="19">
        <v>1983</v>
      </c>
      <c r="F429" s="3">
        <f>PERCENTRANK(Table1[Total Citations], D429)</f>
        <v>0.32800000000000001</v>
      </c>
      <c r="G429">
        <f>1-PERCENTRANK(Table1[Earliest Pub], E429)</f>
        <v>0.65700000000000003</v>
      </c>
      <c r="H429" s="3">
        <f>AVERAGEIF(Table1[School], A429, Table1[Cit rank])</f>
        <v>0.43129999999999996</v>
      </c>
      <c r="I429" s="3">
        <f>AVERAGEIF(Table1[School], A429, Table1[YO rank])</f>
        <v>0.66059999999999997</v>
      </c>
      <c r="J429" s="3">
        <f t="shared" si="24"/>
        <v>0.65289131092945807</v>
      </c>
      <c r="K429" s="3">
        <f t="shared" si="22"/>
        <v>38</v>
      </c>
      <c r="L429" s="3">
        <f t="shared" si="23"/>
        <v>6.6842105263157894</v>
      </c>
      <c r="M429" s="3">
        <f>PERCENTRANK(Table1[citperyear],L429)</f>
        <v>0.26200000000000001</v>
      </c>
      <c r="N429" s="3">
        <f>AVERAGEIF(Table1[School], A429, Table1[CPYRank])</f>
        <v>0.37370000000000003</v>
      </c>
    </row>
    <row r="430" spans="1:14" ht="16" x14ac:dyDescent="0.2">
      <c r="A430" s="15" t="s">
        <v>36</v>
      </c>
      <c r="B430" s="8" t="s">
        <v>8</v>
      </c>
      <c r="C430" s="15" t="s">
        <v>161</v>
      </c>
      <c r="D430" s="15">
        <v>29</v>
      </c>
      <c r="E430" s="19">
        <v>1985</v>
      </c>
      <c r="F430" s="3">
        <f>PERCENTRANK(Table1[Total Citations], D430)</f>
        <v>0.05</v>
      </c>
      <c r="G430">
        <f>1-PERCENTRANK(Table1[Earliest Pub], E430)</f>
        <v>0.60199999999999998</v>
      </c>
      <c r="H430" s="3">
        <f>AVERAGEIF(Table1[School], A430, Table1[Cit rank])</f>
        <v>0.43129999999999996</v>
      </c>
      <c r="I430" s="3">
        <f>AVERAGEIF(Table1[School], A430, Table1[YO rank])</f>
        <v>0.66059999999999997</v>
      </c>
      <c r="J430" s="3">
        <f t="shared" si="24"/>
        <v>0.65289131092945807</v>
      </c>
      <c r="K430" s="3">
        <f t="shared" si="22"/>
        <v>36</v>
      </c>
      <c r="L430" s="3">
        <f t="shared" si="23"/>
        <v>0.80555555555555558</v>
      </c>
      <c r="M430" s="3">
        <f>PERCENTRANK(Table1[citperyear],L430)</f>
        <v>4.5999999999999999E-2</v>
      </c>
      <c r="N430" s="3">
        <f>AVERAGEIF(Table1[School], A430, Table1[CPYRank])</f>
        <v>0.37370000000000003</v>
      </c>
    </row>
    <row r="431" spans="1:14" ht="16" x14ac:dyDescent="0.2">
      <c r="A431" s="15" t="s">
        <v>36</v>
      </c>
      <c r="B431" s="8" t="s">
        <v>8</v>
      </c>
      <c r="C431" s="15" t="s">
        <v>161</v>
      </c>
      <c r="D431" s="15">
        <v>385</v>
      </c>
      <c r="E431" s="19">
        <v>1985</v>
      </c>
      <c r="F431" s="3">
        <f>PERCENTRANK(Table1[Total Citations], D431)</f>
        <v>0.45</v>
      </c>
      <c r="G431">
        <f>1-PERCENTRANK(Table1[Earliest Pub], E431)</f>
        <v>0.60199999999999998</v>
      </c>
      <c r="H431" s="3">
        <f>AVERAGEIF(Table1[School], A431, Table1[Cit rank])</f>
        <v>0.43129999999999996</v>
      </c>
      <c r="I431" s="3">
        <f>AVERAGEIF(Table1[School], A431, Table1[YO rank])</f>
        <v>0.66059999999999997</v>
      </c>
      <c r="J431" s="3">
        <f t="shared" si="24"/>
        <v>0.65289131092945807</v>
      </c>
      <c r="K431" s="3">
        <f t="shared" si="22"/>
        <v>36</v>
      </c>
      <c r="L431" s="3">
        <f t="shared" si="23"/>
        <v>10.694444444444445</v>
      </c>
      <c r="M431" s="3">
        <f>PERCENTRANK(Table1[citperyear],L431)</f>
        <v>0.39300000000000002</v>
      </c>
      <c r="N431" s="3">
        <f>AVERAGEIF(Table1[School], A431, Table1[CPYRank])</f>
        <v>0.37370000000000003</v>
      </c>
    </row>
    <row r="432" spans="1:14" ht="16" x14ac:dyDescent="0.2">
      <c r="A432" s="15" t="s">
        <v>36</v>
      </c>
      <c r="B432" s="8" t="s">
        <v>8</v>
      </c>
      <c r="C432" s="15" t="s">
        <v>161</v>
      </c>
      <c r="D432" s="15">
        <v>217</v>
      </c>
      <c r="E432" s="19">
        <v>1986</v>
      </c>
      <c r="F432" s="3">
        <f>PERCENTRANK(Table1[Total Citations], D432)</f>
        <v>0.28299999999999997</v>
      </c>
      <c r="G432">
        <f>1-PERCENTRANK(Table1[Earliest Pub], E432)</f>
        <v>0.57099999999999995</v>
      </c>
      <c r="H432" s="3">
        <f>AVERAGEIF(Table1[School], A432, Table1[Cit rank])</f>
        <v>0.43129999999999996</v>
      </c>
      <c r="I432" s="3">
        <f>AVERAGEIF(Table1[School], A432, Table1[YO rank])</f>
        <v>0.66059999999999997</v>
      </c>
      <c r="J432" s="3">
        <f t="shared" si="24"/>
        <v>0.65289131092945807</v>
      </c>
      <c r="K432" s="3">
        <f t="shared" si="22"/>
        <v>35</v>
      </c>
      <c r="L432" s="3">
        <f t="shared" si="23"/>
        <v>6.2</v>
      </c>
      <c r="M432" s="3">
        <f>PERCENTRANK(Table1[citperyear],L432)</f>
        <v>0.245</v>
      </c>
      <c r="N432" s="3">
        <f>AVERAGEIF(Table1[School], A432, Table1[CPYRank])</f>
        <v>0.37370000000000003</v>
      </c>
    </row>
    <row r="433" spans="1:14" ht="16" x14ac:dyDescent="0.2">
      <c r="A433" s="15" t="s">
        <v>36</v>
      </c>
      <c r="B433" s="8" t="s">
        <v>8</v>
      </c>
      <c r="C433" s="15" t="s">
        <v>161</v>
      </c>
      <c r="D433" s="15">
        <v>219</v>
      </c>
      <c r="E433" s="19">
        <v>1989</v>
      </c>
      <c r="F433" s="3">
        <f>PERCENTRANK(Table1[Total Citations], D433)</f>
        <v>0.28599999999999998</v>
      </c>
      <c r="G433">
        <f>1-PERCENTRANK(Table1[Earliest Pub], E433)</f>
        <v>0.47299999999999998</v>
      </c>
      <c r="H433" s="3">
        <f>AVERAGEIF(Table1[School], A433, Table1[Cit rank])</f>
        <v>0.43129999999999996</v>
      </c>
      <c r="I433" s="3">
        <f>AVERAGEIF(Table1[School], A433, Table1[YO rank])</f>
        <v>0.66059999999999997</v>
      </c>
      <c r="J433" s="3">
        <f t="shared" si="24"/>
        <v>0.65289131092945807</v>
      </c>
      <c r="K433" s="3">
        <f t="shared" si="22"/>
        <v>32</v>
      </c>
      <c r="L433" s="3">
        <f t="shared" si="23"/>
        <v>6.84375</v>
      </c>
      <c r="M433" s="3">
        <f>PERCENTRANK(Table1[citperyear],L433)</f>
        <v>0.26800000000000002</v>
      </c>
      <c r="N433" s="3">
        <f>AVERAGEIF(Table1[School], A433, Table1[CPYRank])</f>
        <v>0.37370000000000003</v>
      </c>
    </row>
    <row r="434" spans="1:14" ht="16" x14ac:dyDescent="0.2">
      <c r="A434" s="15" t="s">
        <v>36</v>
      </c>
      <c r="B434" s="8" t="s">
        <v>8</v>
      </c>
      <c r="C434" s="15" t="s">
        <v>161</v>
      </c>
      <c r="D434" s="15">
        <v>1225</v>
      </c>
      <c r="E434" s="19">
        <v>1993</v>
      </c>
      <c r="F434" s="3">
        <f>PERCENTRANK(Table1[Total Citations], D434)</f>
        <v>0.79300000000000004</v>
      </c>
      <c r="G434">
        <f>1-PERCENTRANK(Table1[Earliest Pub], E434)</f>
        <v>0.35399999999999998</v>
      </c>
      <c r="H434" s="3">
        <f>AVERAGEIF(Table1[School], A434, Table1[Cit rank])</f>
        <v>0.43129999999999996</v>
      </c>
      <c r="I434" s="3">
        <f>AVERAGEIF(Table1[School], A434, Table1[YO rank])</f>
        <v>0.66059999999999997</v>
      </c>
      <c r="J434" s="3">
        <f t="shared" si="24"/>
        <v>0.65289131092945807</v>
      </c>
      <c r="K434" s="3">
        <f t="shared" si="22"/>
        <v>28</v>
      </c>
      <c r="L434" s="3">
        <f t="shared" si="23"/>
        <v>43.75</v>
      </c>
      <c r="M434" s="3">
        <f>PERCENTRANK(Table1[citperyear],L434)</f>
        <v>0.83699999999999997</v>
      </c>
      <c r="N434" s="3">
        <f>AVERAGEIF(Table1[School], A434, Table1[CPYRank])</f>
        <v>0.37370000000000003</v>
      </c>
    </row>
    <row r="435" spans="1:14" ht="16" x14ac:dyDescent="0.2">
      <c r="A435" s="10" t="s">
        <v>40</v>
      </c>
      <c r="B435" s="7" t="s">
        <v>8</v>
      </c>
      <c r="C435" s="10" t="s">
        <v>161</v>
      </c>
      <c r="D435" s="10">
        <v>1157</v>
      </c>
      <c r="E435" s="11">
        <v>1970</v>
      </c>
      <c r="F435" s="3">
        <f>PERCENTRANK(Table1[Total Citations], D435)</f>
        <v>0.77800000000000002</v>
      </c>
      <c r="G435">
        <f>1-PERCENTRANK(Table1[Earliest Pub], E435)</f>
        <v>0.92900000000000005</v>
      </c>
      <c r="H435" s="3">
        <f>AVERAGEIF(Table1[School], A435, Table1[Cit rank])</f>
        <v>0.57035483870967751</v>
      </c>
      <c r="I435" s="3">
        <f>AVERAGEIF(Table1[School], A435, Table1[YO rank])</f>
        <v>0.39458064516129032</v>
      </c>
      <c r="J435" s="3">
        <f t="shared" si="24"/>
        <v>1.4454708960104645</v>
      </c>
      <c r="K435" s="3">
        <f t="shared" si="22"/>
        <v>51</v>
      </c>
      <c r="L435" s="3">
        <f t="shared" si="23"/>
        <v>22.686274509803923</v>
      </c>
      <c r="M435" s="3">
        <f>PERCENTRANK(Table1[citperyear],L435)</f>
        <v>0.65200000000000002</v>
      </c>
      <c r="N435" s="3">
        <f>AVERAGEIF(Table1[School], A435, Table1[CPYRank])</f>
        <v>0.59977419354838735</v>
      </c>
    </row>
    <row r="436" spans="1:14" ht="16" x14ac:dyDescent="0.2">
      <c r="A436" s="10" t="s">
        <v>40</v>
      </c>
      <c r="B436" s="7" t="s">
        <v>8</v>
      </c>
      <c r="C436" s="10" t="s">
        <v>161</v>
      </c>
      <c r="D436" s="10">
        <v>1078</v>
      </c>
      <c r="E436" s="11">
        <v>1978</v>
      </c>
      <c r="F436" s="3">
        <f>PERCENTRANK(Table1[Total Citations], D436)</f>
        <v>0.76300000000000001</v>
      </c>
      <c r="G436">
        <f>1-PERCENTRANK(Table1[Earliest Pub], E436)</f>
        <v>0.79</v>
      </c>
      <c r="H436" s="3">
        <f>AVERAGEIF(Table1[School], A436, Table1[Cit rank])</f>
        <v>0.57035483870967751</v>
      </c>
      <c r="I436" s="3">
        <f>AVERAGEIF(Table1[School], A436, Table1[YO rank])</f>
        <v>0.39458064516129032</v>
      </c>
      <c r="J436" s="3">
        <f t="shared" si="24"/>
        <v>1.4454708960104645</v>
      </c>
      <c r="K436" s="3">
        <f t="shared" si="22"/>
        <v>43</v>
      </c>
      <c r="L436" s="3">
        <f t="shared" si="23"/>
        <v>25.069767441860463</v>
      </c>
      <c r="M436" s="3">
        <f>PERCENTRANK(Table1[citperyear],L436)</f>
        <v>0.68300000000000005</v>
      </c>
      <c r="N436" s="3">
        <f>AVERAGEIF(Table1[School], A436, Table1[CPYRank])</f>
        <v>0.59977419354838735</v>
      </c>
    </row>
    <row r="437" spans="1:14" ht="16" x14ac:dyDescent="0.2">
      <c r="A437" s="10" t="s">
        <v>40</v>
      </c>
      <c r="B437" s="7" t="s">
        <v>8</v>
      </c>
      <c r="C437" s="10" t="s">
        <v>161</v>
      </c>
      <c r="D437" s="10">
        <v>1795</v>
      </c>
      <c r="E437" s="11">
        <v>1980</v>
      </c>
      <c r="F437" s="3">
        <f>PERCENTRANK(Table1[Total Citations], D437)</f>
        <v>0.876</v>
      </c>
      <c r="G437">
        <f>1-PERCENTRANK(Table1[Earliest Pub], E437)</f>
        <v>0.75</v>
      </c>
      <c r="H437" s="3">
        <f>AVERAGEIF(Table1[School], A437, Table1[Cit rank])</f>
        <v>0.57035483870967751</v>
      </c>
      <c r="I437" s="3">
        <f>AVERAGEIF(Table1[School], A437, Table1[YO rank])</f>
        <v>0.39458064516129032</v>
      </c>
      <c r="J437" s="3">
        <f t="shared" si="24"/>
        <v>1.4454708960104645</v>
      </c>
      <c r="K437" s="3">
        <f t="shared" si="22"/>
        <v>41</v>
      </c>
      <c r="L437" s="3">
        <f t="shared" si="23"/>
        <v>43.780487804878049</v>
      </c>
      <c r="M437" s="3">
        <f>PERCENTRANK(Table1[citperyear],L437)</f>
        <v>0.83799999999999997</v>
      </c>
      <c r="N437" s="3">
        <f>AVERAGEIF(Table1[School], A437, Table1[CPYRank])</f>
        <v>0.59977419354838735</v>
      </c>
    </row>
    <row r="438" spans="1:14" ht="16" x14ac:dyDescent="0.2">
      <c r="A438" s="10" t="s">
        <v>40</v>
      </c>
      <c r="B438" s="7" t="s">
        <v>8</v>
      </c>
      <c r="C438" s="10" t="s">
        <v>161</v>
      </c>
      <c r="D438" s="10">
        <v>2250</v>
      </c>
      <c r="E438" s="11">
        <v>1982</v>
      </c>
      <c r="F438" s="3">
        <f>PERCENTRANK(Table1[Total Citations], D438)</f>
        <v>0.90600000000000003</v>
      </c>
      <c r="G438">
        <f>1-PERCENTRANK(Table1[Earliest Pub], E438)</f>
        <v>0.69</v>
      </c>
      <c r="H438" s="3">
        <f>AVERAGEIF(Table1[School], A438, Table1[Cit rank])</f>
        <v>0.57035483870967751</v>
      </c>
      <c r="I438" s="3">
        <f>AVERAGEIF(Table1[School], A438, Table1[YO rank])</f>
        <v>0.39458064516129032</v>
      </c>
      <c r="J438" s="3">
        <f t="shared" si="24"/>
        <v>1.4454708960104645</v>
      </c>
      <c r="K438" s="3">
        <f t="shared" si="22"/>
        <v>39</v>
      </c>
      <c r="L438" s="3">
        <f t="shared" si="23"/>
        <v>57.692307692307693</v>
      </c>
      <c r="M438" s="3">
        <f>PERCENTRANK(Table1[citperyear],L438)</f>
        <v>0.89500000000000002</v>
      </c>
      <c r="N438" s="3">
        <f>AVERAGEIF(Table1[School], A438, Table1[CPYRank])</f>
        <v>0.59977419354838735</v>
      </c>
    </row>
    <row r="439" spans="1:14" ht="16" x14ac:dyDescent="0.2">
      <c r="A439" s="10" t="s">
        <v>40</v>
      </c>
      <c r="B439" s="7" t="s">
        <v>8</v>
      </c>
      <c r="C439" s="10" t="s">
        <v>161</v>
      </c>
      <c r="D439" s="10">
        <v>2392</v>
      </c>
      <c r="E439" s="11">
        <v>1984</v>
      </c>
      <c r="F439" s="3">
        <f>PERCENTRANK(Table1[Total Citations], D439)</f>
        <v>0.91300000000000003</v>
      </c>
      <c r="G439">
        <f>1-PERCENTRANK(Table1[Earliest Pub], E439)</f>
        <v>0.63</v>
      </c>
      <c r="H439" s="3">
        <f>AVERAGEIF(Table1[School], A439, Table1[Cit rank])</f>
        <v>0.57035483870967751</v>
      </c>
      <c r="I439" s="3">
        <f>AVERAGEIF(Table1[School], A439, Table1[YO rank])</f>
        <v>0.39458064516129032</v>
      </c>
      <c r="J439" s="3">
        <f t="shared" si="24"/>
        <v>1.4454708960104645</v>
      </c>
      <c r="K439" s="3">
        <f t="shared" si="22"/>
        <v>37</v>
      </c>
      <c r="L439" s="3">
        <f t="shared" si="23"/>
        <v>64.648648648648646</v>
      </c>
      <c r="M439" s="3">
        <f>PERCENTRANK(Table1[citperyear],L439)</f>
        <v>0.91300000000000003</v>
      </c>
      <c r="N439" s="3">
        <f>AVERAGEIF(Table1[School], A439, Table1[CPYRank])</f>
        <v>0.59977419354838735</v>
      </c>
    </row>
    <row r="440" spans="1:14" ht="16" x14ac:dyDescent="0.2">
      <c r="A440" s="10" t="s">
        <v>40</v>
      </c>
      <c r="B440" s="7" t="s">
        <v>8</v>
      </c>
      <c r="C440" s="10" t="s">
        <v>161</v>
      </c>
      <c r="D440" s="10">
        <v>804</v>
      </c>
      <c r="E440" s="11">
        <v>1986</v>
      </c>
      <c r="F440" s="3">
        <f>PERCENTRANK(Table1[Total Citations], D440)</f>
        <v>0.68600000000000005</v>
      </c>
      <c r="G440">
        <f>1-PERCENTRANK(Table1[Earliest Pub], E440)</f>
        <v>0.57099999999999995</v>
      </c>
      <c r="H440" s="3">
        <f>AVERAGEIF(Table1[School], A440, Table1[Cit rank])</f>
        <v>0.57035483870967751</v>
      </c>
      <c r="I440" s="3">
        <f>AVERAGEIF(Table1[School], A440, Table1[YO rank])</f>
        <v>0.39458064516129032</v>
      </c>
      <c r="J440" s="3">
        <f t="shared" si="24"/>
        <v>1.4454708960104645</v>
      </c>
      <c r="K440" s="3">
        <f t="shared" si="22"/>
        <v>35</v>
      </c>
      <c r="L440" s="3">
        <f t="shared" si="23"/>
        <v>22.971428571428572</v>
      </c>
      <c r="M440" s="3">
        <f>PERCENTRANK(Table1[citperyear],L440)</f>
        <v>0.65500000000000003</v>
      </c>
      <c r="N440" s="3">
        <f>AVERAGEIF(Table1[School], A440, Table1[CPYRank])</f>
        <v>0.59977419354838735</v>
      </c>
    </row>
    <row r="441" spans="1:14" ht="16" x14ac:dyDescent="0.2">
      <c r="A441" s="10" t="s">
        <v>40</v>
      </c>
      <c r="B441" s="7" t="s">
        <v>8</v>
      </c>
      <c r="C441" s="10" t="s">
        <v>161</v>
      </c>
      <c r="D441" s="10">
        <v>3285</v>
      </c>
      <c r="E441" s="11">
        <v>1986</v>
      </c>
      <c r="F441" s="3">
        <f>PERCENTRANK(Table1[Total Citations], D441)</f>
        <v>0.94699999999999995</v>
      </c>
      <c r="G441">
        <f>1-PERCENTRANK(Table1[Earliest Pub], E441)</f>
        <v>0.57099999999999995</v>
      </c>
      <c r="H441" s="3">
        <f>AVERAGEIF(Table1[School], A441, Table1[Cit rank])</f>
        <v>0.57035483870967751</v>
      </c>
      <c r="I441" s="3">
        <f>AVERAGEIF(Table1[School], A441, Table1[YO rank])</f>
        <v>0.39458064516129032</v>
      </c>
      <c r="J441" s="3">
        <f t="shared" si="24"/>
        <v>1.4454708960104645</v>
      </c>
      <c r="K441" s="3">
        <f t="shared" si="22"/>
        <v>35</v>
      </c>
      <c r="L441" s="3">
        <f t="shared" si="23"/>
        <v>93.857142857142861</v>
      </c>
      <c r="M441" s="3">
        <f>PERCENTRANK(Table1[citperyear],L441)</f>
        <v>0.96</v>
      </c>
      <c r="N441" s="3">
        <f>AVERAGEIF(Table1[School], A441, Table1[CPYRank])</f>
        <v>0.59977419354838735</v>
      </c>
    </row>
    <row r="442" spans="1:14" ht="16" x14ac:dyDescent="0.2">
      <c r="A442" s="10" t="s">
        <v>40</v>
      </c>
      <c r="B442" s="7" t="s">
        <v>8</v>
      </c>
      <c r="C442" s="10" t="s">
        <v>161</v>
      </c>
      <c r="D442" s="10">
        <v>1981</v>
      </c>
      <c r="E442" s="11">
        <v>1987</v>
      </c>
      <c r="F442" s="3">
        <f>PERCENTRANK(Table1[Total Citations], D442)</f>
        <v>0.89100000000000001</v>
      </c>
      <c r="G442">
        <f>1-PERCENTRANK(Table1[Earliest Pub], E442)</f>
        <v>0.53699999999999992</v>
      </c>
      <c r="H442" s="3">
        <f>AVERAGEIF(Table1[School], A442, Table1[Cit rank])</f>
        <v>0.57035483870967751</v>
      </c>
      <c r="I442" s="3">
        <f>AVERAGEIF(Table1[School], A442, Table1[YO rank])</f>
        <v>0.39458064516129032</v>
      </c>
      <c r="J442" s="3">
        <f t="shared" si="24"/>
        <v>1.4454708960104645</v>
      </c>
      <c r="K442" s="3">
        <f t="shared" si="22"/>
        <v>34</v>
      </c>
      <c r="L442" s="3">
        <f t="shared" si="23"/>
        <v>58.264705882352942</v>
      </c>
      <c r="M442" s="3">
        <f>PERCENTRANK(Table1[citperyear],L442)</f>
        <v>0.89900000000000002</v>
      </c>
      <c r="N442" s="3">
        <f>AVERAGEIF(Table1[School], A442, Table1[CPYRank])</f>
        <v>0.59977419354838735</v>
      </c>
    </row>
    <row r="443" spans="1:14" ht="16" x14ac:dyDescent="0.2">
      <c r="A443" s="10" t="s">
        <v>40</v>
      </c>
      <c r="B443" s="7" t="s">
        <v>8</v>
      </c>
      <c r="C443" s="10" t="s">
        <v>161</v>
      </c>
      <c r="D443" s="10">
        <v>1037</v>
      </c>
      <c r="E443" s="11">
        <v>1988</v>
      </c>
      <c r="F443" s="3">
        <f>PERCENTRANK(Table1[Total Citations], D443)</f>
        <v>0.749</v>
      </c>
      <c r="G443">
        <f>1-PERCENTRANK(Table1[Earliest Pub], E443)</f>
        <v>0.50800000000000001</v>
      </c>
      <c r="H443" s="3">
        <f>AVERAGEIF(Table1[School], A443, Table1[Cit rank])</f>
        <v>0.57035483870967751</v>
      </c>
      <c r="I443" s="3">
        <f>AVERAGEIF(Table1[School], A443, Table1[YO rank])</f>
        <v>0.39458064516129032</v>
      </c>
      <c r="J443" s="3">
        <f t="shared" si="24"/>
        <v>1.4454708960104645</v>
      </c>
      <c r="K443" s="3">
        <f t="shared" si="22"/>
        <v>33</v>
      </c>
      <c r="L443" s="3">
        <f t="shared" si="23"/>
        <v>31.424242424242426</v>
      </c>
      <c r="M443" s="3">
        <f>PERCENTRANK(Table1[citperyear],L443)</f>
        <v>0.751</v>
      </c>
      <c r="N443" s="3">
        <f>AVERAGEIF(Table1[School], A443, Table1[CPYRank])</f>
        <v>0.59977419354838735</v>
      </c>
    </row>
    <row r="444" spans="1:14" ht="16" x14ac:dyDescent="0.2">
      <c r="A444" s="10" t="s">
        <v>40</v>
      </c>
      <c r="B444" s="7" t="s">
        <v>8</v>
      </c>
      <c r="C444" s="10" t="s">
        <v>161</v>
      </c>
      <c r="D444" s="10">
        <v>631</v>
      </c>
      <c r="E444" s="11">
        <v>1988</v>
      </c>
      <c r="F444" s="3">
        <f>PERCENTRANK(Table1[Total Citations], D444)</f>
        <v>0.60599999999999998</v>
      </c>
      <c r="G444">
        <f>1-PERCENTRANK(Table1[Earliest Pub], E444)</f>
        <v>0.50800000000000001</v>
      </c>
      <c r="H444" s="3">
        <f>AVERAGEIF(Table1[School], A444, Table1[Cit rank])</f>
        <v>0.57035483870967751</v>
      </c>
      <c r="I444" s="3">
        <f>AVERAGEIF(Table1[School], A444, Table1[YO rank])</f>
        <v>0.39458064516129032</v>
      </c>
      <c r="J444" s="3">
        <f t="shared" si="24"/>
        <v>1.4454708960104645</v>
      </c>
      <c r="K444" s="3">
        <f t="shared" si="22"/>
        <v>33</v>
      </c>
      <c r="L444" s="3">
        <f t="shared" si="23"/>
        <v>19.121212121212121</v>
      </c>
      <c r="M444" s="3">
        <f>PERCENTRANK(Table1[citperyear],L444)</f>
        <v>0.59</v>
      </c>
      <c r="N444" s="3">
        <f>AVERAGEIF(Table1[School], A444, Table1[CPYRank])</f>
        <v>0.59977419354838735</v>
      </c>
    </row>
    <row r="445" spans="1:14" ht="16" x14ac:dyDescent="0.2">
      <c r="A445" s="10" t="s">
        <v>40</v>
      </c>
      <c r="B445" s="7" t="s">
        <v>8</v>
      </c>
      <c r="C445" s="10" t="s">
        <v>161</v>
      </c>
      <c r="D445" s="10">
        <v>1614</v>
      </c>
      <c r="E445" s="11">
        <v>1989</v>
      </c>
      <c r="F445" s="3">
        <f>PERCENTRANK(Table1[Total Citations], D445)</f>
        <v>0.85499999999999998</v>
      </c>
      <c r="G445">
        <f>1-PERCENTRANK(Table1[Earliest Pub], E445)</f>
        <v>0.47299999999999998</v>
      </c>
      <c r="H445" s="3">
        <f>AVERAGEIF(Table1[School], A445, Table1[Cit rank])</f>
        <v>0.57035483870967751</v>
      </c>
      <c r="I445" s="3">
        <f>AVERAGEIF(Table1[School], A445, Table1[YO rank])</f>
        <v>0.39458064516129032</v>
      </c>
      <c r="J445" s="3">
        <f t="shared" si="24"/>
        <v>1.4454708960104645</v>
      </c>
      <c r="K445" s="3">
        <f t="shared" si="22"/>
        <v>32</v>
      </c>
      <c r="L445" s="3">
        <f t="shared" si="23"/>
        <v>50.4375</v>
      </c>
      <c r="M445" s="3">
        <f>PERCENTRANK(Table1[citperyear],L445)</f>
        <v>0.871</v>
      </c>
      <c r="N445" s="3">
        <f>AVERAGEIF(Table1[School], A445, Table1[CPYRank])</f>
        <v>0.59977419354838735</v>
      </c>
    </row>
    <row r="446" spans="1:14" ht="16" x14ac:dyDescent="0.2">
      <c r="A446" s="10" t="s">
        <v>40</v>
      </c>
      <c r="B446" s="7" t="s">
        <v>8</v>
      </c>
      <c r="C446" s="10" t="s">
        <v>161</v>
      </c>
      <c r="D446" s="10">
        <v>752</v>
      </c>
      <c r="E446" s="11">
        <v>1989</v>
      </c>
      <c r="F446" s="3">
        <f>PERCENTRANK(Table1[Total Citations], D446)</f>
        <v>0.66700000000000004</v>
      </c>
      <c r="G446">
        <f>1-PERCENTRANK(Table1[Earliest Pub], E446)</f>
        <v>0.47299999999999998</v>
      </c>
      <c r="H446" s="3">
        <f>AVERAGEIF(Table1[School], A446, Table1[Cit rank])</f>
        <v>0.57035483870967751</v>
      </c>
      <c r="I446" s="3">
        <f>AVERAGEIF(Table1[School], A446, Table1[YO rank])</f>
        <v>0.39458064516129032</v>
      </c>
      <c r="J446" s="3">
        <f t="shared" si="24"/>
        <v>1.4454708960104645</v>
      </c>
      <c r="K446" s="3">
        <f t="shared" si="22"/>
        <v>32</v>
      </c>
      <c r="L446" s="3">
        <f t="shared" si="23"/>
        <v>23.5</v>
      </c>
      <c r="M446" s="3">
        <f>PERCENTRANK(Table1[citperyear],L446)</f>
        <v>0.66200000000000003</v>
      </c>
      <c r="N446" s="3">
        <f>AVERAGEIF(Table1[School], A446, Table1[CPYRank])</f>
        <v>0.59977419354838735</v>
      </c>
    </row>
    <row r="447" spans="1:14" ht="16" x14ac:dyDescent="0.2">
      <c r="A447" s="10" t="s">
        <v>40</v>
      </c>
      <c r="B447" s="7" t="s">
        <v>7</v>
      </c>
      <c r="C447" s="10" t="s">
        <v>161</v>
      </c>
      <c r="D447" s="10">
        <v>202</v>
      </c>
      <c r="E447" s="11">
        <v>1990</v>
      </c>
      <c r="F447" s="3">
        <f>PERCENTRANK(Table1[Total Citations], D447)</f>
        <v>0.26200000000000001</v>
      </c>
      <c r="G447">
        <f>1-PERCENTRANK(Table1[Earliest Pub], E447)</f>
        <v>0.43700000000000006</v>
      </c>
      <c r="H447" s="3">
        <f>AVERAGEIF(Table1[School], A447, Table1[Cit rank])</f>
        <v>0.57035483870967751</v>
      </c>
      <c r="I447" s="3">
        <f>AVERAGEIF(Table1[School], A447, Table1[YO rank])</f>
        <v>0.39458064516129032</v>
      </c>
      <c r="J447" s="3">
        <f t="shared" si="24"/>
        <v>1.4454708960104645</v>
      </c>
      <c r="K447" s="3">
        <f t="shared" si="22"/>
        <v>31</v>
      </c>
      <c r="L447" s="3">
        <f t="shared" si="23"/>
        <v>6.5161290322580649</v>
      </c>
      <c r="M447" s="3">
        <f>PERCENTRANK(Table1[citperyear],L447)</f>
        <v>0.255</v>
      </c>
      <c r="N447" s="3">
        <f>AVERAGEIF(Table1[School], A447, Table1[CPYRank])</f>
        <v>0.59977419354838735</v>
      </c>
    </row>
    <row r="448" spans="1:14" ht="16" x14ac:dyDescent="0.2">
      <c r="A448" s="10" t="s">
        <v>40</v>
      </c>
      <c r="B448" s="7" t="s">
        <v>7</v>
      </c>
      <c r="C448" s="10" t="s">
        <v>161</v>
      </c>
      <c r="D448" s="10">
        <v>159</v>
      </c>
      <c r="E448" s="11">
        <v>1990</v>
      </c>
      <c r="F448" s="3">
        <f>PERCENTRANK(Table1[Total Citations], D448)</f>
        <v>0.20300000000000001</v>
      </c>
      <c r="G448">
        <f>1-PERCENTRANK(Table1[Earliest Pub], E448)</f>
        <v>0.43700000000000006</v>
      </c>
      <c r="H448" s="3">
        <f>AVERAGEIF(Table1[School], A448, Table1[Cit rank])</f>
        <v>0.57035483870967751</v>
      </c>
      <c r="I448" s="3">
        <f>AVERAGEIF(Table1[School], A448, Table1[YO rank])</f>
        <v>0.39458064516129032</v>
      </c>
      <c r="J448" s="3">
        <f t="shared" si="24"/>
        <v>1.4454708960104645</v>
      </c>
      <c r="K448" s="3">
        <f t="shared" si="22"/>
        <v>31</v>
      </c>
      <c r="L448" s="3">
        <f t="shared" si="23"/>
        <v>5.129032258064516</v>
      </c>
      <c r="M448" s="3">
        <f>PERCENTRANK(Table1[citperyear],L448)</f>
        <v>0.20399999999999999</v>
      </c>
      <c r="N448" s="3">
        <f>AVERAGEIF(Table1[School], A448, Table1[CPYRank])</f>
        <v>0.59977419354838735</v>
      </c>
    </row>
    <row r="449" spans="1:14" ht="16" x14ac:dyDescent="0.2">
      <c r="A449" s="10" t="s">
        <v>40</v>
      </c>
      <c r="B449" s="7" t="s">
        <v>8</v>
      </c>
      <c r="C449" s="10" t="s">
        <v>161</v>
      </c>
      <c r="D449" s="10">
        <v>859</v>
      </c>
      <c r="E449" s="11">
        <v>1990</v>
      </c>
      <c r="F449" s="3">
        <f>PERCENTRANK(Table1[Total Citations], D449)</f>
        <v>0.7</v>
      </c>
      <c r="G449">
        <f>1-PERCENTRANK(Table1[Earliest Pub], E449)</f>
        <v>0.43700000000000006</v>
      </c>
      <c r="H449" s="3">
        <f>AVERAGEIF(Table1[School], A449, Table1[Cit rank])</f>
        <v>0.57035483870967751</v>
      </c>
      <c r="I449" s="3">
        <f>AVERAGEIF(Table1[School], A449, Table1[YO rank])</f>
        <v>0.39458064516129032</v>
      </c>
      <c r="J449" s="3">
        <f t="shared" si="24"/>
        <v>1.4454708960104645</v>
      </c>
      <c r="K449" s="3">
        <f t="shared" si="22"/>
        <v>31</v>
      </c>
      <c r="L449" s="3">
        <f t="shared" si="23"/>
        <v>27.70967741935484</v>
      </c>
      <c r="M449" s="3">
        <f>PERCENTRANK(Table1[citperyear],L449)</f>
        <v>0.71399999999999997</v>
      </c>
      <c r="N449" s="3">
        <f>AVERAGEIF(Table1[School], A449, Table1[CPYRank])</f>
        <v>0.59977419354838735</v>
      </c>
    </row>
    <row r="450" spans="1:14" ht="16" x14ac:dyDescent="0.2">
      <c r="A450" s="7" t="s">
        <v>40</v>
      </c>
      <c r="B450" s="7" t="s">
        <v>8</v>
      </c>
      <c r="C450" s="7" t="s">
        <v>161</v>
      </c>
      <c r="D450" s="7">
        <v>1145</v>
      </c>
      <c r="E450" s="7">
        <v>1990</v>
      </c>
      <c r="F450" s="3">
        <f>PERCENTRANK(Table1[Total Citations], D450)</f>
        <v>0.77400000000000002</v>
      </c>
      <c r="G450">
        <f>1-PERCENTRANK(Table1[Earliest Pub], E450)</f>
        <v>0.43700000000000006</v>
      </c>
      <c r="H450" s="3">
        <f>AVERAGEIF(Table1[School], A450, Table1[Cit rank])</f>
        <v>0.57035483870967751</v>
      </c>
      <c r="I450" s="3">
        <f>AVERAGEIF(Table1[School], A450, Table1[YO rank])</f>
        <v>0.39458064516129032</v>
      </c>
      <c r="J450" s="3">
        <f t="shared" si="24"/>
        <v>1.4454708960104645</v>
      </c>
      <c r="K450" s="3">
        <f t="shared" ref="K450:K513" si="25">2021-E450</f>
        <v>31</v>
      </c>
      <c r="L450" s="3">
        <f t="shared" ref="L450:L513" si="26">D450/K450</f>
        <v>36.935483870967744</v>
      </c>
      <c r="M450" s="3">
        <f>PERCENTRANK(Table1[citperyear],L450)</f>
        <v>0.79500000000000004</v>
      </c>
      <c r="N450" s="3">
        <f>AVERAGEIF(Table1[School], A450, Table1[CPYRank])</f>
        <v>0.59977419354838735</v>
      </c>
    </row>
    <row r="451" spans="1:14" ht="16" x14ac:dyDescent="0.2">
      <c r="A451" s="7" t="s">
        <v>40</v>
      </c>
      <c r="B451" s="7" t="s">
        <v>8</v>
      </c>
      <c r="C451" s="7" t="s">
        <v>161</v>
      </c>
      <c r="D451" s="7">
        <v>188</v>
      </c>
      <c r="E451" s="7">
        <v>1993</v>
      </c>
      <c r="F451" s="3">
        <f>PERCENTRANK(Table1[Total Citations], D451)</f>
        <v>0.24099999999999999</v>
      </c>
      <c r="G451">
        <f>1-PERCENTRANK(Table1[Earliest Pub], E451)</f>
        <v>0.35399999999999998</v>
      </c>
      <c r="H451" s="3">
        <f>AVERAGEIF(Table1[School], A451, Table1[Cit rank])</f>
        <v>0.57035483870967751</v>
      </c>
      <c r="I451" s="3">
        <f>AVERAGEIF(Table1[School], A451, Table1[YO rank])</f>
        <v>0.39458064516129032</v>
      </c>
      <c r="J451" s="3">
        <f t="shared" si="24"/>
        <v>1.4454708960104645</v>
      </c>
      <c r="K451" s="3">
        <f t="shared" si="25"/>
        <v>28</v>
      </c>
      <c r="L451" s="3">
        <f t="shared" si="26"/>
        <v>6.7142857142857144</v>
      </c>
      <c r="M451" s="3">
        <f>PERCENTRANK(Table1[citperyear],L451)</f>
        <v>0.26300000000000001</v>
      </c>
      <c r="N451" s="3">
        <f>AVERAGEIF(Table1[School], A451, Table1[CPYRank])</f>
        <v>0.59977419354838735</v>
      </c>
    </row>
    <row r="452" spans="1:14" ht="16" x14ac:dyDescent="0.2">
      <c r="A452" s="7" t="s">
        <v>40</v>
      </c>
      <c r="B452" s="7" t="s">
        <v>8</v>
      </c>
      <c r="C452" s="7" t="s">
        <v>161</v>
      </c>
      <c r="D452" s="7">
        <v>432</v>
      </c>
      <c r="E452" s="7">
        <v>1994</v>
      </c>
      <c r="F452" s="3">
        <f>PERCENTRANK(Table1[Total Citations], D452)</f>
        <v>0.48299999999999998</v>
      </c>
      <c r="G452">
        <f>1-PERCENTRANK(Table1[Earliest Pub], E452)</f>
        <v>0.32599999999999996</v>
      </c>
      <c r="H452" s="3">
        <f>AVERAGEIF(Table1[School], A452, Table1[Cit rank])</f>
        <v>0.57035483870967751</v>
      </c>
      <c r="I452" s="3">
        <f>AVERAGEIF(Table1[School], A452, Table1[YO rank])</f>
        <v>0.39458064516129032</v>
      </c>
      <c r="J452" s="3">
        <f t="shared" si="24"/>
        <v>1.4454708960104645</v>
      </c>
      <c r="K452" s="3">
        <f t="shared" si="25"/>
        <v>27</v>
      </c>
      <c r="L452" s="3">
        <f t="shared" si="26"/>
        <v>16</v>
      </c>
      <c r="M452" s="3">
        <f>PERCENTRANK(Table1[citperyear],L452)</f>
        <v>0.52400000000000002</v>
      </c>
      <c r="N452" s="3">
        <f>AVERAGEIF(Table1[School], A452, Table1[CPYRank])</f>
        <v>0.59977419354838735</v>
      </c>
    </row>
    <row r="453" spans="1:14" ht="16" x14ac:dyDescent="0.2">
      <c r="A453" s="7" t="s">
        <v>40</v>
      </c>
      <c r="B453" s="7" t="s">
        <v>8</v>
      </c>
      <c r="C453" s="7" t="s">
        <v>161</v>
      </c>
      <c r="D453" s="7">
        <v>740</v>
      </c>
      <c r="E453" s="7">
        <v>1994</v>
      </c>
      <c r="F453" s="3">
        <f>PERCENTRANK(Table1[Total Citations], D453)</f>
        <v>0.66200000000000003</v>
      </c>
      <c r="G453">
        <f>1-PERCENTRANK(Table1[Earliest Pub], E453)</f>
        <v>0.32599999999999996</v>
      </c>
      <c r="H453" s="3">
        <f>AVERAGEIF(Table1[School], A453, Table1[Cit rank])</f>
        <v>0.57035483870967751</v>
      </c>
      <c r="I453" s="3">
        <f>AVERAGEIF(Table1[School], A453, Table1[YO rank])</f>
        <v>0.39458064516129032</v>
      </c>
      <c r="J453" s="3">
        <f t="shared" si="24"/>
        <v>1.4454708960104645</v>
      </c>
      <c r="K453" s="3">
        <f t="shared" si="25"/>
        <v>27</v>
      </c>
      <c r="L453" s="3">
        <f t="shared" si="26"/>
        <v>27.407407407407408</v>
      </c>
      <c r="M453" s="3">
        <f>PERCENTRANK(Table1[citperyear],L453)</f>
        <v>0.71</v>
      </c>
      <c r="N453" s="3">
        <f>AVERAGEIF(Table1[School], A453, Table1[CPYRank])</f>
        <v>0.59977419354838735</v>
      </c>
    </row>
    <row r="454" spans="1:14" ht="16" x14ac:dyDescent="0.2">
      <c r="A454" s="7" t="s">
        <v>40</v>
      </c>
      <c r="B454" s="7" t="s">
        <v>8</v>
      </c>
      <c r="C454" s="7" t="s">
        <v>161</v>
      </c>
      <c r="D454" s="7">
        <v>1369</v>
      </c>
      <c r="E454" s="7">
        <v>1996</v>
      </c>
      <c r="F454" s="3">
        <f>PERCENTRANK(Table1[Total Citations], D454)</f>
        <v>0.81799999999999995</v>
      </c>
      <c r="G454">
        <f>1-PERCENTRANK(Table1[Earliest Pub], E454)</f>
        <v>0.27100000000000002</v>
      </c>
      <c r="H454" s="3">
        <f>AVERAGEIF(Table1[School], A454, Table1[Cit rank])</f>
        <v>0.57035483870967751</v>
      </c>
      <c r="I454" s="3">
        <f>AVERAGEIF(Table1[School], A454, Table1[YO rank])</f>
        <v>0.39458064516129032</v>
      </c>
      <c r="J454" s="3">
        <f t="shared" si="24"/>
        <v>1.4454708960104645</v>
      </c>
      <c r="K454" s="3">
        <f t="shared" si="25"/>
        <v>25</v>
      </c>
      <c r="L454" s="3">
        <f t="shared" si="26"/>
        <v>54.76</v>
      </c>
      <c r="M454" s="3">
        <f>PERCENTRANK(Table1[citperyear],L454)</f>
        <v>0.88500000000000001</v>
      </c>
      <c r="N454" s="3">
        <f>AVERAGEIF(Table1[School], A454, Table1[CPYRank])</f>
        <v>0.59977419354838735</v>
      </c>
    </row>
    <row r="455" spans="1:14" ht="16" x14ac:dyDescent="0.2">
      <c r="A455" s="7" t="s">
        <v>40</v>
      </c>
      <c r="B455" s="7" t="s">
        <v>8</v>
      </c>
      <c r="C455" s="7" t="s">
        <v>161</v>
      </c>
      <c r="D455" s="7">
        <v>12</v>
      </c>
      <c r="E455" s="7">
        <v>1997</v>
      </c>
      <c r="F455" s="3">
        <f>PERCENTRANK(Table1[Total Citations], D455)</f>
        <v>2.5000000000000001E-2</v>
      </c>
      <c r="G455">
        <f>1-PERCENTRANK(Table1[Earliest Pub], E455)</f>
        <v>0.23699999999999999</v>
      </c>
      <c r="H455" s="3">
        <f>AVERAGEIF(Table1[School], A455, Table1[Cit rank])</f>
        <v>0.57035483870967751</v>
      </c>
      <c r="I455" s="3">
        <f>AVERAGEIF(Table1[School], A455, Table1[YO rank])</f>
        <v>0.39458064516129032</v>
      </c>
      <c r="J455" s="3">
        <f t="shared" si="24"/>
        <v>1.4454708960104645</v>
      </c>
      <c r="K455" s="3">
        <f t="shared" si="25"/>
        <v>24</v>
      </c>
      <c r="L455" s="3">
        <f t="shared" si="26"/>
        <v>0.5</v>
      </c>
      <c r="M455" s="3">
        <f>PERCENTRANK(Table1[citperyear],L455)</f>
        <v>0.03</v>
      </c>
      <c r="N455" s="3">
        <f>AVERAGEIF(Table1[School], A455, Table1[CPYRank])</f>
        <v>0.59977419354838735</v>
      </c>
    </row>
    <row r="456" spans="1:14" ht="16" x14ac:dyDescent="0.2">
      <c r="A456" s="7" t="s">
        <v>40</v>
      </c>
      <c r="B456" s="7" t="s">
        <v>8</v>
      </c>
      <c r="C456" s="7" t="s">
        <v>161</v>
      </c>
      <c r="D456" s="7">
        <v>292</v>
      </c>
      <c r="E456" s="7">
        <v>1997</v>
      </c>
      <c r="F456" s="3">
        <f>PERCENTRANK(Table1[Total Citations], D456)</f>
        <v>0.36599999999999999</v>
      </c>
      <c r="G456">
        <f>1-PERCENTRANK(Table1[Earliest Pub], E456)</f>
        <v>0.23699999999999999</v>
      </c>
      <c r="H456" s="3">
        <f>AVERAGEIF(Table1[School], A456, Table1[Cit rank])</f>
        <v>0.57035483870967751</v>
      </c>
      <c r="I456" s="3">
        <f>AVERAGEIF(Table1[School], A456, Table1[YO rank])</f>
        <v>0.39458064516129032</v>
      </c>
      <c r="J456" s="3">
        <f t="shared" si="24"/>
        <v>1.4454708960104645</v>
      </c>
      <c r="K456" s="3">
        <f t="shared" si="25"/>
        <v>24</v>
      </c>
      <c r="L456" s="3">
        <f t="shared" si="26"/>
        <v>12.166666666666666</v>
      </c>
      <c r="M456" s="3">
        <f>PERCENTRANK(Table1[citperyear],L456)</f>
        <v>0.433</v>
      </c>
      <c r="N456" s="3">
        <f>AVERAGEIF(Table1[School], A456, Table1[CPYRank])</f>
        <v>0.59977419354838735</v>
      </c>
    </row>
    <row r="457" spans="1:14" ht="16" x14ac:dyDescent="0.2">
      <c r="A457" s="7" t="s">
        <v>40</v>
      </c>
      <c r="B457" s="7" t="s">
        <v>8</v>
      </c>
      <c r="C457" s="7" t="s">
        <v>161</v>
      </c>
      <c r="D457" s="7">
        <v>272</v>
      </c>
      <c r="E457" s="7">
        <v>1998</v>
      </c>
      <c r="F457" s="3">
        <f>PERCENTRANK(Table1[Total Citations], D457)</f>
        <v>0.34200000000000003</v>
      </c>
      <c r="G457">
        <f>1-PERCENTRANK(Table1[Earliest Pub], E457)</f>
        <v>0.20799999999999996</v>
      </c>
      <c r="H457" s="3">
        <f>AVERAGEIF(Table1[School], A457, Table1[Cit rank])</f>
        <v>0.57035483870967751</v>
      </c>
      <c r="I457" s="3">
        <f>AVERAGEIF(Table1[School], A457, Table1[YO rank])</f>
        <v>0.39458064516129032</v>
      </c>
      <c r="J457" s="3">
        <f t="shared" si="24"/>
        <v>1.4454708960104645</v>
      </c>
      <c r="K457" s="3">
        <f t="shared" si="25"/>
        <v>23</v>
      </c>
      <c r="L457" s="3">
        <f t="shared" si="26"/>
        <v>11.826086956521738</v>
      </c>
      <c r="M457" s="3">
        <f>PERCENTRANK(Table1[citperyear],L457)</f>
        <v>0.42299999999999999</v>
      </c>
      <c r="N457" s="3">
        <f>AVERAGEIF(Table1[School], A457, Table1[CPYRank])</f>
        <v>0.59977419354838735</v>
      </c>
    </row>
    <row r="458" spans="1:14" ht="16" x14ac:dyDescent="0.2">
      <c r="A458" s="7" t="s">
        <v>40</v>
      </c>
      <c r="B458" s="7" t="s">
        <v>8</v>
      </c>
      <c r="C458" s="7" t="s">
        <v>161</v>
      </c>
      <c r="D458" s="7">
        <v>1148</v>
      </c>
      <c r="E458" s="7">
        <v>1999</v>
      </c>
      <c r="F458" s="3">
        <f>PERCENTRANK(Table1[Total Citations], D458)</f>
        <v>0.77500000000000002</v>
      </c>
      <c r="G458">
        <f>1-PERCENTRANK(Table1[Earliest Pub], E458)</f>
        <v>0.17300000000000004</v>
      </c>
      <c r="H458" s="3">
        <f>AVERAGEIF(Table1[School], A458, Table1[Cit rank])</f>
        <v>0.57035483870967751</v>
      </c>
      <c r="I458" s="3">
        <f>AVERAGEIF(Table1[School], A458, Table1[YO rank])</f>
        <v>0.39458064516129032</v>
      </c>
      <c r="J458" s="3">
        <f t="shared" si="24"/>
        <v>1.4454708960104645</v>
      </c>
      <c r="K458" s="3">
        <f t="shared" si="25"/>
        <v>22</v>
      </c>
      <c r="L458" s="3">
        <f t="shared" si="26"/>
        <v>52.18181818181818</v>
      </c>
      <c r="M458" s="3">
        <f>PERCENTRANK(Table1[citperyear],L458)</f>
        <v>0.877</v>
      </c>
      <c r="N458" s="3">
        <f>AVERAGEIF(Table1[School], A458, Table1[CPYRank])</f>
        <v>0.59977419354838735</v>
      </c>
    </row>
    <row r="459" spans="1:14" ht="16" x14ac:dyDescent="0.2">
      <c r="A459" s="7" t="s">
        <v>40</v>
      </c>
      <c r="B459" s="7" t="s">
        <v>8</v>
      </c>
      <c r="C459" s="7" t="s">
        <v>161</v>
      </c>
      <c r="D459" s="7">
        <v>209</v>
      </c>
      <c r="E459" s="7">
        <v>1999</v>
      </c>
      <c r="F459" s="3">
        <f>PERCENTRANK(Table1[Total Citations], D459)</f>
        <v>0.27100000000000002</v>
      </c>
      <c r="G459">
        <f>1-PERCENTRANK(Table1[Earliest Pub], E459)</f>
        <v>0.17300000000000004</v>
      </c>
      <c r="H459" s="3">
        <f>AVERAGEIF(Table1[School], A459, Table1[Cit rank])</f>
        <v>0.57035483870967751</v>
      </c>
      <c r="I459" s="3">
        <f>AVERAGEIF(Table1[School], A459, Table1[YO rank])</f>
        <v>0.39458064516129032</v>
      </c>
      <c r="J459" s="3">
        <f t="shared" si="24"/>
        <v>1.4454708960104645</v>
      </c>
      <c r="K459" s="3">
        <f t="shared" si="25"/>
        <v>22</v>
      </c>
      <c r="L459" s="3">
        <f t="shared" si="26"/>
        <v>9.5</v>
      </c>
      <c r="M459" s="3">
        <f>PERCENTRANK(Table1[citperyear],L459)</f>
        <v>0.35299999999999998</v>
      </c>
      <c r="N459" s="3">
        <f>AVERAGEIF(Table1[School], A459, Table1[CPYRank])</f>
        <v>0.59977419354838735</v>
      </c>
    </row>
    <row r="460" spans="1:14" ht="16" x14ac:dyDescent="0.2">
      <c r="A460" s="7" t="s">
        <v>40</v>
      </c>
      <c r="B460" s="7" t="s">
        <v>8</v>
      </c>
      <c r="C460" s="7" t="s">
        <v>161</v>
      </c>
      <c r="D460" s="7">
        <v>256</v>
      </c>
      <c r="E460" s="7">
        <v>1999</v>
      </c>
      <c r="F460" s="3">
        <f>PERCENTRANK(Table1[Total Citations], D460)</f>
        <v>0.32900000000000001</v>
      </c>
      <c r="G460">
        <f>1-PERCENTRANK(Table1[Earliest Pub], E460)</f>
        <v>0.17300000000000004</v>
      </c>
      <c r="H460" s="3">
        <f>AVERAGEIF(Table1[School], A460, Table1[Cit rank])</f>
        <v>0.57035483870967751</v>
      </c>
      <c r="I460" s="3">
        <f>AVERAGEIF(Table1[School], A460, Table1[YO rank])</f>
        <v>0.39458064516129032</v>
      </c>
      <c r="J460" s="3">
        <f t="shared" si="24"/>
        <v>1.4454708960104645</v>
      </c>
      <c r="K460" s="3">
        <f t="shared" si="25"/>
        <v>22</v>
      </c>
      <c r="L460" s="3">
        <f t="shared" si="26"/>
        <v>11.636363636363637</v>
      </c>
      <c r="M460" s="3">
        <f>PERCENTRANK(Table1[citperyear],L460)</f>
        <v>0.42</v>
      </c>
      <c r="N460" s="3">
        <f>AVERAGEIF(Table1[School], A460, Table1[CPYRank])</f>
        <v>0.59977419354838735</v>
      </c>
    </row>
    <row r="461" spans="1:14" ht="16" x14ac:dyDescent="0.2">
      <c r="A461" s="7" t="s">
        <v>40</v>
      </c>
      <c r="B461" s="7" t="s">
        <v>7</v>
      </c>
      <c r="C461" s="7" t="s">
        <v>161</v>
      </c>
      <c r="D461" s="7">
        <v>18</v>
      </c>
      <c r="E461" s="7">
        <v>2000</v>
      </c>
      <c r="F461" s="3">
        <f>PERCENTRANK(Table1[Total Citations], D461)</f>
        <v>3.3000000000000002E-2</v>
      </c>
      <c r="G461">
        <f>1-PERCENTRANK(Table1[Earliest Pub], E461)</f>
        <v>0.14400000000000002</v>
      </c>
      <c r="H461" s="3">
        <f>AVERAGEIF(Table1[School], A461, Table1[Cit rank])</f>
        <v>0.57035483870967751</v>
      </c>
      <c r="I461" s="3">
        <f>AVERAGEIF(Table1[School], A461, Table1[YO rank])</f>
        <v>0.39458064516129032</v>
      </c>
      <c r="J461" s="3">
        <f t="shared" si="24"/>
        <v>1.4454708960104645</v>
      </c>
      <c r="K461" s="3">
        <f t="shared" si="25"/>
        <v>21</v>
      </c>
      <c r="L461" s="3">
        <f t="shared" si="26"/>
        <v>0.8571428571428571</v>
      </c>
      <c r="M461" s="3">
        <f>PERCENTRANK(Table1[citperyear],L461)</f>
        <v>4.7E-2</v>
      </c>
      <c r="N461" s="3">
        <f>AVERAGEIF(Table1[School], A461, Table1[CPYRank])</f>
        <v>0.59977419354838735</v>
      </c>
    </row>
    <row r="462" spans="1:14" ht="16" x14ac:dyDescent="0.2">
      <c r="A462" s="7" t="s">
        <v>40</v>
      </c>
      <c r="B462" s="7" t="s">
        <v>8</v>
      </c>
      <c r="C462" s="7" t="s">
        <v>161</v>
      </c>
      <c r="D462" s="7">
        <v>243</v>
      </c>
      <c r="E462" s="7">
        <v>2001</v>
      </c>
      <c r="F462" s="3">
        <f>PERCENTRANK(Table1[Total Citations], D462)</f>
        <v>0.318</v>
      </c>
      <c r="G462">
        <f>1-PERCENTRANK(Table1[Earliest Pub], E462)</f>
        <v>0.11899999999999999</v>
      </c>
      <c r="H462" s="3">
        <f>AVERAGEIF(Table1[School], A462, Table1[Cit rank])</f>
        <v>0.57035483870967751</v>
      </c>
      <c r="I462" s="3">
        <f>AVERAGEIF(Table1[School], A462, Table1[YO rank])</f>
        <v>0.39458064516129032</v>
      </c>
      <c r="J462" s="3">
        <f t="shared" si="24"/>
        <v>1.4454708960104645</v>
      </c>
      <c r="K462" s="3">
        <f t="shared" si="25"/>
        <v>20</v>
      </c>
      <c r="L462" s="3">
        <f t="shared" si="26"/>
        <v>12.15</v>
      </c>
      <c r="M462" s="3">
        <f>PERCENTRANK(Table1[citperyear],L462)</f>
        <v>0.43099999999999999</v>
      </c>
      <c r="N462" s="3">
        <f>AVERAGEIF(Table1[School], A462, Table1[CPYRank])</f>
        <v>0.59977419354838735</v>
      </c>
    </row>
    <row r="463" spans="1:14" ht="16" x14ac:dyDescent="0.2">
      <c r="A463" s="7" t="s">
        <v>40</v>
      </c>
      <c r="B463" s="7" t="s">
        <v>8</v>
      </c>
      <c r="C463" s="7" t="s">
        <v>161</v>
      </c>
      <c r="D463" s="7">
        <v>390</v>
      </c>
      <c r="E463" s="7">
        <v>2001</v>
      </c>
      <c r="F463" s="3">
        <f>PERCENTRANK(Table1[Total Citations], D463)</f>
        <v>0.45200000000000001</v>
      </c>
      <c r="G463">
        <f>1-PERCENTRANK(Table1[Earliest Pub], E463)</f>
        <v>0.11899999999999999</v>
      </c>
      <c r="H463" s="3">
        <f>AVERAGEIF(Table1[School], A463, Table1[Cit rank])</f>
        <v>0.57035483870967751</v>
      </c>
      <c r="I463" s="3">
        <f>AVERAGEIF(Table1[School], A463, Table1[YO rank])</f>
        <v>0.39458064516129032</v>
      </c>
      <c r="J463" s="3">
        <f t="shared" si="24"/>
        <v>1.4454708960104645</v>
      </c>
      <c r="K463" s="3">
        <f t="shared" si="25"/>
        <v>20</v>
      </c>
      <c r="L463" s="3">
        <f t="shared" si="26"/>
        <v>19.5</v>
      </c>
      <c r="M463" s="3">
        <f>PERCENTRANK(Table1[citperyear],L463)</f>
        <v>0.59699999999999998</v>
      </c>
      <c r="N463" s="3">
        <f>AVERAGEIF(Table1[School], A463, Table1[CPYRank])</f>
        <v>0.59977419354838735</v>
      </c>
    </row>
    <row r="464" spans="1:14" ht="16" x14ac:dyDescent="0.2">
      <c r="A464" s="7" t="s">
        <v>40</v>
      </c>
      <c r="B464" s="7" t="s">
        <v>8</v>
      </c>
      <c r="C464" s="7" t="s">
        <v>161</v>
      </c>
      <c r="D464" s="7">
        <v>218</v>
      </c>
      <c r="E464" s="7">
        <v>2002</v>
      </c>
      <c r="F464" s="3">
        <f>PERCENTRANK(Table1[Total Citations], D464)</f>
        <v>0.28499999999999998</v>
      </c>
      <c r="G464">
        <f>1-PERCENTRANK(Table1[Earliest Pub], E464)</f>
        <v>9.6999999999999975E-2</v>
      </c>
      <c r="H464" s="3">
        <f>AVERAGEIF(Table1[School], A464, Table1[Cit rank])</f>
        <v>0.57035483870967751</v>
      </c>
      <c r="I464" s="3">
        <f>AVERAGEIF(Table1[School], A464, Table1[YO rank])</f>
        <v>0.39458064516129032</v>
      </c>
      <c r="J464" s="3">
        <f t="shared" si="24"/>
        <v>1.4454708960104645</v>
      </c>
      <c r="K464" s="3">
        <f t="shared" si="25"/>
        <v>19</v>
      </c>
      <c r="L464" s="3">
        <f t="shared" si="26"/>
        <v>11.473684210526315</v>
      </c>
      <c r="M464" s="3">
        <f>PERCENTRANK(Table1[citperyear],L464)</f>
        <v>0.41399999999999998</v>
      </c>
      <c r="N464" s="3">
        <f>AVERAGEIF(Table1[School], A464, Table1[CPYRank])</f>
        <v>0.59977419354838735</v>
      </c>
    </row>
    <row r="465" spans="1:14" ht="16" x14ac:dyDescent="0.2">
      <c r="A465" s="7" t="s">
        <v>40</v>
      </c>
      <c r="B465" s="7" t="s">
        <v>8</v>
      </c>
      <c r="C465" s="7" t="s">
        <v>161</v>
      </c>
      <c r="D465" s="7">
        <v>870</v>
      </c>
      <c r="E465" s="7">
        <v>2002</v>
      </c>
      <c r="F465" s="3">
        <f>PERCENTRANK(Table1[Total Citations], D465)</f>
        <v>0.70499999999999996</v>
      </c>
      <c r="G465">
        <f>1-PERCENTRANK(Table1[Earliest Pub], E465)</f>
        <v>9.6999999999999975E-2</v>
      </c>
      <c r="H465" s="3">
        <f>AVERAGEIF(Table1[School], A465, Table1[Cit rank])</f>
        <v>0.57035483870967751</v>
      </c>
      <c r="I465" s="3">
        <f>AVERAGEIF(Table1[School], A465, Table1[YO rank])</f>
        <v>0.39458064516129032</v>
      </c>
      <c r="J465" s="3">
        <f t="shared" si="24"/>
        <v>1.4454708960104645</v>
      </c>
      <c r="K465" s="3">
        <f t="shared" si="25"/>
        <v>19</v>
      </c>
      <c r="L465" s="3">
        <f t="shared" si="26"/>
        <v>45.789473684210527</v>
      </c>
      <c r="M465" s="3">
        <f>PERCENTRANK(Table1[citperyear],L465)</f>
        <v>0.84899999999999998</v>
      </c>
      <c r="N465" s="3">
        <f>AVERAGEIF(Table1[School], A465, Table1[CPYRank])</f>
        <v>0.59977419354838735</v>
      </c>
    </row>
    <row r="466" spans="1:14" ht="16" x14ac:dyDescent="0.2">
      <c r="A466" s="8" t="s">
        <v>41</v>
      </c>
      <c r="B466" s="7" t="s">
        <v>8</v>
      </c>
      <c r="C466" s="8" t="s">
        <v>161</v>
      </c>
      <c r="D466" s="8">
        <v>4452</v>
      </c>
      <c r="E466" s="8">
        <v>1959</v>
      </c>
      <c r="F466">
        <f>PERCENTRANK(Table1[Total Citations], D466)</f>
        <v>0.97199999999999998</v>
      </c>
      <c r="G466">
        <f>1-PERCENTRANK(Table1[Earliest Pub], E466)</f>
        <v>0.995</v>
      </c>
      <c r="H466">
        <f>AVERAGEIF(Table1[School], A466, Table1[Cit rank])</f>
        <v>0.83394736842105288</v>
      </c>
      <c r="I466">
        <f>AVERAGEIF(Table1[School], A466, Table1[YO rank])</f>
        <v>0.63105263157894753</v>
      </c>
      <c r="J466" s="3">
        <f t="shared" si="24"/>
        <v>1.3215179316096748</v>
      </c>
      <c r="K466" s="3">
        <f t="shared" si="25"/>
        <v>62</v>
      </c>
      <c r="L466" s="3">
        <f t="shared" si="26"/>
        <v>71.806451612903231</v>
      </c>
      <c r="M466" s="3">
        <f>PERCENTRANK(Table1[citperyear],L466)</f>
        <v>0.92700000000000005</v>
      </c>
      <c r="N466" s="3">
        <f>AVERAGEIF(Table1[School], A466, Table1[CPYRank])</f>
        <v>0.82794736842105254</v>
      </c>
    </row>
    <row r="467" spans="1:14" ht="16" x14ac:dyDescent="0.2">
      <c r="A467" s="8" t="s">
        <v>41</v>
      </c>
      <c r="B467" s="7" t="s">
        <v>8</v>
      </c>
      <c r="C467" s="8" t="s">
        <v>161</v>
      </c>
      <c r="D467" s="8">
        <v>2340</v>
      </c>
      <c r="E467" s="8">
        <v>1965</v>
      </c>
      <c r="F467">
        <f>PERCENTRANK(Table1[Total Citations], D467)</f>
        <v>0.91100000000000003</v>
      </c>
      <c r="G467">
        <f>1-PERCENTRANK(Table1[Earliest Pub], E467)</f>
        <v>0.97599999999999998</v>
      </c>
      <c r="H467">
        <f>AVERAGEIF(Table1[School], A467, Table1[Cit rank])</f>
        <v>0.83394736842105288</v>
      </c>
      <c r="I467">
        <f>AVERAGEIF(Table1[School], A467, Table1[YO rank])</f>
        <v>0.63105263157894753</v>
      </c>
      <c r="J467" s="3">
        <f t="shared" si="24"/>
        <v>1.3215179316096748</v>
      </c>
      <c r="K467" s="3">
        <f t="shared" si="25"/>
        <v>56</v>
      </c>
      <c r="L467" s="3">
        <f t="shared" si="26"/>
        <v>41.785714285714285</v>
      </c>
      <c r="M467" s="3">
        <f>PERCENTRANK(Table1[citperyear],L467)</f>
        <v>0.82499999999999996</v>
      </c>
      <c r="N467" s="3">
        <f>AVERAGEIF(Table1[School], A467, Table1[CPYRank])</f>
        <v>0.82794736842105254</v>
      </c>
    </row>
    <row r="468" spans="1:14" ht="16" x14ac:dyDescent="0.2">
      <c r="A468" s="8" t="s">
        <v>41</v>
      </c>
      <c r="B468" s="7" t="s">
        <v>8</v>
      </c>
      <c r="C468" s="8" t="s">
        <v>161</v>
      </c>
      <c r="D468" s="8">
        <v>1340</v>
      </c>
      <c r="E468" s="8">
        <v>1967</v>
      </c>
      <c r="F468">
        <f>PERCENTRANK(Table1[Total Citations], D468)</f>
        <v>0.81399999999999995</v>
      </c>
      <c r="G468">
        <f>1-PERCENTRANK(Table1[Earliest Pub], E468)</f>
        <v>0.96099999999999997</v>
      </c>
      <c r="H468">
        <f>AVERAGEIF(Table1[School], A468, Table1[Cit rank])</f>
        <v>0.83394736842105288</v>
      </c>
      <c r="I468">
        <f>AVERAGEIF(Table1[School], A468, Table1[YO rank])</f>
        <v>0.63105263157894753</v>
      </c>
      <c r="J468" s="3">
        <f t="shared" si="24"/>
        <v>1.3215179316096748</v>
      </c>
      <c r="K468" s="3">
        <f t="shared" si="25"/>
        <v>54</v>
      </c>
      <c r="L468" s="3">
        <f t="shared" si="26"/>
        <v>24.814814814814813</v>
      </c>
      <c r="M468" s="3">
        <f>PERCENTRANK(Table1[citperyear],L468)</f>
        <v>0.67800000000000005</v>
      </c>
      <c r="N468" s="3">
        <f>AVERAGEIF(Table1[School], A468, Table1[CPYRank])</f>
        <v>0.82794736842105254</v>
      </c>
    </row>
    <row r="469" spans="1:14" ht="16" x14ac:dyDescent="0.2">
      <c r="A469" s="8" t="s">
        <v>41</v>
      </c>
      <c r="B469" s="7" t="s">
        <v>8</v>
      </c>
      <c r="C469" s="8" t="s">
        <v>161</v>
      </c>
      <c r="D469" s="8">
        <v>14245</v>
      </c>
      <c r="E469" s="8">
        <v>1970</v>
      </c>
      <c r="F469">
        <f>PERCENTRANK(Table1[Total Citations], D469)</f>
        <v>0.998</v>
      </c>
      <c r="G469">
        <f>1-PERCENTRANK(Table1[Earliest Pub], E469)</f>
        <v>0.92900000000000005</v>
      </c>
      <c r="H469">
        <f>AVERAGEIF(Table1[School], A469, Table1[Cit rank])</f>
        <v>0.83394736842105288</v>
      </c>
      <c r="I469">
        <f>AVERAGEIF(Table1[School], A469, Table1[YO rank])</f>
        <v>0.63105263157894753</v>
      </c>
      <c r="J469" s="3">
        <f t="shared" si="24"/>
        <v>1.3215179316096748</v>
      </c>
      <c r="K469" s="3">
        <f t="shared" si="25"/>
        <v>51</v>
      </c>
      <c r="L469" s="3">
        <f t="shared" si="26"/>
        <v>279.31372549019608</v>
      </c>
      <c r="M469" s="3">
        <f>PERCENTRANK(Table1[citperyear],L469)</f>
        <v>0.997</v>
      </c>
      <c r="N469" s="3">
        <f>AVERAGEIF(Table1[School], A469, Table1[CPYRank])</f>
        <v>0.82794736842105254</v>
      </c>
    </row>
    <row r="470" spans="1:14" ht="16" x14ac:dyDescent="0.2">
      <c r="A470" s="22" t="s">
        <v>41</v>
      </c>
      <c r="B470" s="7" t="s">
        <v>8</v>
      </c>
      <c r="C470" s="22" t="s">
        <v>161</v>
      </c>
      <c r="D470" s="22">
        <v>1308</v>
      </c>
      <c r="E470" s="22">
        <v>1976</v>
      </c>
      <c r="F470">
        <f>PERCENTRANK(Table1[Total Citations], D470)</f>
        <v>0.81</v>
      </c>
      <c r="G470">
        <f>1-PERCENTRANK(Table1[Earliest Pub], E470)</f>
        <v>0.83099999999999996</v>
      </c>
      <c r="H470">
        <f>AVERAGEIF(Table1[School], A470, Table1[Cit rank])</f>
        <v>0.83394736842105288</v>
      </c>
      <c r="I470">
        <f>AVERAGEIF(Table1[School], A470, Table1[YO rank])</f>
        <v>0.63105263157894753</v>
      </c>
      <c r="J470" s="3">
        <f t="shared" si="24"/>
        <v>1.3215179316096748</v>
      </c>
      <c r="K470" s="3">
        <f t="shared" si="25"/>
        <v>45</v>
      </c>
      <c r="L470" s="3">
        <f t="shared" si="26"/>
        <v>29.066666666666666</v>
      </c>
      <c r="M470" s="3">
        <f>PERCENTRANK(Table1[citperyear],L470)</f>
        <v>0.72899999999999998</v>
      </c>
      <c r="N470" s="3">
        <f>AVERAGEIF(Table1[School], A470, Table1[CPYRank])</f>
        <v>0.82794736842105254</v>
      </c>
    </row>
    <row r="471" spans="1:14" ht="16" x14ac:dyDescent="0.2">
      <c r="A471" s="22" t="s">
        <v>41</v>
      </c>
      <c r="B471" s="7" t="s">
        <v>8</v>
      </c>
      <c r="C471" s="22" t="s">
        <v>161</v>
      </c>
      <c r="D471" s="22">
        <v>9404</v>
      </c>
      <c r="E471" s="22">
        <v>1977</v>
      </c>
      <c r="F471">
        <f>PERCENTRANK(Table1[Total Citations], D471)</f>
        <v>0.99399999999999999</v>
      </c>
      <c r="G471">
        <f>1-PERCENTRANK(Table1[Earliest Pub], E471)</f>
        <v>0.81299999999999994</v>
      </c>
      <c r="H471">
        <f>AVERAGEIF(Table1[School], A471, Table1[Cit rank])</f>
        <v>0.83394736842105288</v>
      </c>
      <c r="I471">
        <f>AVERAGEIF(Table1[School], A471, Table1[YO rank])</f>
        <v>0.63105263157894753</v>
      </c>
      <c r="J471" s="3">
        <f t="shared" si="24"/>
        <v>1.3215179316096748</v>
      </c>
      <c r="K471" s="3">
        <f t="shared" si="25"/>
        <v>44</v>
      </c>
      <c r="L471" s="3">
        <f t="shared" si="26"/>
        <v>213.72727272727272</v>
      </c>
      <c r="M471" s="3">
        <f>PERCENTRANK(Table1[citperyear],L471)</f>
        <v>0.995</v>
      </c>
      <c r="N471" s="3">
        <f>AVERAGEIF(Table1[School], A471, Table1[CPYRank])</f>
        <v>0.82794736842105254</v>
      </c>
    </row>
    <row r="472" spans="1:14" ht="16" x14ac:dyDescent="0.2">
      <c r="A472" s="8" t="s">
        <v>41</v>
      </c>
      <c r="B472" s="7" t="s">
        <v>8</v>
      </c>
      <c r="C472" s="8" t="s">
        <v>161</v>
      </c>
      <c r="D472" s="8">
        <v>2775</v>
      </c>
      <c r="E472" s="8">
        <v>1978</v>
      </c>
      <c r="F472">
        <f>PERCENTRANK(Table1[Total Citations], D472)</f>
        <v>0.93100000000000005</v>
      </c>
      <c r="G472">
        <f>1-PERCENTRANK(Table1[Earliest Pub], E472)</f>
        <v>0.79</v>
      </c>
      <c r="H472">
        <f>AVERAGEIF(Table1[School], A472, Table1[Cit rank])</f>
        <v>0.83394736842105288</v>
      </c>
      <c r="I472">
        <f>AVERAGEIF(Table1[School], A472, Table1[YO rank])</f>
        <v>0.63105263157894753</v>
      </c>
      <c r="J472" s="3">
        <f t="shared" si="24"/>
        <v>1.3215179316096748</v>
      </c>
      <c r="K472" s="3">
        <f t="shared" si="25"/>
        <v>43</v>
      </c>
      <c r="L472" s="3">
        <f t="shared" si="26"/>
        <v>64.534883720930239</v>
      </c>
      <c r="M472" s="3">
        <f>PERCENTRANK(Table1[citperyear],L472)</f>
        <v>0.91200000000000003</v>
      </c>
      <c r="N472" s="3">
        <f>AVERAGEIF(Table1[School], A472, Table1[CPYRank])</f>
        <v>0.82794736842105254</v>
      </c>
    </row>
    <row r="473" spans="1:14" ht="16" x14ac:dyDescent="0.2">
      <c r="A473" s="8" t="s">
        <v>41</v>
      </c>
      <c r="B473" s="7" t="s">
        <v>8</v>
      </c>
      <c r="C473" s="8" t="s">
        <v>161</v>
      </c>
      <c r="D473" s="8">
        <v>2170</v>
      </c>
      <c r="E473" s="8">
        <v>1981</v>
      </c>
      <c r="F473">
        <f>PERCENTRANK(Table1[Total Citations], D473)</f>
        <v>0.90100000000000002</v>
      </c>
      <c r="G473">
        <f>1-PERCENTRANK(Table1[Earliest Pub], E473)</f>
        <v>0.72299999999999998</v>
      </c>
      <c r="H473">
        <f>AVERAGEIF(Table1[School], A473, Table1[Cit rank])</f>
        <v>0.83394736842105288</v>
      </c>
      <c r="I473">
        <f>AVERAGEIF(Table1[School], A473, Table1[YO rank])</f>
        <v>0.63105263157894753</v>
      </c>
      <c r="J473" s="3">
        <f t="shared" si="24"/>
        <v>1.3215179316096748</v>
      </c>
      <c r="K473" s="3">
        <f t="shared" si="25"/>
        <v>40</v>
      </c>
      <c r="L473" s="3">
        <f t="shared" si="26"/>
        <v>54.25</v>
      </c>
      <c r="M473" s="3">
        <f>PERCENTRANK(Table1[citperyear],L473)</f>
        <v>0.88300000000000001</v>
      </c>
      <c r="N473" s="3">
        <f>AVERAGEIF(Table1[School], A473, Table1[CPYRank])</f>
        <v>0.82794736842105254</v>
      </c>
    </row>
    <row r="474" spans="1:14" ht="16" x14ac:dyDescent="0.2">
      <c r="A474" s="8" t="s">
        <v>41</v>
      </c>
      <c r="B474" s="7" t="s">
        <v>8</v>
      </c>
      <c r="C474" s="8" t="s">
        <v>161</v>
      </c>
      <c r="D474" s="8">
        <v>826</v>
      </c>
      <c r="E474" s="8">
        <v>1981</v>
      </c>
      <c r="F474">
        <f>PERCENTRANK(Table1[Total Citations], D474)</f>
        <v>0.69</v>
      </c>
      <c r="G474">
        <f>1-PERCENTRANK(Table1[Earliest Pub], E474)</f>
        <v>0.72299999999999998</v>
      </c>
      <c r="H474">
        <f>AVERAGEIF(Table1[School], A474, Table1[Cit rank])</f>
        <v>0.83394736842105288</v>
      </c>
      <c r="I474">
        <f>AVERAGEIF(Table1[School], A474, Table1[YO rank])</f>
        <v>0.63105263157894753</v>
      </c>
      <c r="J474" s="3">
        <f t="shared" si="24"/>
        <v>1.3215179316096748</v>
      </c>
      <c r="K474" s="3">
        <f t="shared" si="25"/>
        <v>40</v>
      </c>
      <c r="L474" s="3">
        <f t="shared" si="26"/>
        <v>20.65</v>
      </c>
      <c r="M474" s="3">
        <f>PERCENTRANK(Table1[citperyear],L474)</f>
        <v>0.61499999999999999</v>
      </c>
      <c r="N474" s="3">
        <f>AVERAGEIF(Table1[School], A474, Table1[CPYRank])</f>
        <v>0.82794736842105254</v>
      </c>
    </row>
    <row r="475" spans="1:14" ht="16" x14ac:dyDescent="0.2">
      <c r="A475" s="8" t="s">
        <v>41</v>
      </c>
      <c r="B475" s="7" t="s">
        <v>8</v>
      </c>
      <c r="C475" s="8" t="s">
        <v>161</v>
      </c>
      <c r="D475" s="8">
        <v>1600</v>
      </c>
      <c r="E475" s="8">
        <v>1984</v>
      </c>
      <c r="F475">
        <f>PERCENTRANK(Table1[Total Citations], D475)</f>
        <v>0.85199999999999998</v>
      </c>
      <c r="G475">
        <f>1-PERCENTRANK(Table1[Earliest Pub], E475)</f>
        <v>0.63</v>
      </c>
      <c r="H475">
        <f>AVERAGEIF(Table1[School], A475, Table1[Cit rank])</f>
        <v>0.83394736842105288</v>
      </c>
      <c r="I475">
        <f>AVERAGEIF(Table1[School], A475, Table1[YO rank])</f>
        <v>0.63105263157894753</v>
      </c>
      <c r="J475" s="3">
        <f t="shared" si="24"/>
        <v>1.3215179316096748</v>
      </c>
      <c r="K475" s="3">
        <f t="shared" si="25"/>
        <v>37</v>
      </c>
      <c r="L475" s="3">
        <f t="shared" si="26"/>
        <v>43.243243243243242</v>
      </c>
      <c r="M475" s="3">
        <f>PERCENTRANK(Table1[citperyear],L475)</f>
        <v>0.83399999999999996</v>
      </c>
      <c r="N475" s="3">
        <f>AVERAGEIF(Table1[School], A475, Table1[CPYRank])</f>
        <v>0.82794736842105254</v>
      </c>
    </row>
    <row r="476" spans="1:14" ht="16" x14ac:dyDescent="0.2">
      <c r="A476" s="8" t="s">
        <v>41</v>
      </c>
      <c r="B476" s="7" t="s">
        <v>8</v>
      </c>
      <c r="C476" s="8" t="s">
        <v>161</v>
      </c>
      <c r="D476" s="8">
        <v>3086</v>
      </c>
      <c r="E476" s="8">
        <v>1984</v>
      </c>
      <c r="F476">
        <f>PERCENTRANK(Table1[Total Citations], D476)</f>
        <v>0.94199999999999995</v>
      </c>
      <c r="G476">
        <f>1-PERCENTRANK(Table1[Earliest Pub], E476)</f>
        <v>0.63</v>
      </c>
      <c r="H476">
        <f>AVERAGEIF(Table1[School], A476, Table1[Cit rank])</f>
        <v>0.83394736842105288</v>
      </c>
      <c r="I476">
        <f>AVERAGEIF(Table1[School], A476, Table1[YO rank])</f>
        <v>0.63105263157894753</v>
      </c>
      <c r="J476" s="3">
        <f t="shared" si="24"/>
        <v>1.3215179316096748</v>
      </c>
      <c r="K476" s="3">
        <f t="shared" si="25"/>
        <v>37</v>
      </c>
      <c r="L476" s="3">
        <f t="shared" si="26"/>
        <v>83.405405405405403</v>
      </c>
      <c r="M476" s="3">
        <f>PERCENTRANK(Table1[citperyear],L476)</f>
        <v>0.94599999999999995</v>
      </c>
      <c r="N476" s="3">
        <f>AVERAGEIF(Table1[School], A476, Table1[CPYRank])</f>
        <v>0.82794736842105254</v>
      </c>
    </row>
    <row r="477" spans="1:14" ht="16" x14ac:dyDescent="0.2">
      <c r="A477" s="8" t="s">
        <v>41</v>
      </c>
      <c r="B477" s="7" t="s">
        <v>8</v>
      </c>
      <c r="C477" s="8" t="s">
        <v>161</v>
      </c>
      <c r="D477" s="8">
        <v>1242</v>
      </c>
      <c r="E477" s="8">
        <v>1986</v>
      </c>
      <c r="F477">
        <f>PERCENTRANK(Table1[Total Citations], D477)</f>
        <v>0.79700000000000004</v>
      </c>
      <c r="G477">
        <f>1-PERCENTRANK(Table1[Earliest Pub], E477)</f>
        <v>0.57099999999999995</v>
      </c>
      <c r="H477">
        <f>AVERAGEIF(Table1[School], A477, Table1[Cit rank])</f>
        <v>0.83394736842105288</v>
      </c>
      <c r="I477">
        <f>AVERAGEIF(Table1[School], A477, Table1[YO rank])</f>
        <v>0.63105263157894753</v>
      </c>
      <c r="J477" s="3">
        <f t="shared" si="24"/>
        <v>1.3215179316096748</v>
      </c>
      <c r="K477" s="3">
        <f t="shared" si="25"/>
        <v>35</v>
      </c>
      <c r="L477" s="3">
        <f t="shared" si="26"/>
        <v>35.485714285714288</v>
      </c>
      <c r="M477" s="3">
        <f>PERCENTRANK(Table1[citperyear],L477)</f>
        <v>0.78300000000000003</v>
      </c>
      <c r="N477" s="3">
        <f>AVERAGEIF(Table1[School], A477, Table1[CPYRank])</f>
        <v>0.82794736842105254</v>
      </c>
    </row>
    <row r="478" spans="1:14" ht="16" x14ac:dyDescent="0.2">
      <c r="A478" s="8" t="s">
        <v>41</v>
      </c>
      <c r="B478" s="7" t="s">
        <v>8</v>
      </c>
      <c r="C478" s="8" t="s">
        <v>161</v>
      </c>
      <c r="D478" s="8">
        <v>4055</v>
      </c>
      <c r="E478" s="8">
        <v>1986</v>
      </c>
      <c r="F478">
        <f>PERCENTRANK(Table1[Total Citations], D478)</f>
        <v>0.96499999999999997</v>
      </c>
      <c r="G478">
        <f>1-PERCENTRANK(Table1[Earliest Pub], E478)</f>
        <v>0.57099999999999995</v>
      </c>
      <c r="H478">
        <f>AVERAGEIF(Table1[School], A478, Table1[Cit rank])</f>
        <v>0.83394736842105288</v>
      </c>
      <c r="I478">
        <f>AVERAGEIF(Table1[School], A478, Table1[YO rank])</f>
        <v>0.63105263157894753</v>
      </c>
      <c r="J478" s="3">
        <f t="shared" si="24"/>
        <v>1.3215179316096748</v>
      </c>
      <c r="K478" s="3">
        <f t="shared" si="25"/>
        <v>35</v>
      </c>
      <c r="L478" s="3">
        <f t="shared" si="26"/>
        <v>115.85714285714286</v>
      </c>
      <c r="M478" s="3">
        <f>PERCENTRANK(Table1[citperyear],L478)</f>
        <v>0.97399999999999998</v>
      </c>
      <c r="N478" s="3">
        <f>AVERAGEIF(Table1[School], A478, Table1[CPYRank])</f>
        <v>0.82794736842105254</v>
      </c>
    </row>
    <row r="479" spans="1:14" ht="16" x14ac:dyDescent="0.2">
      <c r="A479" s="8" t="s">
        <v>41</v>
      </c>
      <c r="B479" s="7" t="s">
        <v>8</v>
      </c>
      <c r="C479" s="8" t="s">
        <v>161</v>
      </c>
      <c r="D479" s="8">
        <v>1011</v>
      </c>
      <c r="E479" s="8">
        <v>1989</v>
      </c>
      <c r="F479">
        <f>PERCENTRANK(Table1[Total Citations], D479)</f>
        <v>0.74399999999999999</v>
      </c>
      <c r="G479">
        <f>1-PERCENTRANK(Table1[Earliest Pub], E479)</f>
        <v>0.47299999999999998</v>
      </c>
      <c r="H479">
        <f>AVERAGEIF(Table1[School], A479, Table1[Cit rank])</f>
        <v>0.83394736842105288</v>
      </c>
      <c r="I479">
        <f>AVERAGEIF(Table1[School], A479, Table1[YO rank])</f>
        <v>0.63105263157894753</v>
      </c>
      <c r="J479" s="3">
        <f t="shared" si="24"/>
        <v>1.3215179316096748</v>
      </c>
      <c r="K479" s="3">
        <f t="shared" si="25"/>
        <v>32</v>
      </c>
      <c r="L479" s="3">
        <f t="shared" si="26"/>
        <v>31.59375</v>
      </c>
      <c r="M479" s="3">
        <f>PERCENTRANK(Table1[citperyear],L479)</f>
        <v>0.753</v>
      </c>
      <c r="N479" s="3">
        <f>AVERAGEIF(Table1[School], A479, Table1[CPYRank])</f>
        <v>0.82794736842105254</v>
      </c>
    </row>
    <row r="480" spans="1:14" ht="16" x14ac:dyDescent="0.2">
      <c r="A480" s="8" t="s">
        <v>41</v>
      </c>
      <c r="B480" s="7" t="s">
        <v>8</v>
      </c>
      <c r="C480" s="8" t="s">
        <v>161</v>
      </c>
      <c r="D480" s="8">
        <v>992</v>
      </c>
      <c r="E480" s="8">
        <v>1994</v>
      </c>
      <c r="F480">
        <f>PERCENTRANK(Table1[Total Citations], D480)</f>
        <v>0.73899999999999999</v>
      </c>
      <c r="G480">
        <f>1-PERCENTRANK(Table1[Earliest Pub], E480)</f>
        <v>0.32599999999999996</v>
      </c>
      <c r="H480">
        <f>AVERAGEIF(Table1[School], A480, Table1[Cit rank])</f>
        <v>0.83394736842105288</v>
      </c>
      <c r="I480">
        <f>AVERAGEIF(Table1[School], A480, Table1[YO rank])</f>
        <v>0.63105263157894753</v>
      </c>
      <c r="J480" s="3">
        <f t="shared" si="24"/>
        <v>1.3215179316096748</v>
      </c>
      <c r="K480" s="3">
        <f t="shared" si="25"/>
        <v>27</v>
      </c>
      <c r="L480" s="3">
        <f t="shared" si="26"/>
        <v>36.74074074074074</v>
      </c>
      <c r="M480" s="3">
        <f>PERCENTRANK(Table1[citperyear],L480)</f>
        <v>0.79300000000000004</v>
      </c>
      <c r="N480" s="3">
        <f>AVERAGEIF(Table1[School], A480, Table1[CPYRank])</f>
        <v>0.82794736842105254</v>
      </c>
    </row>
    <row r="481" spans="1:14" ht="16" x14ac:dyDescent="0.2">
      <c r="A481" s="8" t="s">
        <v>41</v>
      </c>
      <c r="B481" s="7" t="s">
        <v>8</v>
      </c>
      <c r="C481" s="8" t="s">
        <v>161</v>
      </c>
      <c r="D481" s="8">
        <v>1123</v>
      </c>
      <c r="E481" s="8">
        <v>1995</v>
      </c>
      <c r="F481">
        <f>PERCENTRANK(Table1[Total Citations], D481)</f>
        <v>0.77100000000000002</v>
      </c>
      <c r="G481">
        <f>1-PERCENTRANK(Table1[Earliest Pub], E481)</f>
        <v>0.29800000000000004</v>
      </c>
      <c r="H481">
        <f>AVERAGEIF(Table1[School], A481, Table1[Cit rank])</f>
        <v>0.83394736842105288</v>
      </c>
      <c r="I481">
        <f>AVERAGEIF(Table1[School], A481, Table1[YO rank])</f>
        <v>0.63105263157894753</v>
      </c>
      <c r="J481" s="3">
        <f t="shared" si="24"/>
        <v>1.3215179316096748</v>
      </c>
      <c r="K481" s="3">
        <f t="shared" si="25"/>
        <v>26</v>
      </c>
      <c r="L481" s="3">
        <f t="shared" si="26"/>
        <v>43.192307692307693</v>
      </c>
      <c r="M481" s="3">
        <f>PERCENTRANK(Table1[citperyear],L481)</f>
        <v>0.83299999999999996</v>
      </c>
      <c r="N481" s="3">
        <f>AVERAGEIF(Table1[School], A481, Table1[CPYRank])</f>
        <v>0.82794736842105254</v>
      </c>
    </row>
    <row r="482" spans="1:14" ht="16" x14ac:dyDescent="0.2">
      <c r="A482" s="8" t="s">
        <v>41</v>
      </c>
      <c r="B482" s="8" t="s">
        <v>7</v>
      </c>
      <c r="C482" s="8" t="s">
        <v>161</v>
      </c>
      <c r="D482" s="8">
        <v>782</v>
      </c>
      <c r="E482" s="8">
        <v>1996</v>
      </c>
      <c r="F482">
        <f>PERCENTRANK(Table1[Total Citations], D482)</f>
        <v>0.67800000000000005</v>
      </c>
      <c r="G482">
        <f>1-PERCENTRANK(Table1[Earliest Pub], E482)</f>
        <v>0.27100000000000002</v>
      </c>
      <c r="H482">
        <f>AVERAGEIF(Table1[School], A482, Table1[Cit rank])</f>
        <v>0.83394736842105288</v>
      </c>
      <c r="I482">
        <f>AVERAGEIF(Table1[School], A482, Table1[YO rank])</f>
        <v>0.63105263157894753</v>
      </c>
      <c r="J482" s="3">
        <f t="shared" si="24"/>
        <v>1.3215179316096748</v>
      </c>
      <c r="K482" s="3">
        <f t="shared" si="25"/>
        <v>25</v>
      </c>
      <c r="L482" s="3">
        <f t="shared" si="26"/>
        <v>31.28</v>
      </c>
      <c r="M482" s="3">
        <f>PERCENTRANK(Table1[citperyear],L482)</f>
        <v>0.75</v>
      </c>
      <c r="N482" s="3">
        <f>AVERAGEIF(Table1[School], A482, Table1[CPYRank])</f>
        <v>0.82794736842105254</v>
      </c>
    </row>
    <row r="483" spans="1:14" ht="16" x14ac:dyDescent="0.2">
      <c r="A483" s="8" t="s">
        <v>41</v>
      </c>
      <c r="B483" s="7" t="s">
        <v>8</v>
      </c>
      <c r="C483" s="8" t="s">
        <v>161</v>
      </c>
      <c r="D483" s="8">
        <v>739</v>
      </c>
      <c r="E483" s="8">
        <v>1996</v>
      </c>
      <c r="F483">
        <f>PERCENTRANK(Table1[Total Citations], D483)</f>
        <v>0.66100000000000003</v>
      </c>
      <c r="G483">
        <f>1-PERCENTRANK(Table1[Earliest Pub], E483)</f>
        <v>0.27100000000000002</v>
      </c>
      <c r="H483">
        <f>AVERAGEIF(Table1[School], A483, Table1[Cit rank])</f>
        <v>0.83394736842105288</v>
      </c>
      <c r="I483">
        <f>AVERAGEIF(Table1[School], A483, Table1[YO rank])</f>
        <v>0.63105263157894753</v>
      </c>
      <c r="J483" s="3">
        <f t="shared" si="24"/>
        <v>1.3215179316096748</v>
      </c>
      <c r="K483" s="3">
        <f t="shared" si="25"/>
        <v>25</v>
      </c>
      <c r="L483" s="3">
        <f t="shared" si="26"/>
        <v>29.56</v>
      </c>
      <c r="M483" s="3">
        <f>PERCENTRANK(Table1[citperyear],L483)</f>
        <v>0.73399999999999999</v>
      </c>
      <c r="N483" s="3">
        <f>AVERAGEIF(Table1[School], A483, Table1[CPYRank])</f>
        <v>0.82794736842105254</v>
      </c>
    </row>
    <row r="484" spans="1:14" ht="16" x14ac:dyDescent="0.2">
      <c r="A484" s="8" t="s">
        <v>41</v>
      </c>
      <c r="B484" s="7" t="s">
        <v>8</v>
      </c>
      <c r="C484" s="8" t="s">
        <v>161</v>
      </c>
      <c r="D484" s="8">
        <v>776</v>
      </c>
      <c r="E484" s="8">
        <v>1998</v>
      </c>
      <c r="F484">
        <f>PERCENTRANK(Table1[Total Citations], D484)</f>
        <v>0.67500000000000004</v>
      </c>
      <c r="G484">
        <f>1-PERCENTRANK(Table1[Earliest Pub], E484)</f>
        <v>0.20799999999999996</v>
      </c>
      <c r="H484">
        <f>AVERAGEIF(Table1[School], A484, Table1[Cit rank])</f>
        <v>0.83394736842105288</v>
      </c>
      <c r="I484">
        <f>AVERAGEIF(Table1[School], A484, Table1[YO rank])</f>
        <v>0.63105263157894753</v>
      </c>
      <c r="J484" s="3">
        <f t="shared" si="24"/>
        <v>1.3215179316096748</v>
      </c>
      <c r="K484" s="3">
        <f t="shared" si="25"/>
        <v>23</v>
      </c>
      <c r="L484" s="3">
        <f t="shared" si="26"/>
        <v>33.739130434782609</v>
      </c>
      <c r="M484" s="3">
        <f>PERCENTRANK(Table1[citperyear],L484)</f>
        <v>0.77</v>
      </c>
      <c r="N484" s="3">
        <f>AVERAGEIF(Table1[School], A484, Table1[CPYRank])</f>
        <v>0.82794736842105254</v>
      </c>
    </row>
    <row r="485" spans="1:14" ht="16" x14ac:dyDescent="0.2">
      <c r="A485" s="7" t="s">
        <v>43</v>
      </c>
      <c r="B485" s="7" t="s">
        <v>8</v>
      </c>
      <c r="C485" s="7" t="s">
        <v>161</v>
      </c>
      <c r="D485" s="7">
        <v>18553</v>
      </c>
      <c r="E485" s="7">
        <v>1965</v>
      </c>
      <c r="F485" s="3">
        <f>PERCENTRANK(Table1[Total Citations], D485)</f>
        <v>1</v>
      </c>
      <c r="G485">
        <f>1-PERCENTRANK(Table1[Earliest Pub], E485)</f>
        <v>0.97599999999999998</v>
      </c>
      <c r="H485" s="3">
        <f>AVERAGEIF(Table1[School], A485, Table1[Cit rank])</f>
        <v>0.52803448275862064</v>
      </c>
      <c r="I485" s="3">
        <f>AVERAGEIF(Table1[School], A485, Table1[YO rank])</f>
        <v>0.53293103448275858</v>
      </c>
      <c r="J485" s="3">
        <f t="shared" si="24"/>
        <v>0.9908120349401488</v>
      </c>
      <c r="K485" s="3">
        <f t="shared" si="25"/>
        <v>56</v>
      </c>
      <c r="L485" s="3">
        <f t="shared" si="26"/>
        <v>331.30357142857144</v>
      </c>
      <c r="M485" s="3">
        <f>PERCENTRANK(Table1[citperyear],L485)</f>
        <v>0.999</v>
      </c>
      <c r="N485" s="3">
        <f>AVERAGEIF(Table1[School], A485, Table1[CPYRank])</f>
        <v>0.52020689655172414</v>
      </c>
    </row>
    <row r="486" spans="1:14" ht="16" x14ac:dyDescent="0.2">
      <c r="A486" s="7" t="s">
        <v>43</v>
      </c>
      <c r="B486" s="7" t="s">
        <v>8</v>
      </c>
      <c r="C486" s="7" t="s">
        <v>161</v>
      </c>
      <c r="D486" s="7">
        <v>733</v>
      </c>
      <c r="E486" s="7">
        <v>1972</v>
      </c>
      <c r="F486" s="3">
        <f>PERCENTRANK(Table1[Total Citations], D486)</f>
        <v>0.65700000000000003</v>
      </c>
      <c r="G486">
        <f>1-PERCENTRANK(Table1[Earliest Pub], E486)</f>
        <v>0.90200000000000002</v>
      </c>
      <c r="H486" s="3">
        <f>AVERAGEIF(Table1[School], A486, Table1[Cit rank])</f>
        <v>0.52803448275862064</v>
      </c>
      <c r="I486" s="3">
        <f>AVERAGEIF(Table1[School], A486, Table1[YO rank])</f>
        <v>0.53293103448275858</v>
      </c>
      <c r="J486" s="3">
        <f t="shared" ref="J486:J549" si="27">H486/I486</f>
        <v>0.9908120349401488</v>
      </c>
      <c r="K486" s="3">
        <f t="shared" si="25"/>
        <v>49</v>
      </c>
      <c r="L486" s="3">
        <f t="shared" si="26"/>
        <v>14.959183673469388</v>
      </c>
      <c r="M486" s="3">
        <f>PERCENTRANK(Table1[citperyear],L486)</f>
        <v>0.5</v>
      </c>
      <c r="N486" s="3">
        <f>AVERAGEIF(Table1[School], A486, Table1[CPYRank])</f>
        <v>0.52020689655172414</v>
      </c>
    </row>
    <row r="487" spans="1:14" ht="16" x14ac:dyDescent="0.2">
      <c r="A487" s="7" t="s">
        <v>43</v>
      </c>
      <c r="B487" s="7" t="s">
        <v>8</v>
      </c>
      <c r="C487" s="7" t="s">
        <v>161</v>
      </c>
      <c r="D487" s="7">
        <v>1726</v>
      </c>
      <c r="E487" s="7">
        <v>1974</v>
      </c>
      <c r="F487" s="3">
        <f>PERCENTRANK(Table1[Total Citations], D487)</f>
        <v>0.86699999999999999</v>
      </c>
      <c r="G487">
        <f>1-PERCENTRANK(Table1[Earliest Pub], E487)</f>
        <v>0.871</v>
      </c>
      <c r="H487" s="3">
        <f>AVERAGEIF(Table1[School], A487, Table1[Cit rank])</f>
        <v>0.52803448275862064</v>
      </c>
      <c r="I487" s="3">
        <f>AVERAGEIF(Table1[School], A487, Table1[YO rank])</f>
        <v>0.53293103448275858</v>
      </c>
      <c r="J487" s="3">
        <f t="shared" si="27"/>
        <v>0.9908120349401488</v>
      </c>
      <c r="K487" s="3">
        <f t="shared" si="25"/>
        <v>47</v>
      </c>
      <c r="L487" s="3">
        <f t="shared" si="26"/>
        <v>36.723404255319146</v>
      </c>
      <c r="M487" s="3">
        <f>PERCENTRANK(Table1[citperyear],L487)</f>
        <v>0.79200000000000004</v>
      </c>
      <c r="N487" s="3">
        <f>AVERAGEIF(Table1[School], A487, Table1[CPYRank])</f>
        <v>0.52020689655172414</v>
      </c>
    </row>
    <row r="488" spans="1:14" ht="16" x14ac:dyDescent="0.2">
      <c r="A488" s="7" t="s">
        <v>43</v>
      </c>
      <c r="B488" s="7" t="s">
        <v>8</v>
      </c>
      <c r="C488" s="7" t="s">
        <v>161</v>
      </c>
      <c r="D488" s="7">
        <v>3604</v>
      </c>
      <c r="E488" s="7">
        <v>1975</v>
      </c>
      <c r="F488" s="3">
        <f>PERCENTRANK(Table1[Total Citations], D488)</f>
        <v>0.95399999999999996</v>
      </c>
      <c r="G488">
        <f>1-PERCENTRANK(Table1[Earliest Pub], E488)</f>
        <v>0.85199999999999998</v>
      </c>
      <c r="H488" s="3">
        <f>AVERAGEIF(Table1[School], A488, Table1[Cit rank])</f>
        <v>0.52803448275862064</v>
      </c>
      <c r="I488" s="3">
        <f>AVERAGEIF(Table1[School], A488, Table1[YO rank])</f>
        <v>0.53293103448275858</v>
      </c>
      <c r="J488" s="3">
        <f t="shared" si="27"/>
        <v>0.9908120349401488</v>
      </c>
      <c r="K488" s="3">
        <f t="shared" si="25"/>
        <v>46</v>
      </c>
      <c r="L488" s="3">
        <f t="shared" si="26"/>
        <v>78.347826086956516</v>
      </c>
      <c r="M488" s="3">
        <f>PERCENTRANK(Table1[citperyear],L488)</f>
        <v>0.93899999999999995</v>
      </c>
      <c r="N488" s="3">
        <f>AVERAGEIF(Table1[School], A488, Table1[CPYRank])</f>
        <v>0.52020689655172414</v>
      </c>
    </row>
    <row r="489" spans="1:14" ht="16" x14ac:dyDescent="0.2">
      <c r="A489" s="7" t="s">
        <v>43</v>
      </c>
      <c r="B489" s="7" t="s">
        <v>7</v>
      </c>
      <c r="C489" s="7" t="s">
        <v>161</v>
      </c>
      <c r="D489" s="7">
        <v>69</v>
      </c>
      <c r="E489" s="7">
        <v>1979</v>
      </c>
      <c r="F489" s="3">
        <f>PERCENTRANK(Table1[Total Citations], D489)</f>
        <v>9.9000000000000005E-2</v>
      </c>
      <c r="G489">
        <f>1-PERCENTRANK(Table1[Earliest Pub], E489)</f>
        <v>0.76900000000000002</v>
      </c>
      <c r="H489" s="3">
        <f>AVERAGEIF(Table1[School], A489, Table1[Cit rank])</f>
        <v>0.52803448275862064</v>
      </c>
      <c r="I489" s="3">
        <f>AVERAGEIF(Table1[School], A489, Table1[YO rank])</f>
        <v>0.53293103448275858</v>
      </c>
      <c r="J489" s="3">
        <f t="shared" si="27"/>
        <v>0.9908120349401488</v>
      </c>
      <c r="K489" s="3">
        <f t="shared" si="25"/>
        <v>42</v>
      </c>
      <c r="L489" s="3">
        <f t="shared" si="26"/>
        <v>1.6428571428571428</v>
      </c>
      <c r="M489" s="3">
        <f>PERCENTRANK(Table1[citperyear],L489)</f>
        <v>7.6999999999999999E-2</v>
      </c>
      <c r="N489" s="3">
        <f>AVERAGEIF(Table1[School], A489, Table1[CPYRank])</f>
        <v>0.52020689655172414</v>
      </c>
    </row>
    <row r="490" spans="1:14" ht="16" x14ac:dyDescent="0.2">
      <c r="A490" s="7" t="s">
        <v>43</v>
      </c>
      <c r="B490" s="7" t="s">
        <v>8</v>
      </c>
      <c r="C490" s="7" t="s">
        <v>161</v>
      </c>
      <c r="D490" s="7">
        <v>449</v>
      </c>
      <c r="E490" s="7">
        <v>1982</v>
      </c>
      <c r="F490" s="3">
        <f>PERCENTRANK(Table1[Total Citations], D490)</f>
        <v>0.49299999999999999</v>
      </c>
      <c r="G490">
        <f>1-PERCENTRANK(Table1[Earliest Pub], E490)</f>
        <v>0.69</v>
      </c>
      <c r="H490" s="3">
        <f>AVERAGEIF(Table1[School], A490, Table1[Cit rank])</f>
        <v>0.52803448275862064</v>
      </c>
      <c r="I490" s="3">
        <f>AVERAGEIF(Table1[School], A490, Table1[YO rank])</f>
        <v>0.53293103448275858</v>
      </c>
      <c r="J490" s="3">
        <f t="shared" si="27"/>
        <v>0.9908120349401488</v>
      </c>
      <c r="K490" s="3">
        <f t="shared" si="25"/>
        <v>39</v>
      </c>
      <c r="L490" s="3">
        <f t="shared" si="26"/>
        <v>11.512820512820513</v>
      </c>
      <c r="M490" s="3">
        <f>PERCENTRANK(Table1[citperyear],L490)</f>
        <v>0.41599999999999998</v>
      </c>
      <c r="N490" s="3">
        <f>AVERAGEIF(Table1[School], A490, Table1[CPYRank])</f>
        <v>0.52020689655172414</v>
      </c>
    </row>
    <row r="491" spans="1:14" ht="16" x14ac:dyDescent="0.2">
      <c r="A491" s="7" t="s">
        <v>43</v>
      </c>
      <c r="B491" s="7" t="s">
        <v>8</v>
      </c>
      <c r="C491" s="7" t="s">
        <v>161</v>
      </c>
      <c r="D491" s="7">
        <v>227</v>
      </c>
      <c r="E491" s="7">
        <v>1982</v>
      </c>
      <c r="F491" s="3">
        <f>PERCENTRANK(Table1[Total Citations], D491)</f>
        <v>0.29699999999999999</v>
      </c>
      <c r="G491">
        <f>1-PERCENTRANK(Table1[Earliest Pub], E491)</f>
        <v>0.69</v>
      </c>
      <c r="H491" s="3">
        <f>AVERAGEIF(Table1[School], A491, Table1[Cit rank])</f>
        <v>0.52803448275862064</v>
      </c>
      <c r="I491" s="3">
        <f>AVERAGEIF(Table1[School], A491, Table1[YO rank])</f>
        <v>0.53293103448275858</v>
      </c>
      <c r="J491" s="3">
        <f t="shared" si="27"/>
        <v>0.9908120349401488</v>
      </c>
      <c r="K491" s="3">
        <f t="shared" si="25"/>
        <v>39</v>
      </c>
      <c r="L491" s="3">
        <f t="shared" si="26"/>
        <v>5.8205128205128203</v>
      </c>
      <c r="M491" s="3">
        <f>PERCENTRANK(Table1[citperyear],L491)</f>
        <v>0.23300000000000001</v>
      </c>
      <c r="N491" s="3">
        <f>AVERAGEIF(Table1[School], A491, Table1[CPYRank])</f>
        <v>0.52020689655172414</v>
      </c>
    </row>
    <row r="492" spans="1:14" ht="16" x14ac:dyDescent="0.2">
      <c r="A492" s="7" t="s">
        <v>43</v>
      </c>
      <c r="B492" s="7" t="s">
        <v>8</v>
      </c>
      <c r="C492" s="7" t="s">
        <v>161</v>
      </c>
      <c r="D492" s="7">
        <v>285</v>
      </c>
      <c r="E492" s="7">
        <v>1982</v>
      </c>
      <c r="F492" s="3">
        <f>PERCENTRANK(Table1[Total Citations], D492)</f>
        <v>0.35699999999999998</v>
      </c>
      <c r="G492">
        <f>1-PERCENTRANK(Table1[Earliest Pub], E492)</f>
        <v>0.69</v>
      </c>
      <c r="H492" s="3">
        <f>AVERAGEIF(Table1[School], A492, Table1[Cit rank])</f>
        <v>0.52803448275862064</v>
      </c>
      <c r="I492" s="3">
        <f>AVERAGEIF(Table1[School], A492, Table1[YO rank])</f>
        <v>0.53293103448275858</v>
      </c>
      <c r="J492" s="3">
        <f t="shared" si="27"/>
        <v>0.9908120349401488</v>
      </c>
      <c r="K492" s="3">
        <f t="shared" si="25"/>
        <v>39</v>
      </c>
      <c r="L492" s="3">
        <f t="shared" si="26"/>
        <v>7.3076923076923075</v>
      </c>
      <c r="M492" s="3">
        <f>PERCENTRANK(Table1[citperyear],L492)</f>
        <v>0.28199999999999997</v>
      </c>
      <c r="N492" s="3">
        <f>AVERAGEIF(Table1[School], A492, Table1[CPYRank])</f>
        <v>0.52020689655172414</v>
      </c>
    </row>
    <row r="493" spans="1:14" ht="16" x14ac:dyDescent="0.2">
      <c r="A493" s="7" t="s">
        <v>43</v>
      </c>
      <c r="B493" s="7" t="s">
        <v>8</v>
      </c>
      <c r="C493" s="7" t="s">
        <v>161</v>
      </c>
      <c r="D493" s="7">
        <v>217</v>
      </c>
      <c r="E493" s="7">
        <v>1983</v>
      </c>
      <c r="F493" s="3">
        <f>PERCENTRANK(Table1[Total Citations], D493)</f>
        <v>0.28299999999999997</v>
      </c>
      <c r="G493">
        <f>1-PERCENTRANK(Table1[Earliest Pub], E493)</f>
        <v>0.65700000000000003</v>
      </c>
      <c r="H493" s="3">
        <f>AVERAGEIF(Table1[School], A493, Table1[Cit rank])</f>
        <v>0.52803448275862064</v>
      </c>
      <c r="I493" s="3">
        <f>AVERAGEIF(Table1[School], A493, Table1[YO rank])</f>
        <v>0.53293103448275858</v>
      </c>
      <c r="J493" s="3">
        <f t="shared" si="27"/>
        <v>0.9908120349401488</v>
      </c>
      <c r="K493" s="3">
        <f t="shared" si="25"/>
        <v>38</v>
      </c>
      <c r="L493" s="3">
        <f t="shared" si="26"/>
        <v>5.7105263157894735</v>
      </c>
      <c r="M493" s="3">
        <f>PERCENTRANK(Table1[citperyear],L493)</f>
        <v>0.22900000000000001</v>
      </c>
      <c r="N493" s="3">
        <f>AVERAGEIF(Table1[School], A493, Table1[CPYRank])</f>
        <v>0.52020689655172414</v>
      </c>
    </row>
    <row r="494" spans="1:14" ht="16" x14ac:dyDescent="0.2">
      <c r="A494" s="7" t="s">
        <v>43</v>
      </c>
      <c r="B494" s="7" t="s">
        <v>8</v>
      </c>
      <c r="C494" s="7" t="s">
        <v>161</v>
      </c>
      <c r="D494" s="7">
        <v>379</v>
      </c>
      <c r="E494" s="7">
        <v>1984</v>
      </c>
      <c r="F494" s="3">
        <f>PERCENTRANK(Table1[Total Citations], D494)</f>
        <v>0.443</v>
      </c>
      <c r="G494">
        <f>1-PERCENTRANK(Table1[Earliest Pub], E494)</f>
        <v>0.63</v>
      </c>
      <c r="H494" s="3">
        <f>AVERAGEIF(Table1[School], A494, Table1[Cit rank])</f>
        <v>0.52803448275862064</v>
      </c>
      <c r="I494" s="3">
        <f>AVERAGEIF(Table1[School], A494, Table1[YO rank])</f>
        <v>0.53293103448275858</v>
      </c>
      <c r="J494" s="3">
        <f t="shared" si="27"/>
        <v>0.9908120349401488</v>
      </c>
      <c r="K494" s="3">
        <f t="shared" si="25"/>
        <v>37</v>
      </c>
      <c r="L494" s="3">
        <f t="shared" si="26"/>
        <v>10.243243243243244</v>
      </c>
      <c r="M494" s="3">
        <f>PERCENTRANK(Table1[citperyear],L494)</f>
        <v>0.377</v>
      </c>
      <c r="N494" s="3">
        <f>AVERAGEIF(Table1[School], A494, Table1[CPYRank])</f>
        <v>0.52020689655172414</v>
      </c>
    </row>
    <row r="495" spans="1:14" ht="16" x14ac:dyDescent="0.2">
      <c r="A495" s="7" t="s">
        <v>43</v>
      </c>
      <c r="B495" s="7" t="s">
        <v>8</v>
      </c>
      <c r="C495" s="7" t="s">
        <v>161</v>
      </c>
      <c r="D495" s="7">
        <v>401</v>
      </c>
      <c r="E495" s="7">
        <v>1984</v>
      </c>
      <c r="F495" s="3">
        <f>PERCENTRANK(Table1[Total Citations], D495)</f>
        <v>0.46200000000000002</v>
      </c>
      <c r="G495">
        <f>1-PERCENTRANK(Table1[Earliest Pub], E495)</f>
        <v>0.63</v>
      </c>
      <c r="H495" s="3">
        <f>AVERAGEIF(Table1[School], A495, Table1[Cit rank])</f>
        <v>0.52803448275862064</v>
      </c>
      <c r="I495" s="3">
        <f>AVERAGEIF(Table1[School], A495, Table1[YO rank])</f>
        <v>0.53293103448275858</v>
      </c>
      <c r="J495" s="3">
        <f t="shared" si="27"/>
        <v>0.9908120349401488</v>
      </c>
      <c r="K495" s="3">
        <f t="shared" si="25"/>
        <v>37</v>
      </c>
      <c r="L495" s="3">
        <f t="shared" si="26"/>
        <v>10.837837837837839</v>
      </c>
      <c r="M495" s="3">
        <f>PERCENTRANK(Table1[citperyear],L495)</f>
        <v>0.39500000000000002</v>
      </c>
      <c r="N495" s="3">
        <f>AVERAGEIF(Table1[School], A495, Table1[CPYRank])</f>
        <v>0.52020689655172414</v>
      </c>
    </row>
    <row r="496" spans="1:14" ht="16" x14ac:dyDescent="0.2">
      <c r="A496" s="7" t="s">
        <v>43</v>
      </c>
      <c r="B496" s="7" t="s">
        <v>8</v>
      </c>
      <c r="C496" s="7" t="s">
        <v>161</v>
      </c>
      <c r="D496" s="7">
        <v>479</v>
      </c>
      <c r="E496" s="7">
        <v>1985</v>
      </c>
      <c r="F496" s="3">
        <f>PERCENTRANK(Table1[Total Citations], D496)</f>
        <v>0.51300000000000001</v>
      </c>
      <c r="G496">
        <f>1-PERCENTRANK(Table1[Earliest Pub], E496)</f>
        <v>0.60199999999999998</v>
      </c>
      <c r="H496" s="3">
        <f>AVERAGEIF(Table1[School], A496, Table1[Cit rank])</f>
        <v>0.52803448275862064</v>
      </c>
      <c r="I496" s="3">
        <f>AVERAGEIF(Table1[School], A496, Table1[YO rank])</f>
        <v>0.53293103448275858</v>
      </c>
      <c r="J496" s="3">
        <f t="shared" si="27"/>
        <v>0.9908120349401488</v>
      </c>
      <c r="K496" s="3">
        <f t="shared" si="25"/>
        <v>36</v>
      </c>
      <c r="L496" s="3">
        <f t="shared" si="26"/>
        <v>13.305555555555555</v>
      </c>
      <c r="M496" s="3">
        <f>PERCENTRANK(Table1[citperyear],L496)</f>
        <v>0.46200000000000002</v>
      </c>
      <c r="N496" s="3">
        <f>AVERAGEIF(Table1[School], A496, Table1[CPYRank])</f>
        <v>0.52020689655172414</v>
      </c>
    </row>
    <row r="497" spans="1:14" ht="16" x14ac:dyDescent="0.2">
      <c r="A497" s="7" t="s">
        <v>43</v>
      </c>
      <c r="B497" s="7" t="s">
        <v>8</v>
      </c>
      <c r="C497" s="7" t="s">
        <v>161</v>
      </c>
      <c r="D497" s="7">
        <v>1612</v>
      </c>
      <c r="E497" s="7">
        <v>1986</v>
      </c>
      <c r="F497" s="3">
        <f>PERCENTRANK(Table1[Total Citations], D497)</f>
        <v>0.85499999999999998</v>
      </c>
      <c r="G497">
        <f>1-PERCENTRANK(Table1[Earliest Pub], E497)</f>
        <v>0.57099999999999995</v>
      </c>
      <c r="H497" s="3">
        <f>AVERAGEIF(Table1[School], A497, Table1[Cit rank])</f>
        <v>0.52803448275862064</v>
      </c>
      <c r="I497" s="3">
        <f>AVERAGEIF(Table1[School], A497, Table1[YO rank])</f>
        <v>0.53293103448275858</v>
      </c>
      <c r="J497" s="3">
        <f t="shared" si="27"/>
        <v>0.9908120349401488</v>
      </c>
      <c r="K497" s="3">
        <f t="shared" si="25"/>
        <v>35</v>
      </c>
      <c r="L497" s="3">
        <f t="shared" si="26"/>
        <v>46.057142857142857</v>
      </c>
      <c r="M497" s="3">
        <f>PERCENTRANK(Table1[citperyear],L497)</f>
        <v>0.85099999999999998</v>
      </c>
      <c r="N497" s="3">
        <f>AVERAGEIF(Table1[School], A497, Table1[CPYRank])</f>
        <v>0.52020689655172414</v>
      </c>
    </row>
    <row r="498" spans="1:14" ht="16" x14ac:dyDescent="0.2">
      <c r="A498" s="7" t="s">
        <v>43</v>
      </c>
      <c r="B498" s="7" t="s">
        <v>8</v>
      </c>
      <c r="C498" s="7" t="s">
        <v>161</v>
      </c>
      <c r="D498" s="7">
        <v>545</v>
      </c>
      <c r="E498" s="7">
        <v>1987</v>
      </c>
      <c r="F498" s="3">
        <f>PERCENTRANK(Table1[Total Citations], D498)</f>
        <v>0.55900000000000005</v>
      </c>
      <c r="G498">
        <f>1-PERCENTRANK(Table1[Earliest Pub], E498)</f>
        <v>0.53699999999999992</v>
      </c>
      <c r="H498" s="3">
        <f>AVERAGEIF(Table1[School], A498, Table1[Cit rank])</f>
        <v>0.52803448275862064</v>
      </c>
      <c r="I498" s="3">
        <f>AVERAGEIF(Table1[School], A498, Table1[YO rank])</f>
        <v>0.53293103448275858</v>
      </c>
      <c r="J498" s="3">
        <f t="shared" si="27"/>
        <v>0.9908120349401488</v>
      </c>
      <c r="K498" s="3">
        <f t="shared" si="25"/>
        <v>34</v>
      </c>
      <c r="L498" s="3">
        <f t="shared" si="26"/>
        <v>16.029411764705884</v>
      </c>
      <c r="M498" s="3">
        <f>PERCENTRANK(Table1[citperyear],L498)</f>
        <v>0.52600000000000002</v>
      </c>
      <c r="N498" s="3">
        <f>AVERAGEIF(Table1[School], A498, Table1[CPYRank])</f>
        <v>0.52020689655172414</v>
      </c>
    </row>
    <row r="499" spans="1:14" ht="16" x14ac:dyDescent="0.2">
      <c r="A499" s="7" t="s">
        <v>43</v>
      </c>
      <c r="B499" s="7" t="s">
        <v>8</v>
      </c>
      <c r="C499" s="7" t="s">
        <v>161</v>
      </c>
      <c r="D499" s="7">
        <v>716</v>
      </c>
      <c r="E499" s="7">
        <v>1988</v>
      </c>
      <c r="F499" s="3">
        <f>PERCENTRANK(Table1[Total Citations], D499)</f>
        <v>0.65</v>
      </c>
      <c r="G499">
        <f>1-PERCENTRANK(Table1[Earliest Pub], E499)</f>
        <v>0.50800000000000001</v>
      </c>
      <c r="H499" s="3">
        <f>AVERAGEIF(Table1[School], A499, Table1[Cit rank])</f>
        <v>0.52803448275862064</v>
      </c>
      <c r="I499" s="3">
        <f>AVERAGEIF(Table1[School], A499, Table1[YO rank])</f>
        <v>0.53293103448275858</v>
      </c>
      <c r="J499" s="3">
        <f t="shared" si="27"/>
        <v>0.9908120349401488</v>
      </c>
      <c r="K499" s="3">
        <f t="shared" si="25"/>
        <v>33</v>
      </c>
      <c r="L499" s="3">
        <f t="shared" si="26"/>
        <v>21.696969696969695</v>
      </c>
      <c r="M499" s="3">
        <f>PERCENTRANK(Table1[citperyear],L499)</f>
        <v>0.63400000000000001</v>
      </c>
      <c r="N499" s="3">
        <f>AVERAGEIF(Table1[School], A499, Table1[CPYRank])</f>
        <v>0.52020689655172414</v>
      </c>
    </row>
    <row r="500" spans="1:14" ht="16" x14ac:dyDescent="0.2">
      <c r="A500" s="7" t="s">
        <v>43</v>
      </c>
      <c r="B500" s="7" t="s">
        <v>8</v>
      </c>
      <c r="C500" s="7" t="s">
        <v>161</v>
      </c>
      <c r="D500" s="7">
        <v>1402</v>
      </c>
      <c r="E500" s="7">
        <v>1988</v>
      </c>
      <c r="F500" s="3">
        <f>PERCENTRANK(Table1[Total Citations], D500)</f>
        <v>0.82299999999999995</v>
      </c>
      <c r="G500">
        <f>1-PERCENTRANK(Table1[Earliest Pub], E500)</f>
        <v>0.50800000000000001</v>
      </c>
      <c r="H500" s="3">
        <f>AVERAGEIF(Table1[School], A500, Table1[Cit rank])</f>
        <v>0.52803448275862064</v>
      </c>
      <c r="I500" s="3">
        <f>AVERAGEIF(Table1[School], A500, Table1[YO rank])</f>
        <v>0.53293103448275858</v>
      </c>
      <c r="J500" s="3">
        <f t="shared" si="27"/>
        <v>0.9908120349401488</v>
      </c>
      <c r="K500" s="3">
        <f t="shared" si="25"/>
        <v>33</v>
      </c>
      <c r="L500" s="3">
        <f t="shared" si="26"/>
        <v>42.484848484848484</v>
      </c>
      <c r="M500" s="3">
        <f>PERCENTRANK(Table1[citperyear],L500)</f>
        <v>0.82899999999999996</v>
      </c>
      <c r="N500" s="3">
        <f>AVERAGEIF(Table1[School], A500, Table1[CPYRank])</f>
        <v>0.52020689655172414</v>
      </c>
    </row>
    <row r="501" spans="1:14" ht="16" x14ac:dyDescent="0.2">
      <c r="A501" s="7" t="s">
        <v>43</v>
      </c>
      <c r="B501" s="7" t="s">
        <v>8</v>
      </c>
      <c r="C501" s="7" t="s">
        <v>161</v>
      </c>
      <c r="D501" s="7">
        <v>830</v>
      </c>
      <c r="E501" s="7">
        <v>1988</v>
      </c>
      <c r="F501" s="3">
        <f>PERCENTRANK(Table1[Total Citations], D501)</f>
        <v>0.69199999999999995</v>
      </c>
      <c r="G501">
        <f>1-PERCENTRANK(Table1[Earliest Pub], E501)</f>
        <v>0.50800000000000001</v>
      </c>
      <c r="H501" s="3">
        <f>AVERAGEIF(Table1[School], A501, Table1[Cit rank])</f>
        <v>0.52803448275862064</v>
      </c>
      <c r="I501" s="3">
        <f>AVERAGEIF(Table1[School], A501, Table1[YO rank])</f>
        <v>0.53293103448275858</v>
      </c>
      <c r="J501" s="3">
        <f t="shared" si="27"/>
        <v>0.9908120349401488</v>
      </c>
      <c r="K501" s="3">
        <f t="shared" si="25"/>
        <v>33</v>
      </c>
      <c r="L501" s="3">
        <f t="shared" si="26"/>
        <v>25.151515151515152</v>
      </c>
      <c r="M501" s="3">
        <f>PERCENTRANK(Table1[citperyear],L501)</f>
        <v>0.68400000000000005</v>
      </c>
      <c r="N501" s="3">
        <f>AVERAGEIF(Table1[School], A501, Table1[CPYRank])</f>
        <v>0.52020689655172414</v>
      </c>
    </row>
    <row r="502" spans="1:14" ht="16" x14ac:dyDescent="0.2">
      <c r="A502" s="7" t="s">
        <v>43</v>
      </c>
      <c r="B502" s="7" t="s">
        <v>8</v>
      </c>
      <c r="C502" s="7" t="s">
        <v>161</v>
      </c>
      <c r="D502" s="7">
        <v>128</v>
      </c>
      <c r="E502" s="7">
        <v>1988</v>
      </c>
      <c r="F502" s="3">
        <f>PERCENTRANK(Table1[Total Citations], D502)</f>
        <v>0.16900000000000001</v>
      </c>
      <c r="G502">
        <f>1-PERCENTRANK(Table1[Earliest Pub], E502)</f>
        <v>0.50800000000000001</v>
      </c>
      <c r="H502" s="3">
        <f>AVERAGEIF(Table1[School], A502, Table1[Cit rank])</f>
        <v>0.52803448275862064</v>
      </c>
      <c r="I502" s="3">
        <f>AVERAGEIF(Table1[School], A502, Table1[YO rank])</f>
        <v>0.53293103448275858</v>
      </c>
      <c r="J502" s="3">
        <f t="shared" si="27"/>
        <v>0.9908120349401488</v>
      </c>
      <c r="K502" s="3">
        <f t="shared" si="25"/>
        <v>33</v>
      </c>
      <c r="L502" s="3">
        <f t="shared" si="26"/>
        <v>3.8787878787878789</v>
      </c>
      <c r="M502" s="3">
        <f>PERCENTRANK(Table1[citperyear],L502)</f>
        <v>0.156</v>
      </c>
      <c r="N502" s="3">
        <f>AVERAGEIF(Table1[School], A502, Table1[CPYRank])</f>
        <v>0.52020689655172414</v>
      </c>
    </row>
    <row r="503" spans="1:14" ht="16" x14ac:dyDescent="0.2">
      <c r="A503" s="7" t="s">
        <v>43</v>
      </c>
      <c r="B503" s="7" t="s">
        <v>8</v>
      </c>
      <c r="C503" s="7" t="s">
        <v>161</v>
      </c>
      <c r="D503" s="7">
        <v>1821</v>
      </c>
      <c r="E503" s="7">
        <v>1989</v>
      </c>
      <c r="F503" s="3">
        <f>PERCENTRANK(Table1[Total Citations], D503)</f>
        <v>0.878</v>
      </c>
      <c r="G503">
        <f>1-PERCENTRANK(Table1[Earliest Pub], E503)</f>
        <v>0.47299999999999998</v>
      </c>
      <c r="H503" s="3">
        <f>AVERAGEIF(Table1[School], A503, Table1[Cit rank])</f>
        <v>0.52803448275862064</v>
      </c>
      <c r="I503" s="3">
        <f>AVERAGEIF(Table1[School], A503, Table1[YO rank])</f>
        <v>0.53293103448275858</v>
      </c>
      <c r="J503" s="3">
        <f t="shared" si="27"/>
        <v>0.9908120349401488</v>
      </c>
      <c r="K503" s="3">
        <f t="shared" si="25"/>
        <v>32</v>
      </c>
      <c r="L503" s="3">
        <f t="shared" si="26"/>
        <v>56.90625</v>
      </c>
      <c r="M503" s="3">
        <f>PERCENTRANK(Table1[citperyear],L503)</f>
        <v>0.89200000000000002</v>
      </c>
      <c r="N503" s="3">
        <f>AVERAGEIF(Table1[School], A503, Table1[CPYRank])</f>
        <v>0.52020689655172414</v>
      </c>
    </row>
    <row r="504" spans="1:14" ht="16" x14ac:dyDescent="0.2">
      <c r="A504" s="7" t="s">
        <v>43</v>
      </c>
      <c r="B504" s="7" t="s">
        <v>8</v>
      </c>
      <c r="C504" s="7" t="s">
        <v>161</v>
      </c>
      <c r="D504" s="7">
        <v>3659</v>
      </c>
      <c r="E504" s="7">
        <v>1990</v>
      </c>
      <c r="F504" s="3">
        <f>PERCENTRANK(Table1[Total Citations], D504)</f>
        <v>0.95599999999999996</v>
      </c>
      <c r="G504">
        <f>1-PERCENTRANK(Table1[Earliest Pub], E504)</f>
        <v>0.43700000000000006</v>
      </c>
      <c r="H504" s="3">
        <f>AVERAGEIF(Table1[School], A504, Table1[Cit rank])</f>
        <v>0.52803448275862064</v>
      </c>
      <c r="I504" s="3">
        <f>AVERAGEIF(Table1[School], A504, Table1[YO rank])</f>
        <v>0.53293103448275858</v>
      </c>
      <c r="J504" s="3">
        <f t="shared" si="27"/>
        <v>0.9908120349401488</v>
      </c>
      <c r="K504" s="3">
        <f t="shared" si="25"/>
        <v>31</v>
      </c>
      <c r="L504" s="3">
        <f t="shared" si="26"/>
        <v>118.03225806451613</v>
      </c>
      <c r="M504" s="3">
        <f>PERCENTRANK(Table1[citperyear],L504)</f>
        <v>0.97399999999999998</v>
      </c>
      <c r="N504" s="3">
        <f>AVERAGEIF(Table1[School], A504, Table1[CPYRank])</f>
        <v>0.52020689655172414</v>
      </c>
    </row>
    <row r="505" spans="1:14" ht="16" x14ac:dyDescent="0.2">
      <c r="A505" s="7" t="s">
        <v>43</v>
      </c>
      <c r="B505" s="7" t="s">
        <v>7</v>
      </c>
      <c r="C505" s="7" t="s">
        <v>161</v>
      </c>
      <c r="D505" s="7">
        <v>16</v>
      </c>
      <c r="E505" s="7">
        <v>1992</v>
      </c>
      <c r="F505" s="3">
        <f>PERCENTRANK(Table1[Total Citations], D505)</f>
        <v>2.9000000000000001E-2</v>
      </c>
      <c r="G505">
        <f>1-PERCENTRANK(Table1[Earliest Pub], E505)</f>
        <v>0.38100000000000001</v>
      </c>
      <c r="H505" s="3">
        <f>AVERAGEIF(Table1[School], A505, Table1[Cit rank])</f>
        <v>0.52803448275862064</v>
      </c>
      <c r="I505" s="3">
        <f>AVERAGEIF(Table1[School], A505, Table1[YO rank])</f>
        <v>0.53293103448275858</v>
      </c>
      <c r="J505" s="3">
        <f t="shared" si="27"/>
        <v>0.9908120349401488</v>
      </c>
      <c r="K505" s="3">
        <f t="shared" si="25"/>
        <v>29</v>
      </c>
      <c r="L505" s="3">
        <f t="shared" si="26"/>
        <v>0.55172413793103448</v>
      </c>
      <c r="M505" s="3">
        <f>PERCENTRANK(Table1[citperyear],L505)</f>
        <v>3.3000000000000002E-2</v>
      </c>
      <c r="N505" s="3">
        <f>AVERAGEIF(Table1[School], A505, Table1[CPYRank])</f>
        <v>0.52020689655172414</v>
      </c>
    </row>
    <row r="506" spans="1:14" ht="16" x14ac:dyDescent="0.2">
      <c r="A506" s="7" t="s">
        <v>43</v>
      </c>
      <c r="B506" s="7" t="s">
        <v>7</v>
      </c>
      <c r="C506" s="7" t="s">
        <v>161</v>
      </c>
      <c r="D506" s="7">
        <v>56</v>
      </c>
      <c r="E506" s="7">
        <v>1992</v>
      </c>
      <c r="F506" s="3">
        <f>PERCENTRANK(Table1[Total Citations], D506)</f>
        <v>8.3000000000000004E-2</v>
      </c>
      <c r="G506">
        <f>1-PERCENTRANK(Table1[Earliest Pub], E506)</f>
        <v>0.38100000000000001</v>
      </c>
      <c r="H506" s="3">
        <f>AVERAGEIF(Table1[School], A506, Table1[Cit rank])</f>
        <v>0.52803448275862064</v>
      </c>
      <c r="I506" s="3">
        <f>AVERAGEIF(Table1[School], A506, Table1[YO rank])</f>
        <v>0.53293103448275858</v>
      </c>
      <c r="J506" s="3">
        <f t="shared" si="27"/>
        <v>0.9908120349401488</v>
      </c>
      <c r="K506" s="3">
        <f t="shared" si="25"/>
        <v>29</v>
      </c>
      <c r="L506" s="3">
        <f t="shared" si="26"/>
        <v>1.9310344827586208</v>
      </c>
      <c r="M506" s="3">
        <f>PERCENTRANK(Table1[citperyear],L506)</f>
        <v>9.0999999999999998E-2</v>
      </c>
      <c r="N506" s="3">
        <f>AVERAGEIF(Table1[School], A506, Table1[CPYRank])</f>
        <v>0.52020689655172414</v>
      </c>
    </row>
    <row r="507" spans="1:14" ht="16" x14ac:dyDescent="0.2">
      <c r="A507" s="7" t="s">
        <v>43</v>
      </c>
      <c r="B507" s="7" t="s">
        <v>8</v>
      </c>
      <c r="C507" s="7" t="s">
        <v>161</v>
      </c>
      <c r="D507" s="7">
        <v>234</v>
      </c>
      <c r="E507" s="7">
        <v>1993</v>
      </c>
      <c r="F507" s="3">
        <f>PERCENTRANK(Table1[Total Citations], D507)</f>
        <v>0.30599999999999999</v>
      </c>
      <c r="G507">
        <f>1-PERCENTRANK(Table1[Earliest Pub], E507)</f>
        <v>0.35399999999999998</v>
      </c>
      <c r="H507" s="3">
        <f>AVERAGEIF(Table1[School], A507, Table1[Cit rank])</f>
        <v>0.52803448275862064</v>
      </c>
      <c r="I507" s="3">
        <f>AVERAGEIF(Table1[School], A507, Table1[YO rank])</f>
        <v>0.53293103448275858</v>
      </c>
      <c r="J507" s="3">
        <f t="shared" si="27"/>
        <v>0.9908120349401488</v>
      </c>
      <c r="K507" s="3">
        <f t="shared" si="25"/>
        <v>28</v>
      </c>
      <c r="L507" s="3">
        <f t="shared" si="26"/>
        <v>8.3571428571428577</v>
      </c>
      <c r="M507" s="3">
        <f>PERCENTRANK(Table1[citperyear],L507)</f>
        <v>0.32</v>
      </c>
      <c r="N507" s="3">
        <f>AVERAGEIF(Table1[School], A507, Table1[CPYRank])</f>
        <v>0.52020689655172414</v>
      </c>
    </row>
    <row r="508" spans="1:14" ht="16" x14ac:dyDescent="0.2">
      <c r="A508" s="7" t="s">
        <v>43</v>
      </c>
      <c r="B508" s="7" t="s">
        <v>8</v>
      </c>
      <c r="C508" s="7" t="s">
        <v>161</v>
      </c>
      <c r="D508" s="7">
        <v>275</v>
      </c>
      <c r="E508" s="7">
        <v>1994</v>
      </c>
      <c r="F508" s="3">
        <f>PERCENTRANK(Table1[Total Citations], D508)</f>
        <v>0.34599999999999997</v>
      </c>
      <c r="G508">
        <f>1-PERCENTRANK(Table1[Earliest Pub], E508)</f>
        <v>0.32599999999999996</v>
      </c>
      <c r="H508" s="3">
        <f>AVERAGEIF(Table1[School], A508, Table1[Cit rank])</f>
        <v>0.52803448275862064</v>
      </c>
      <c r="I508" s="3">
        <f>AVERAGEIF(Table1[School], A508, Table1[YO rank])</f>
        <v>0.53293103448275858</v>
      </c>
      <c r="J508" s="3">
        <f t="shared" si="27"/>
        <v>0.9908120349401488</v>
      </c>
      <c r="K508" s="3">
        <f t="shared" si="25"/>
        <v>27</v>
      </c>
      <c r="L508" s="3">
        <f t="shared" si="26"/>
        <v>10.185185185185185</v>
      </c>
      <c r="M508" s="3">
        <f>PERCENTRANK(Table1[citperyear],L508)</f>
        <v>0.374</v>
      </c>
      <c r="N508" s="3">
        <f>AVERAGEIF(Table1[School], A508, Table1[CPYRank])</f>
        <v>0.52020689655172414</v>
      </c>
    </row>
    <row r="509" spans="1:14" ht="16" x14ac:dyDescent="0.2">
      <c r="A509" s="7" t="s">
        <v>43</v>
      </c>
      <c r="B509" s="7" t="s">
        <v>8</v>
      </c>
      <c r="C509" s="7" t="s">
        <v>161</v>
      </c>
      <c r="D509" s="7">
        <v>1131</v>
      </c>
      <c r="E509" s="7">
        <v>1995</v>
      </c>
      <c r="F509" s="3">
        <f>PERCENTRANK(Table1[Total Citations], D509)</f>
        <v>0.77200000000000002</v>
      </c>
      <c r="G509">
        <f>1-PERCENTRANK(Table1[Earliest Pub], E509)</f>
        <v>0.29800000000000004</v>
      </c>
      <c r="H509" s="3">
        <f>AVERAGEIF(Table1[School], A509, Table1[Cit rank])</f>
        <v>0.52803448275862064</v>
      </c>
      <c r="I509" s="3">
        <f>AVERAGEIF(Table1[School], A509, Table1[YO rank])</f>
        <v>0.53293103448275858</v>
      </c>
      <c r="J509" s="3">
        <f t="shared" si="27"/>
        <v>0.9908120349401488</v>
      </c>
      <c r="K509" s="3">
        <f t="shared" si="25"/>
        <v>26</v>
      </c>
      <c r="L509" s="3">
        <f t="shared" si="26"/>
        <v>43.5</v>
      </c>
      <c r="M509" s="3">
        <f>PERCENTRANK(Table1[citperyear],L509)</f>
        <v>0.83499999999999996</v>
      </c>
      <c r="N509" s="3">
        <f>AVERAGEIF(Table1[School], A509, Table1[CPYRank])</f>
        <v>0.52020689655172414</v>
      </c>
    </row>
    <row r="510" spans="1:14" ht="16" x14ac:dyDescent="0.2">
      <c r="A510" s="7" t="s">
        <v>43</v>
      </c>
      <c r="B510" s="7" t="s">
        <v>8</v>
      </c>
      <c r="C510" s="7" t="s">
        <v>161</v>
      </c>
      <c r="D510" s="7">
        <v>412</v>
      </c>
      <c r="E510" s="7">
        <v>1996</v>
      </c>
      <c r="F510" s="3">
        <f>PERCENTRANK(Table1[Total Citations], D510)</f>
        <v>0.47099999999999997</v>
      </c>
      <c r="G510">
        <f>1-PERCENTRANK(Table1[Earliest Pub], E510)</f>
        <v>0.27100000000000002</v>
      </c>
      <c r="H510" s="3">
        <f>AVERAGEIF(Table1[School], A510, Table1[Cit rank])</f>
        <v>0.52803448275862064</v>
      </c>
      <c r="I510" s="3">
        <f>AVERAGEIF(Table1[School], A510, Table1[YO rank])</f>
        <v>0.53293103448275858</v>
      </c>
      <c r="J510" s="3">
        <f t="shared" si="27"/>
        <v>0.9908120349401488</v>
      </c>
      <c r="K510" s="3">
        <f t="shared" si="25"/>
        <v>25</v>
      </c>
      <c r="L510" s="3">
        <f t="shared" si="26"/>
        <v>16.48</v>
      </c>
      <c r="M510" s="3">
        <f>PERCENTRANK(Table1[citperyear],L510)</f>
        <v>0.53600000000000003</v>
      </c>
      <c r="N510" s="3">
        <f>AVERAGEIF(Table1[School], A510, Table1[CPYRank])</f>
        <v>0.52020689655172414</v>
      </c>
    </row>
    <row r="511" spans="1:14" ht="16" x14ac:dyDescent="0.2">
      <c r="A511" s="7" t="s">
        <v>43</v>
      </c>
      <c r="B511" s="7" t="s">
        <v>8</v>
      </c>
      <c r="C511" s="7" t="s">
        <v>161</v>
      </c>
      <c r="D511" s="7">
        <v>117</v>
      </c>
      <c r="E511" s="7">
        <v>1997</v>
      </c>
      <c r="F511" s="3">
        <f>PERCENTRANK(Table1[Total Citations], D511)</f>
        <v>0.158</v>
      </c>
      <c r="G511">
        <f>1-PERCENTRANK(Table1[Earliest Pub], E511)</f>
        <v>0.23699999999999999</v>
      </c>
      <c r="H511" s="3">
        <f>AVERAGEIF(Table1[School], A511, Table1[Cit rank])</f>
        <v>0.52803448275862064</v>
      </c>
      <c r="I511" s="3">
        <f>AVERAGEIF(Table1[School], A511, Table1[YO rank])</f>
        <v>0.53293103448275858</v>
      </c>
      <c r="J511" s="3">
        <f t="shared" si="27"/>
        <v>0.9908120349401488</v>
      </c>
      <c r="K511" s="3">
        <f t="shared" si="25"/>
        <v>24</v>
      </c>
      <c r="L511" s="3">
        <f t="shared" si="26"/>
        <v>4.875</v>
      </c>
      <c r="M511" s="3">
        <f>PERCENTRANK(Table1[citperyear],L511)</f>
        <v>0.19500000000000001</v>
      </c>
      <c r="N511" s="3">
        <f>AVERAGEIF(Table1[School], A511, Table1[CPYRank])</f>
        <v>0.52020689655172414</v>
      </c>
    </row>
    <row r="512" spans="1:14" ht="16" x14ac:dyDescent="0.2">
      <c r="A512" s="7" t="s">
        <v>43</v>
      </c>
      <c r="B512" s="7" t="s">
        <v>8</v>
      </c>
      <c r="C512" s="7" t="s">
        <v>161</v>
      </c>
      <c r="D512" s="7">
        <v>923</v>
      </c>
      <c r="E512" s="7">
        <v>2000</v>
      </c>
      <c r="F512" s="3">
        <f>PERCENTRANK(Table1[Total Citations], D512)</f>
        <v>0.72</v>
      </c>
      <c r="G512">
        <f>1-PERCENTRANK(Table1[Earliest Pub], E512)</f>
        <v>0.14400000000000002</v>
      </c>
      <c r="H512" s="3">
        <f>AVERAGEIF(Table1[School], A512, Table1[Cit rank])</f>
        <v>0.52803448275862064</v>
      </c>
      <c r="I512" s="3">
        <f>AVERAGEIF(Table1[School], A512, Table1[YO rank])</f>
        <v>0.53293103448275858</v>
      </c>
      <c r="J512" s="3">
        <f t="shared" si="27"/>
        <v>0.9908120349401488</v>
      </c>
      <c r="K512" s="3">
        <f t="shared" si="25"/>
        <v>21</v>
      </c>
      <c r="L512" s="3">
        <f t="shared" si="26"/>
        <v>43.952380952380949</v>
      </c>
      <c r="M512" s="3">
        <f>PERCENTRANK(Table1[citperyear],L512)</f>
        <v>0.83899999999999997</v>
      </c>
      <c r="N512" s="3">
        <f>AVERAGEIF(Table1[School], A512, Table1[CPYRank])</f>
        <v>0.52020689655172414</v>
      </c>
    </row>
    <row r="513" spans="1:14" ht="16" x14ac:dyDescent="0.2">
      <c r="A513" s="7" t="s">
        <v>43</v>
      </c>
      <c r="B513" s="7" t="s">
        <v>8</v>
      </c>
      <c r="C513" s="7" t="s">
        <v>161</v>
      </c>
      <c r="D513" s="7">
        <v>352</v>
      </c>
      <c r="E513" s="7">
        <v>2004</v>
      </c>
      <c r="F513" s="3">
        <f>PERCENTRANK(Table1[Total Citations], D513)</f>
        <v>0.42099999999999999</v>
      </c>
      <c r="G513">
        <f>1-PERCENTRANK(Table1[Earliest Pub], E513)</f>
        <v>5.4000000000000048E-2</v>
      </c>
      <c r="H513" s="3">
        <f>AVERAGEIF(Table1[School], A513, Table1[Cit rank])</f>
        <v>0.52803448275862064</v>
      </c>
      <c r="I513" s="3">
        <f>AVERAGEIF(Table1[School], A513, Table1[YO rank])</f>
        <v>0.53293103448275858</v>
      </c>
      <c r="J513" s="3">
        <f t="shared" si="27"/>
        <v>0.9908120349401488</v>
      </c>
      <c r="K513" s="3">
        <f t="shared" si="25"/>
        <v>17</v>
      </c>
      <c r="L513" s="3">
        <f t="shared" si="26"/>
        <v>20.705882352941178</v>
      </c>
      <c r="M513" s="3">
        <f>PERCENTRANK(Table1[citperyear],L513)</f>
        <v>0.61599999999999999</v>
      </c>
      <c r="N513" s="3">
        <f>AVERAGEIF(Table1[School], A513, Table1[CPYRank])</f>
        <v>0.52020689655172414</v>
      </c>
    </row>
    <row r="514" spans="1:14" ht="16" x14ac:dyDescent="0.2">
      <c r="A514" s="7" t="s">
        <v>45</v>
      </c>
      <c r="B514" s="7" t="s">
        <v>8</v>
      </c>
      <c r="C514" s="7" t="s">
        <v>161</v>
      </c>
      <c r="D514" s="7">
        <v>692</v>
      </c>
      <c r="E514" s="7">
        <v>1971</v>
      </c>
      <c r="F514" s="3">
        <f>PERCENTRANK(Table1[Total Citations], D514)</f>
        <v>0.63900000000000001</v>
      </c>
      <c r="G514">
        <f>1-PERCENTRANK(Table1[Earliest Pub], E514)</f>
        <v>0.91700000000000004</v>
      </c>
      <c r="H514" s="3">
        <f>AVERAGEIF(Table1[School], A514, Table1[Cit rank])</f>
        <v>0.54738461538461525</v>
      </c>
      <c r="I514" s="3">
        <f>AVERAGEIF(Table1[School], A514, Table1[YO rank])</f>
        <v>0.42861538461538468</v>
      </c>
      <c r="J514" s="3">
        <f t="shared" si="27"/>
        <v>1.2770997846374725</v>
      </c>
      <c r="K514" s="3">
        <f t="shared" ref="K514:K577" si="28">2021-E514</f>
        <v>50</v>
      </c>
      <c r="L514" s="3">
        <f t="shared" ref="L514:L577" si="29">D514/K514</f>
        <v>13.84</v>
      </c>
      <c r="M514" s="3">
        <f>PERCENTRANK(Table1[citperyear],L514)</f>
        <v>0.47199999999999998</v>
      </c>
      <c r="N514" s="3">
        <f>AVERAGEIF(Table1[School], A514, Table1[CPYRank])</f>
        <v>0.56569230769230761</v>
      </c>
    </row>
    <row r="515" spans="1:14" ht="16" x14ac:dyDescent="0.2">
      <c r="A515" s="7" t="s">
        <v>45</v>
      </c>
      <c r="B515" s="7" t="s">
        <v>8</v>
      </c>
      <c r="C515" s="7" t="s">
        <v>161</v>
      </c>
      <c r="D515" s="7">
        <v>4297</v>
      </c>
      <c r="E515" s="7">
        <v>1971</v>
      </c>
      <c r="F515" s="3">
        <f>PERCENTRANK(Table1[Total Citations], D515)</f>
        <v>0.96899999999999997</v>
      </c>
      <c r="G515">
        <f>1-PERCENTRANK(Table1[Earliest Pub], E515)</f>
        <v>0.91700000000000004</v>
      </c>
      <c r="H515" s="3">
        <f>AVERAGEIF(Table1[School], A515, Table1[Cit rank])</f>
        <v>0.54738461538461525</v>
      </c>
      <c r="I515" s="3">
        <f>AVERAGEIF(Table1[School], A515, Table1[YO rank])</f>
        <v>0.42861538461538468</v>
      </c>
      <c r="J515" s="3">
        <f t="shared" si="27"/>
        <v>1.2770997846374725</v>
      </c>
      <c r="K515" s="3">
        <f t="shared" si="28"/>
        <v>50</v>
      </c>
      <c r="L515" s="3">
        <f t="shared" si="29"/>
        <v>85.94</v>
      </c>
      <c r="M515" s="3">
        <f>PERCENTRANK(Table1[citperyear],L515)</f>
        <v>0.95</v>
      </c>
      <c r="N515" s="3">
        <f>AVERAGEIF(Table1[School], A515, Table1[CPYRank])</f>
        <v>0.56569230769230761</v>
      </c>
    </row>
    <row r="516" spans="1:14" ht="16" x14ac:dyDescent="0.2">
      <c r="A516" s="7" t="s">
        <v>45</v>
      </c>
      <c r="B516" s="7" t="s">
        <v>8</v>
      </c>
      <c r="C516" s="7" t="s">
        <v>161</v>
      </c>
      <c r="D516" s="7">
        <v>731</v>
      </c>
      <c r="E516" s="7">
        <v>1972</v>
      </c>
      <c r="F516" s="3">
        <f>PERCENTRANK(Table1[Total Citations], D516)</f>
        <v>0.65600000000000003</v>
      </c>
      <c r="G516">
        <f>1-PERCENTRANK(Table1[Earliest Pub], E516)</f>
        <v>0.90200000000000002</v>
      </c>
      <c r="H516" s="3">
        <f>AVERAGEIF(Table1[School], A516, Table1[Cit rank])</f>
        <v>0.54738461538461525</v>
      </c>
      <c r="I516" s="3">
        <f>AVERAGEIF(Table1[School], A516, Table1[YO rank])</f>
        <v>0.42861538461538468</v>
      </c>
      <c r="J516" s="3">
        <f t="shared" si="27"/>
        <v>1.2770997846374725</v>
      </c>
      <c r="K516" s="3">
        <f t="shared" si="28"/>
        <v>49</v>
      </c>
      <c r="L516" s="3">
        <f t="shared" si="29"/>
        <v>14.918367346938776</v>
      </c>
      <c r="M516" s="3">
        <f>PERCENTRANK(Table1[citperyear],L516)</f>
        <v>0.498</v>
      </c>
      <c r="N516" s="3">
        <f>AVERAGEIF(Table1[School], A516, Table1[CPYRank])</f>
        <v>0.56569230769230761</v>
      </c>
    </row>
    <row r="517" spans="1:14" ht="16" x14ac:dyDescent="0.2">
      <c r="A517" s="7" t="s">
        <v>45</v>
      </c>
      <c r="B517" s="7" t="s">
        <v>8</v>
      </c>
      <c r="C517" s="7" t="s">
        <v>161</v>
      </c>
      <c r="D517" s="7">
        <v>3493</v>
      </c>
      <c r="E517" s="7">
        <v>1985</v>
      </c>
      <c r="F517" s="3">
        <f>PERCENTRANK(Table1[Total Citations], D517)</f>
        <v>0.95199999999999996</v>
      </c>
      <c r="G517">
        <f>1-PERCENTRANK(Table1[Earliest Pub], E517)</f>
        <v>0.60199999999999998</v>
      </c>
      <c r="H517" s="3">
        <f>AVERAGEIF(Table1[School], A517, Table1[Cit rank])</f>
        <v>0.54738461538461525</v>
      </c>
      <c r="I517" s="3">
        <f>AVERAGEIF(Table1[School], A517, Table1[YO rank])</f>
        <v>0.42861538461538468</v>
      </c>
      <c r="J517" s="3">
        <f t="shared" si="27"/>
        <v>1.2770997846374725</v>
      </c>
      <c r="K517" s="3">
        <f t="shared" si="28"/>
        <v>36</v>
      </c>
      <c r="L517" s="3">
        <f t="shared" si="29"/>
        <v>97.027777777777771</v>
      </c>
      <c r="M517" s="3">
        <f>PERCENTRANK(Table1[citperyear],L517)</f>
        <v>0.96199999999999997</v>
      </c>
      <c r="N517" s="3">
        <f>AVERAGEIF(Table1[School], A517, Table1[CPYRank])</f>
        <v>0.56569230769230761</v>
      </c>
    </row>
    <row r="518" spans="1:14" ht="16" x14ac:dyDescent="0.2">
      <c r="A518" s="7" t="s">
        <v>45</v>
      </c>
      <c r="B518" s="7" t="s">
        <v>8</v>
      </c>
      <c r="C518" s="7" t="s">
        <v>161</v>
      </c>
      <c r="D518" s="7">
        <v>603</v>
      </c>
      <c r="E518" s="7">
        <v>1987</v>
      </c>
      <c r="F518" s="3">
        <f>PERCENTRANK(Table1[Total Citations], D518)</f>
        <v>0.59</v>
      </c>
      <c r="G518">
        <f>1-PERCENTRANK(Table1[Earliest Pub], E518)</f>
        <v>0.53699999999999992</v>
      </c>
      <c r="H518" s="3">
        <f>AVERAGEIF(Table1[School], A518, Table1[Cit rank])</f>
        <v>0.54738461538461525</v>
      </c>
      <c r="I518" s="3">
        <f>AVERAGEIF(Table1[School], A518, Table1[YO rank])</f>
        <v>0.42861538461538468</v>
      </c>
      <c r="J518" s="3">
        <f t="shared" si="27"/>
        <v>1.2770997846374725</v>
      </c>
      <c r="K518" s="3">
        <f t="shared" si="28"/>
        <v>34</v>
      </c>
      <c r="L518" s="3">
        <f t="shared" si="29"/>
        <v>17.735294117647058</v>
      </c>
      <c r="M518" s="3">
        <f>PERCENTRANK(Table1[citperyear],L518)</f>
        <v>0.56299999999999994</v>
      </c>
      <c r="N518" s="3">
        <f>AVERAGEIF(Table1[School], A518, Table1[CPYRank])</f>
        <v>0.56569230769230761</v>
      </c>
    </row>
    <row r="519" spans="1:14" ht="16" x14ac:dyDescent="0.2">
      <c r="A519" s="7" t="s">
        <v>45</v>
      </c>
      <c r="B519" s="7" t="s">
        <v>8</v>
      </c>
      <c r="C519" s="7" t="s">
        <v>161</v>
      </c>
      <c r="D519" s="7">
        <v>1447</v>
      </c>
      <c r="E519" s="7">
        <v>1989</v>
      </c>
      <c r="F519" s="3">
        <f>PERCENTRANK(Table1[Total Citations], D519)</f>
        <v>0.83099999999999996</v>
      </c>
      <c r="G519">
        <f>1-PERCENTRANK(Table1[Earliest Pub], E519)</f>
        <v>0.47299999999999998</v>
      </c>
      <c r="H519" s="3">
        <f>AVERAGEIF(Table1[School], A519, Table1[Cit rank])</f>
        <v>0.54738461538461525</v>
      </c>
      <c r="I519" s="3">
        <f>AVERAGEIF(Table1[School], A519, Table1[YO rank])</f>
        <v>0.42861538461538468</v>
      </c>
      <c r="J519" s="3">
        <f t="shared" si="27"/>
        <v>1.2770997846374725</v>
      </c>
      <c r="K519" s="3">
        <f t="shared" si="28"/>
        <v>32</v>
      </c>
      <c r="L519" s="3">
        <f t="shared" si="29"/>
        <v>45.21875</v>
      </c>
      <c r="M519" s="3">
        <f>PERCENTRANK(Table1[citperyear],L519)</f>
        <v>0.84599999999999997</v>
      </c>
      <c r="N519" s="3">
        <f>AVERAGEIF(Table1[School], A519, Table1[CPYRank])</f>
        <v>0.56569230769230761</v>
      </c>
    </row>
    <row r="520" spans="1:14" ht="16" x14ac:dyDescent="0.2">
      <c r="A520" s="7" t="s">
        <v>45</v>
      </c>
      <c r="B520" s="7" t="s">
        <v>7</v>
      </c>
      <c r="C520" s="7" t="s">
        <v>161</v>
      </c>
      <c r="D520" s="7">
        <v>354</v>
      </c>
      <c r="E520" s="7">
        <v>1992</v>
      </c>
      <c r="F520" s="3">
        <f>PERCENTRANK(Table1[Total Citations], D520)</f>
        <v>0.42199999999999999</v>
      </c>
      <c r="G520">
        <f>1-PERCENTRANK(Table1[Earliest Pub], E520)</f>
        <v>0.38100000000000001</v>
      </c>
      <c r="H520" s="3">
        <f>AVERAGEIF(Table1[School], A520, Table1[Cit rank])</f>
        <v>0.54738461538461525</v>
      </c>
      <c r="I520" s="3">
        <f>AVERAGEIF(Table1[School], A520, Table1[YO rank])</f>
        <v>0.42861538461538468</v>
      </c>
      <c r="J520" s="3">
        <f t="shared" si="27"/>
        <v>1.2770997846374725</v>
      </c>
      <c r="K520" s="3">
        <f t="shared" si="28"/>
        <v>29</v>
      </c>
      <c r="L520" s="3">
        <f t="shared" si="29"/>
        <v>12.206896551724139</v>
      </c>
      <c r="M520" s="3">
        <f>PERCENTRANK(Table1[citperyear],L520)</f>
        <v>0.433</v>
      </c>
      <c r="N520" s="3">
        <f>AVERAGEIF(Table1[School], A520, Table1[CPYRank])</f>
        <v>0.56569230769230761</v>
      </c>
    </row>
    <row r="521" spans="1:14" ht="16" x14ac:dyDescent="0.2">
      <c r="A521" s="7" t="s">
        <v>45</v>
      </c>
      <c r="B521" s="7" t="s">
        <v>7</v>
      </c>
      <c r="C521" s="7" t="s">
        <v>161</v>
      </c>
      <c r="D521" s="7">
        <v>102</v>
      </c>
      <c r="E521" s="7">
        <v>1996</v>
      </c>
      <c r="F521" s="3">
        <f>PERCENTRANK(Table1[Total Citations], D521)</f>
        <v>0.13800000000000001</v>
      </c>
      <c r="G521">
        <f>1-PERCENTRANK(Table1[Earliest Pub], E521)</f>
        <v>0.27100000000000002</v>
      </c>
      <c r="H521" s="3">
        <f>AVERAGEIF(Table1[School], A521, Table1[Cit rank])</f>
        <v>0.54738461538461525</v>
      </c>
      <c r="I521" s="3">
        <f>AVERAGEIF(Table1[School], A521, Table1[YO rank])</f>
        <v>0.42861538461538468</v>
      </c>
      <c r="J521" s="3">
        <f t="shared" si="27"/>
        <v>1.2770997846374725</v>
      </c>
      <c r="K521" s="3">
        <f t="shared" si="28"/>
        <v>25</v>
      </c>
      <c r="L521" s="3">
        <f t="shared" si="29"/>
        <v>4.08</v>
      </c>
      <c r="M521" s="3">
        <f>PERCENTRANK(Table1[citperyear],L521)</f>
        <v>0.16500000000000001</v>
      </c>
      <c r="N521" s="3">
        <f>AVERAGEIF(Table1[School], A521, Table1[CPYRank])</f>
        <v>0.56569230769230761</v>
      </c>
    </row>
    <row r="522" spans="1:14" ht="16" x14ac:dyDescent="0.2">
      <c r="A522" s="7" t="s">
        <v>45</v>
      </c>
      <c r="B522" s="7" t="s">
        <v>8</v>
      </c>
      <c r="C522" s="7" t="s">
        <v>161</v>
      </c>
      <c r="D522" s="7">
        <v>202</v>
      </c>
      <c r="E522" s="7">
        <v>1998</v>
      </c>
      <c r="F522" s="3">
        <f>PERCENTRANK(Table1[Total Citations], D522)</f>
        <v>0.26200000000000001</v>
      </c>
      <c r="G522">
        <f>1-PERCENTRANK(Table1[Earliest Pub], E522)</f>
        <v>0.20799999999999996</v>
      </c>
      <c r="H522" s="3">
        <f>AVERAGEIF(Table1[School], A522, Table1[Cit rank])</f>
        <v>0.54738461538461525</v>
      </c>
      <c r="I522" s="3">
        <f>AVERAGEIF(Table1[School], A522, Table1[YO rank])</f>
        <v>0.42861538461538468</v>
      </c>
      <c r="J522" s="3">
        <f t="shared" si="27"/>
        <v>1.2770997846374725</v>
      </c>
      <c r="K522" s="3">
        <f t="shared" si="28"/>
        <v>23</v>
      </c>
      <c r="L522" s="3">
        <f t="shared" si="29"/>
        <v>8.7826086956521738</v>
      </c>
      <c r="M522" s="3">
        <f>PERCENTRANK(Table1[citperyear],L522)</f>
        <v>0.33500000000000002</v>
      </c>
      <c r="N522" s="3">
        <f>AVERAGEIF(Table1[School], A522, Table1[CPYRank])</f>
        <v>0.56569230769230761</v>
      </c>
    </row>
    <row r="523" spans="1:14" ht="16" x14ac:dyDescent="0.2">
      <c r="A523" s="7" t="s">
        <v>45</v>
      </c>
      <c r="B523" s="7" t="s">
        <v>8</v>
      </c>
      <c r="C523" s="7" t="s">
        <v>161</v>
      </c>
      <c r="D523" s="7">
        <v>366</v>
      </c>
      <c r="E523" s="7">
        <v>2000</v>
      </c>
      <c r="F523" s="3">
        <f>PERCENTRANK(Table1[Total Citations], D523)</f>
        <v>0.433</v>
      </c>
      <c r="G523">
        <f>1-PERCENTRANK(Table1[Earliest Pub], E523)</f>
        <v>0.14400000000000002</v>
      </c>
      <c r="H523" s="3">
        <f>AVERAGEIF(Table1[School], A523, Table1[Cit rank])</f>
        <v>0.54738461538461525</v>
      </c>
      <c r="I523" s="3">
        <f>AVERAGEIF(Table1[School], A523, Table1[YO rank])</f>
        <v>0.42861538461538468</v>
      </c>
      <c r="J523" s="3">
        <f t="shared" si="27"/>
        <v>1.2770997846374725</v>
      </c>
      <c r="K523" s="3">
        <f t="shared" si="28"/>
        <v>21</v>
      </c>
      <c r="L523" s="3">
        <f t="shared" si="29"/>
        <v>17.428571428571427</v>
      </c>
      <c r="M523" s="3">
        <f>PERCENTRANK(Table1[citperyear],L523)</f>
        <v>0.55800000000000005</v>
      </c>
      <c r="N523" s="3">
        <f>AVERAGEIF(Table1[School], A523, Table1[CPYRank])</f>
        <v>0.56569230769230761</v>
      </c>
    </row>
    <row r="524" spans="1:14" ht="16" x14ac:dyDescent="0.2">
      <c r="A524" s="7" t="s">
        <v>45</v>
      </c>
      <c r="B524" s="7" t="s">
        <v>8</v>
      </c>
      <c r="C524" s="7" t="s">
        <v>161</v>
      </c>
      <c r="D524" s="7">
        <v>192</v>
      </c>
      <c r="E524" s="7">
        <v>2000</v>
      </c>
      <c r="F524" s="3">
        <f>PERCENTRANK(Table1[Total Citations], D524)</f>
        <v>0.247</v>
      </c>
      <c r="G524">
        <f>1-PERCENTRANK(Table1[Earliest Pub], E524)</f>
        <v>0.14400000000000002</v>
      </c>
      <c r="H524" s="3">
        <f>AVERAGEIF(Table1[School], A524, Table1[Cit rank])</f>
        <v>0.54738461538461525</v>
      </c>
      <c r="I524" s="3">
        <f>AVERAGEIF(Table1[School], A524, Table1[YO rank])</f>
        <v>0.42861538461538468</v>
      </c>
      <c r="J524" s="3">
        <f t="shared" si="27"/>
        <v>1.2770997846374725</v>
      </c>
      <c r="K524" s="3">
        <f t="shared" si="28"/>
        <v>21</v>
      </c>
      <c r="L524" s="3">
        <f t="shared" si="29"/>
        <v>9.1428571428571423</v>
      </c>
      <c r="M524" s="3">
        <f>PERCENTRANK(Table1[citperyear],L524)</f>
        <v>0.34699999999999998</v>
      </c>
      <c r="N524" s="3">
        <f>AVERAGEIF(Table1[School], A524, Table1[CPYRank])</f>
        <v>0.56569230769230761</v>
      </c>
    </row>
    <row r="525" spans="1:14" ht="16" x14ac:dyDescent="0.2">
      <c r="A525" s="7" t="s">
        <v>45</v>
      </c>
      <c r="B525" s="7" t="s">
        <v>8</v>
      </c>
      <c r="C525" s="7" t="s">
        <v>161</v>
      </c>
      <c r="D525" s="7">
        <v>1469</v>
      </c>
      <c r="E525" s="7">
        <v>2004</v>
      </c>
      <c r="F525" s="3">
        <f>PERCENTRANK(Table1[Total Citations], D525)</f>
        <v>0.83399999999999996</v>
      </c>
      <c r="G525">
        <f>1-PERCENTRANK(Table1[Earliest Pub], E525)</f>
        <v>5.4000000000000048E-2</v>
      </c>
      <c r="H525" s="3">
        <f>AVERAGEIF(Table1[School], A525, Table1[Cit rank])</f>
        <v>0.54738461538461525</v>
      </c>
      <c r="I525" s="3">
        <f>AVERAGEIF(Table1[School], A525, Table1[YO rank])</f>
        <v>0.42861538461538468</v>
      </c>
      <c r="J525" s="3">
        <f t="shared" si="27"/>
        <v>1.2770997846374725</v>
      </c>
      <c r="K525" s="3">
        <f t="shared" si="28"/>
        <v>17</v>
      </c>
      <c r="L525" s="3">
        <f t="shared" si="29"/>
        <v>86.411764705882348</v>
      </c>
      <c r="M525" s="3">
        <f>PERCENTRANK(Table1[citperyear],L525)</f>
        <v>0.95099999999999996</v>
      </c>
      <c r="N525" s="3">
        <f>AVERAGEIF(Table1[School], A525, Table1[CPYRank])</f>
        <v>0.56569230769230761</v>
      </c>
    </row>
    <row r="526" spans="1:14" ht="16" x14ac:dyDescent="0.2">
      <c r="A526" s="7" t="s">
        <v>45</v>
      </c>
      <c r="B526" s="7" t="s">
        <v>8</v>
      </c>
      <c r="C526" s="7" t="s">
        <v>161</v>
      </c>
      <c r="D526" s="7">
        <v>105</v>
      </c>
      <c r="E526" s="7">
        <v>2006</v>
      </c>
      <c r="F526" s="3">
        <f>PERCENTRANK(Table1[Total Citations], D526)</f>
        <v>0.14299999999999999</v>
      </c>
      <c r="G526">
        <f>1-PERCENTRANK(Table1[Earliest Pub], E526)</f>
        <v>2.200000000000002E-2</v>
      </c>
      <c r="H526" s="3">
        <f>AVERAGEIF(Table1[School], A526, Table1[Cit rank])</f>
        <v>0.54738461538461525</v>
      </c>
      <c r="I526" s="3">
        <f>AVERAGEIF(Table1[School], A526, Table1[YO rank])</f>
        <v>0.42861538461538468</v>
      </c>
      <c r="J526" s="3">
        <f t="shared" si="27"/>
        <v>1.2770997846374725</v>
      </c>
      <c r="K526" s="3">
        <f t="shared" si="28"/>
        <v>15</v>
      </c>
      <c r="L526" s="3">
        <f t="shared" si="29"/>
        <v>7</v>
      </c>
      <c r="M526" s="3">
        <f>PERCENTRANK(Table1[citperyear],L526)</f>
        <v>0.27400000000000002</v>
      </c>
      <c r="N526" s="3">
        <f>AVERAGEIF(Table1[School], A526, Table1[CPYRank])</f>
        <v>0.56569230769230761</v>
      </c>
    </row>
    <row r="527" spans="1:14" ht="16" x14ac:dyDescent="0.2">
      <c r="A527" s="21" t="s">
        <v>49</v>
      </c>
      <c r="B527" s="12" t="s">
        <v>8</v>
      </c>
      <c r="C527" s="21" t="s">
        <v>161</v>
      </c>
      <c r="D527" s="21">
        <v>519</v>
      </c>
      <c r="E527" s="21">
        <v>1975</v>
      </c>
      <c r="F527" s="3">
        <f>PERCENTRANK(Table1[Total Citations], D527)</f>
        <v>0.54200000000000004</v>
      </c>
      <c r="G527">
        <f>1-PERCENTRANK(Table1[Earliest Pub], E527)</f>
        <v>0.85199999999999998</v>
      </c>
      <c r="H527" s="3">
        <f>AVERAGEIF(Table1[School], A527, Table1[Cit rank])</f>
        <v>0.45685714285714285</v>
      </c>
      <c r="I527" s="3">
        <f>AVERAGEIF(Table1[School], A527, Table1[YO rank])</f>
        <v>0.58028571428571418</v>
      </c>
      <c r="J527" s="3">
        <f t="shared" si="27"/>
        <v>0.78729689807976377</v>
      </c>
      <c r="K527" s="3">
        <f t="shared" si="28"/>
        <v>46</v>
      </c>
      <c r="L527" s="3">
        <f t="shared" si="29"/>
        <v>11.282608695652174</v>
      </c>
      <c r="M527" s="3">
        <f>PERCENTRANK(Table1[citperyear],L527)</f>
        <v>0.40799999999999997</v>
      </c>
      <c r="N527" s="3">
        <f>AVERAGEIF(Table1[School], A527, Table1[CPYRank])</f>
        <v>0.40900000000000009</v>
      </c>
    </row>
    <row r="528" spans="1:14" ht="16" x14ac:dyDescent="0.2">
      <c r="A528" s="21" t="s">
        <v>49</v>
      </c>
      <c r="B528" s="12" t="s">
        <v>8</v>
      </c>
      <c r="C528" s="21" t="s">
        <v>161</v>
      </c>
      <c r="D528" s="21">
        <v>709</v>
      </c>
      <c r="E528" s="21">
        <v>1976</v>
      </c>
      <c r="F528" s="3">
        <f>PERCENTRANK(Table1[Total Citations], D528)</f>
        <v>0.64800000000000002</v>
      </c>
      <c r="G528">
        <f>1-PERCENTRANK(Table1[Earliest Pub], E528)</f>
        <v>0.83099999999999996</v>
      </c>
      <c r="H528" s="3">
        <f>AVERAGEIF(Table1[School], A528, Table1[Cit rank])</f>
        <v>0.45685714285714285</v>
      </c>
      <c r="I528" s="3">
        <f>AVERAGEIF(Table1[School], A528, Table1[YO rank])</f>
        <v>0.58028571428571418</v>
      </c>
      <c r="J528" s="3">
        <f t="shared" si="27"/>
        <v>0.78729689807976377</v>
      </c>
      <c r="K528" s="3">
        <f t="shared" si="28"/>
        <v>45</v>
      </c>
      <c r="L528" s="3">
        <f t="shared" si="29"/>
        <v>15.755555555555556</v>
      </c>
      <c r="M528" s="3">
        <f>PERCENTRANK(Table1[citperyear],L528)</f>
        <v>0.51900000000000002</v>
      </c>
      <c r="N528" s="3">
        <f>AVERAGEIF(Table1[School], A528, Table1[CPYRank])</f>
        <v>0.40900000000000009</v>
      </c>
    </row>
    <row r="529" spans="1:14" ht="16" x14ac:dyDescent="0.2">
      <c r="A529" s="12" t="s">
        <v>49</v>
      </c>
      <c r="B529" s="12" t="s">
        <v>8</v>
      </c>
      <c r="C529" s="12" t="s">
        <v>161</v>
      </c>
      <c r="D529" s="12">
        <v>747</v>
      </c>
      <c r="E529" s="12">
        <v>1986</v>
      </c>
      <c r="F529" s="3">
        <f>PERCENTRANK(Table1[Total Citations], D529)</f>
        <v>0.66500000000000004</v>
      </c>
      <c r="G529">
        <f>1-PERCENTRANK(Table1[Earliest Pub], E529)</f>
        <v>0.57099999999999995</v>
      </c>
      <c r="H529" s="3">
        <f>AVERAGEIF(Table1[School], A529, Table1[Cit rank])</f>
        <v>0.45685714285714285</v>
      </c>
      <c r="I529" s="3">
        <f>AVERAGEIF(Table1[School], A529, Table1[YO rank])</f>
        <v>0.58028571428571418</v>
      </c>
      <c r="J529" s="3">
        <f t="shared" si="27"/>
        <v>0.78729689807976377</v>
      </c>
      <c r="K529" s="3">
        <f t="shared" si="28"/>
        <v>35</v>
      </c>
      <c r="L529" s="3">
        <f t="shared" si="29"/>
        <v>21.342857142857142</v>
      </c>
      <c r="M529" s="3">
        <f>PERCENTRANK(Table1[citperyear],L529)</f>
        <v>0.627</v>
      </c>
      <c r="N529" s="3">
        <f>AVERAGEIF(Table1[School], A529, Table1[CPYRank])</f>
        <v>0.40900000000000009</v>
      </c>
    </row>
    <row r="530" spans="1:14" ht="16" x14ac:dyDescent="0.2">
      <c r="A530" s="12" t="s">
        <v>49</v>
      </c>
      <c r="B530" s="12" t="s">
        <v>8</v>
      </c>
      <c r="C530" s="12" t="s">
        <v>161</v>
      </c>
      <c r="D530" s="12">
        <v>493</v>
      </c>
      <c r="E530" s="12">
        <v>1987</v>
      </c>
      <c r="F530" s="3">
        <f>PERCENTRANK(Table1[Total Citations], D530)</f>
        <v>0.52100000000000002</v>
      </c>
      <c r="G530">
        <f>1-PERCENTRANK(Table1[Earliest Pub], E530)</f>
        <v>0.53699999999999992</v>
      </c>
      <c r="H530" s="3">
        <f>AVERAGEIF(Table1[School], A530, Table1[Cit rank])</f>
        <v>0.45685714285714285</v>
      </c>
      <c r="I530" s="3">
        <f>AVERAGEIF(Table1[School], A530, Table1[YO rank])</f>
        <v>0.58028571428571418</v>
      </c>
      <c r="J530" s="3">
        <f t="shared" si="27"/>
        <v>0.78729689807976377</v>
      </c>
      <c r="K530" s="3">
        <f t="shared" si="28"/>
        <v>34</v>
      </c>
      <c r="L530" s="3">
        <f t="shared" si="29"/>
        <v>14.5</v>
      </c>
      <c r="M530" s="3">
        <f>PERCENTRANK(Table1[citperyear],L530)</f>
        <v>0.48899999999999999</v>
      </c>
      <c r="N530" s="3">
        <f>AVERAGEIF(Table1[School], A530, Table1[CPYRank])</f>
        <v>0.40900000000000009</v>
      </c>
    </row>
    <row r="531" spans="1:14" ht="16" x14ac:dyDescent="0.2">
      <c r="A531" s="12" t="s">
        <v>49</v>
      </c>
      <c r="B531" s="12" t="s">
        <v>8</v>
      </c>
      <c r="C531" s="12" t="s">
        <v>161</v>
      </c>
      <c r="D531" s="12">
        <v>296</v>
      </c>
      <c r="E531" s="12">
        <v>1988</v>
      </c>
      <c r="F531" s="3">
        <f>PERCENTRANK(Table1[Total Citations], D531)</f>
        <v>0.37</v>
      </c>
      <c r="G531">
        <f>1-PERCENTRANK(Table1[Earliest Pub], E531)</f>
        <v>0.50800000000000001</v>
      </c>
      <c r="H531" s="3">
        <f>AVERAGEIF(Table1[School], A531, Table1[Cit rank])</f>
        <v>0.45685714285714285</v>
      </c>
      <c r="I531" s="3">
        <f>AVERAGEIF(Table1[School], A531, Table1[YO rank])</f>
        <v>0.58028571428571418</v>
      </c>
      <c r="J531" s="3">
        <f t="shared" si="27"/>
        <v>0.78729689807976377</v>
      </c>
      <c r="K531" s="3">
        <f t="shared" si="28"/>
        <v>33</v>
      </c>
      <c r="L531" s="3">
        <f t="shared" si="29"/>
        <v>8.9696969696969688</v>
      </c>
      <c r="M531" s="3">
        <f>PERCENTRANK(Table1[citperyear],L531)</f>
        <v>0.34100000000000003</v>
      </c>
      <c r="N531" s="3">
        <f>AVERAGEIF(Table1[School], A531, Table1[CPYRank])</f>
        <v>0.40900000000000009</v>
      </c>
    </row>
    <row r="532" spans="1:14" ht="16" x14ac:dyDescent="0.2">
      <c r="A532" s="12" t="s">
        <v>49</v>
      </c>
      <c r="B532" s="12" t="s">
        <v>8</v>
      </c>
      <c r="C532" s="12" t="s">
        <v>161</v>
      </c>
      <c r="D532" s="12">
        <v>172</v>
      </c>
      <c r="E532" s="12">
        <v>1990</v>
      </c>
      <c r="F532" s="3">
        <f>PERCENTRANK(Table1[Total Citations], D532)</f>
        <v>0.222</v>
      </c>
      <c r="G532">
        <f>1-PERCENTRANK(Table1[Earliest Pub], E532)</f>
        <v>0.43700000000000006</v>
      </c>
      <c r="H532" s="3">
        <f>AVERAGEIF(Table1[School], A532, Table1[Cit rank])</f>
        <v>0.45685714285714285</v>
      </c>
      <c r="I532" s="3">
        <f>AVERAGEIF(Table1[School], A532, Table1[YO rank])</f>
        <v>0.58028571428571418</v>
      </c>
      <c r="J532" s="3">
        <f t="shared" si="27"/>
        <v>0.78729689807976377</v>
      </c>
      <c r="K532" s="3">
        <f t="shared" si="28"/>
        <v>31</v>
      </c>
      <c r="L532" s="3">
        <f t="shared" si="29"/>
        <v>5.5483870967741939</v>
      </c>
      <c r="M532" s="3">
        <f>PERCENTRANK(Table1[citperyear],L532)</f>
        <v>0.22</v>
      </c>
      <c r="N532" s="3">
        <f>AVERAGEIF(Table1[School], A532, Table1[CPYRank])</f>
        <v>0.40900000000000009</v>
      </c>
    </row>
    <row r="533" spans="1:14" ht="16" x14ac:dyDescent="0.2">
      <c r="A533" s="12" t="s">
        <v>49</v>
      </c>
      <c r="B533" s="12" t="s">
        <v>8</v>
      </c>
      <c r="C533" s="12" t="s">
        <v>161</v>
      </c>
      <c r="D533" s="12">
        <v>179</v>
      </c>
      <c r="E533" s="12">
        <v>1994</v>
      </c>
      <c r="F533" s="3">
        <f>PERCENTRANK(Table1[Total Citations], D533)</f>
        <v>0.23</v>
      </c>
      <c r="G533">
        <f>1-PERCENTRANK(Table1[Earliest Pub], E533)</f>
        <v>0.32599999999999996</v>
      </c>
      <c r="H533" s="3">
        <f>AVERAGEIF(Table1[School], A533, Table1[Cit rank])</f>
        <v>0.45685714285714285</v>
      </c>
      <c r="I533" s="3">
        <f>AVERAGEIF(Table1[School], A533, Table1[YO rank])</f>
        <v>0.58028571428571418</v>
      </c>
      <c r="J533" s="3">
        <f t="shared" si="27"/>
        <v>0.78729689807976377</v>
      </c>
      <c r="K533" s="3">
        <f t="shared" si="28"/>
        <v>27</v>
      </c>
      <c r="L533" s="3">
        <f t="shared" si="29"/>
        <v>6.6296296296296298</v>
      </c>
      <c r="M533" s="3">
        <f>PERCENTRANK(Table1[citperyear],L533)</f>
        <v>0.25900000000000001</v>
      </c>
      <c r="N533" s="3">
        <f>AVERAGEIF(Table1[School], A533, Table1[CPYRank])</f>
        <v>0.40900000000000009</v>
      </c>
    </row>
    <row r="534" spans="1:14" ht="16" x14ac:dyDescent="0.2">
      <c r="A534" s="7" t="s">
        <v>50</v>
      </c>
      <c r="B534" s="7" t="s">
        <v>8</v>
      </c>
      <c r="C534" s="7" t="s">
        <v>161</v>
      </c>
      <c r="D534" s="7">
        <v>4066</v>
      </c>
      <c r="E534" s="7">
        <v>1959</v>
      </c>
      <c r="F534">
        <f>PERCENTRANK(Table1[Total Citations], D534)</f>
        <v>0.96499999999999997</v>
      </c>
      <c r="G534">
        <f>1-PERCENTRANK(Table1[Earliest Pub], E534)</f>
        <v>0.995</v>
      </c>
      <c r="H534">
        <f>AVERAGEIF(Table1[School], A534, Table1[Cit rank])</f>
        <v>0.65099999999999969</v>
      </c>
      <c r="I534">
        <f>AVERAGEIF(Table1[School], A534, Table1[YO rank])</f>
        <v>0.45424390243902446</v>
      </c>
      <c r="J534" s="3">
        <f t="shared" si="27"/>
        <v>1.4331507731958755</v>
      </c>
      <c r="K534" s="3">
        <f t="shared" si="28"/>
        <v>62</v>
      </c>
      <c r="L534" s="3">
        <f t="shared" si="29"/>
        <v>65.58064516129032</v>
      </c>
      <c r="M534" s="3">
        <f>PERCENTRANK(Table1[citperyear],L534)</f>
        <v>0.91500000000000004</v>
      </c>
      <c r="N534" s="3">
        <f>AVERAGEIF(Table1[School], A534, Table1[CPYRank])</f>
        <v>0.6834634146341465</v>
      </c>
    </row>
    <row r="535" spans="1:14" ht="16" x14ac:dyDescent="0.2">
      <c r="A535" s="7" t="s">
        <v>50</v>
      </c>
      <c r="B535" s="7" t="s">
        <v>8</v>
      </c>
      <c r="C535" s="7" t="s">
        <v>161</v>
      </c>
      <c r="D535" s="7">
        <v>20</v>
      </c>
      <c r="E535" s="7">
        <v>1962</v>
      </c>
      <c r="F535">
        <f>PERCENTRANK(Table1[Total Citations], D535)</f>
        <v>3.5000000000000003E-2</v>
      </c>
      <c r="G535">
        <f>1-PERCENTRANK(Table1[Earliest Pub], E535)</f>
        <v>0.98899999999999999</v>
      </c>
      <c r="H535">
        <f>AVERAGEIF(Table1[School], A535, Table1[Cit rank])</f>
        <v>0.65099999999999969</v>
      </c>
      <c r="I535">
        <f>AVERAGEIF(Table1[School], A535, Table1[YO rank])</f>
        <v>0.45424390243902446</v>
      </c>
      <c r="J535" s="3">
        <f t="shared" si="27"/>
        <v>1.4331507731958755</v>
      </c>
      <c r="K535" s="3">
        <f t="shared" si="28"/>
        <v>59</v>
      </c>
      <c r="L535" s="3">
        <f t="shared" si="29"/>
        <v>0.33898305084745761</v>
      </c>
      <c r="M535" s="3">
        <f>PERCENTRANK(Table1[citperyear],L535)</f>
        <v>2.4E-2</v>
      </c>
      <c r="N535" s="3">
        <f>AVERAGEIF(Table1[School], A535, Table1[CPYRank])</f>
        <v>0.6834634146341465</v>
      </c>
    </row>
    <row r="536" spans="1:14" ht="16" x14ac:dyDescent="0.2">
      <c r="A536" s="7" t="s">
        <v>50</v>
      </c>
      <c r="B536" s="7" t="s">
        <v>8</v>
      </c>
      <c r="C536" s="7" t="s">
        <v>161</v>
      </c>
      <c r="D536" s="7">
        <v>5822</v>
      </c>
      <c r="E536" s="7">
        <v>1962</v>
      </c>
      <c r="F536">
        <f>PERCENTRANK(Table1[Total Citations], D536)</f>
        <v>0.98399999999999999</v>
      </c>
      <c r="G536">
        <f>1-PERCENTRANK(Table1[Earliest Pub], E536)</f>
        <v>0.98899999999999999</v>
      </c>
      <c r="H536">
        <f>AVERAGEIF(Table1[School], A536, Table1[Cit rank])</f>
        <v>0.65099999999999969</v>
      </c>
      <c r="I536">
        <f>AVERAGEIF(Table1[School], A536, Table1[YO rank])</f>
        <v>0.45424390243902446</v>
      </c>
      <c r="J536" s="3">
        <f t="shared" si="27"/>
        <v>1.4331507731958755</v>
      </c>
      <c r="K536" s="3">
        <f t="shared" si="28"/>
        <v>59</v>
      </c>
      <c r="L536" s="3">
        <f t="shared" si="29"/>
        <v>98.677966101694921</v>
      </c>
      <c r="M536" s="3">
        <f>PERCENTRANK(Table1[citperyear],L536)</f>
        <v>0.96199999999999997</v>
      </c>
      <c r="N536" s="3">
        <f>AVERAGEIF(Table1[School], A536, Table1[CPYRank])</f>
        <v>0.6834634146341465</v>
      </c>
    </row>
    <row r="537" spans="1:14" ht="16" x14ac:dyDescent="0.2">
      <c r="A537" s="7" t="s">
        <v>50</v>
      </c>
      <c r="B537" s="7" t="s">
        <v>8</v>
      </c>
      <c r="C537" s="7" t="s">
        <v>161</v>
      </c>
      <c r="D537" s="7">
        <v>9323</v>
      </c>
      <c r="E537" s="7">
        <v>1965</v>
      </c>
      <c r="F537">
        <f>PERCENTRANK(Table1[Total Citations], D537)</f>
        <v>0.99399999999999999</v>
      </c>
      <c r="G537">
        <f>1-PERCENTRANK(Table1[Earliest Pub], E537)</f>
        <v>0.97599999999999998</v>
      </c>
      <c r="H537">
        <f>AVERAGEIF(Table1[School], A537, Table1[Cit rank])</f>
        <v>0.65099999999999969</v>
      </c>
      <c r="I537">
        <f>AVERAGEIF(Table1[School], A537, Table1[YO rank])</f>
        <v>0.45424390243902446</v>
      </c>
      <c r="J537" s="3">
        <f t="shared" si="27"/>
        <v>1.4331507731958755</v>
      </c>
      <c r="K537" s="3">
        <f t="shared" si="28"/>
        <v>56</v>
      </c>
      <c r="L537" s="3">
        <f t="shared" si="29"/>
        <v>166.48214285714286</v>
      </c>
      <c r="M537" s="3">
        <f>PERCENTRANK(Table1[citperyear],L537)</f>
        <v>0.99199999999999999</v>
      </c>
      <c r="N537" s="3">
        <f>AVERAGEIF(Table1[School], A537, Table1[CPYRank])</f>
        <v>0.6834634146341465</v>
      </c>
    </row>
    <row r="538" spans="1:14" ht="16" x14ac:dyDescent="0.2">
      <c r="A538" s="7" t="s">
        <v>50</v>
      </c>
      <c r="B538" s="7" t="s">
        <v>8</v>
      </c>
      <c r="C538" s="7" t="s">
        <v>161</v>
      </c>
      <c r="D538" s="7">
        <v>10332</v>
      </c>
      <c r="E538" s="7">
        <v>1967</v>
      </c>
      <c r="F538">
        <f>PERCENTRANK(Table1[Total Citations], D538)</f>
        <v>0.995</v>
      </c>
      <c r="G538">
        <f>1-PERCENTRANK(Table1[Earliest Pub], E538)</f>
        <v>0.96099999999999997</v>
      </c>
      <c r="H538">
        <f>AVERAGEIF(Table1[School], A538, Table1[Cit rank])</f>
        <v>0.65099999999999969</v>
      </c>
      <c r="I538">
        <f>AVERAGEIF(Table1[School], A538, Table1[YO rank])</f>
        <v>0.45424390243902446</v>
      </c>
      <c r="J538" s="3">
        <f t="shared" si="27"/>
        <v>1.4331507731958755</v>
      </c>
      <c r="K538" s="3">
        <f t="shared" si="28"/>
        <v>54</v>
      </c>
      <c r="L538" s="3">
        <f t="shared" si="29"/>
        <v>191.33333333333334</v>
      </c>
      <c r="M538" s="3">
        <f>PERCENTRANK(Table1[citperyear],L538)</f>
        <v>0.99399999999999999</v>
      </c>
      <c r="N538" s="3">
        <f>AVERAGEIF(Table1[School], A538, Table1[CPYRank])</f>
        <v>0.6834634146341465</v>
      </c>
    </row>
    <row r="539" spans="1:14" ht="16" x14ac:dyDescent="0.2">
      <c r="A539" s="7" t="s">
        <v>50</v>
      </c>
      <c r="B539" s="7" t="s">
        <v>8</v>
      </c>
      <c r="C539" s="7" t="s">
        <v>161</v>
      </c>
      <c r="D539" s="7">
        <v>3084</v>
      </c>
      <c r="E539" s="7">
        <v>1975</v>
      </c>
      <c r="F539">
        <f>PERCENTRANK(Table1[Total Citations], D539)</f>
        <v>0.94099999999999995</v>
      </c>
      <c r="G539">
        <f>1-PERCENTRANK(Table1[Earliest Pub], E539)</f>
        <v>0.85199999999999998</v>
      </c>
      <c r="H539">
        <f>AVERAGEIF(Table1[School], A539, Table1[Cit rank])</f>
        <v>0.65099999999999969</v>
      </c>
      <c r="I539">
        <f>AVERAGEIF(Table1[School], A539, Table1[YO rank])</f>
        <v>0.45424390243902446</v>
      </c>
      <c r="J539" s="3">
        <f t="shared" si="27"/>
        <v>1.4331507731958755</v>
      </c>
      <c r="K539" s="3">
        <f t="shared" si="28"/>
        <v>46</v>
      </c>
      <c r="L539" s="3">
        <f t="shared" si="29"/>
        <v>67.043478260869563</v>
      </c>
      <c r="M539" s="3">
        <f>PERCENTRANK(Table1[citperyear],L539)</f>
        <v>0.91900000000000004</v>
      </c>
      <c r="N539" s="3">
        <f>AVERAGEIF(Table1[School], A539, Table1[CPYRank])</f>
        <v>0.6834634146341465</v>
      </c>
    </row>
    <row r="540" spans="1:14" ht="16" x14ac:dyDescent="0.2">
      <c r="A540" s="7" t="s">
        <v>50</v>
      </c>
      <c r="B540" s="7" t="s">
        <v>8</v>
      </c>
      <c r="C540" s="7" t="s">
        <v>161</v>
      </c>
      <c r="D540" s="7">
        <v>588</v>
      </c>
      <c r="E540" s="7">
        <v>1975</v>
      </c>
      <c r="F540">
        <f>PERCENTRANK(Table1[Total Citations], D540)</f>
        <v>0.58299999999999996</v>
      </c>
      <c r="G540">
        <f>1-PERCENTRANK(Table1[Earliest Pub], E540)</f>
        <v>0.85199999999999998</v>
      </c>
      <c r="H540">
        <f>AVERAGEIF(Table1[School], A540, Table1[Cit rank])</f>
        <v>0.65099999999999969</v>
      </c>
      <c r="I540">
        <f>AVERAGEIF(Table1[School], A540, Table1[YO rank])</f>
        <v>0.45424390243902446</v>
      </c>
      <c r="J540" s="3">
        <f t="shared" si="27"/>
        <v>1.4331507731958755</v>
      </c>
      <c r="K540" s="3">
        <f t="shared" si="28"/>
        <v>46</v>
      </c>
      <c r="L540" s="3">
        <f t="shared" si="29"/>
        <v>12.782608695652174</v>
      </c>
      <c r="M540" s="3">
        <f>PERCENTRANK(Table1[citperyear],L540)</f>
        <v>0.44800000000000001</v>
      </c>
      <c r="N540" s="3">
        <f>AVERAGEIF(Table1[School], A540, Table1[CPYRank])</f>
        <v>0.6834634146341465</v>
      </c>
    </row>
    <row r="541" spans="1:14" ht="16" x14ac:dyDescent="0.2">
      <c r="A541" s="7" t="s">
        <v>50</v>
      </c>
      <c r="B541" s="7" t="s">
        <v>8</v>
      </c>
      <c r="C541" s="7" t="s">
        <v>161</v>
      </c>
      <c r="D541" s="7">
        <v>3305</v>
      </c>
      <c r="E541" s="7">
        <v>1976</v>
      </c>
      <c r="F541">
        <f>PERCENTRANK(Table1[Total Citations], D541)</f>
        <v>0.94899999999999995</v>
      </c>
      <c r="G541">
        <f>1-PERCENTRANK(Table1[Earliest Pub], E541)</f>
        <v>0.83099999999999996</v>
      </c>
      <c r="H541">
        <f>AVERAGEIF(Table1[School], A541, Table1[Cit rank])</f>
        <v>0.65099999999999969</v>
      </c>
      <c r="I541">
        <f>AVERAGEIF(Table1[School], A541, Table1[YO rank])</f>
        <v>0.45424390243902446</v>
      </c>
      <c r="J541" s="3">
        <f t="shared" si="27"/>
        <v>1.4331507731958755</v>
      </c>
      <c r="K541" s="3">
        <f t="shared" si="28"/>
        <v>45</v>
      </c>
      <c r="L541" s="3">
        <f t="shared" si="29"/>
        <v>73.444444444444443</v>
      </c>
      <c r="M541" s="3">
        <f>PERCENTRANK(Table1[citperyear],L541)</f>
        <v>0.93100000000000005</v>
      </c>
      <c r="N541" s="3">
        <f>AVERAGEIF(Table1[School], A541, Table1[CPYRank])</f>
        <v>0.6834634146341465</v>
      </c>
    </row>
    <row r="542" spans="1:14" ht="16" x14ac:dyDescent="0.2">
      <c r="A542" s="7" t="s">
        <v>50</v>
      </c>
      <c r="B542" s="7" t="s">
        <v>8</v>
      </c>
      <c r="C542" s="7" t="s">
        <v>161</v>
      </c>
      <c r="D542" s="7">
        <v>1420</v>
      </c>
      <c r="E542" s="7">
        <v>1976</v>
      </c>
      <c r="F542">
        <f>PERCENTRANK(Table1[Total Citations], D542)</f>
        <v>0.82599999999999996</v>
      </c>
      <c r="G542">
        <f>1-PERCENTRANK(Table1[Earliest Pub], E542)</f>
        <v>0.83099999999999996</v>
      </c>
      <c r="H542">
        <f>AVERAGEIF(Table1[School], A542, Table1[Cit rank])</f>
        <v>0.65099999999999969</v>
      </c>
      <c r="I542">
        <f>AVERAGEIF(Table1[School], A542, Table1[YO rank])</f>
        <v>0.45424390243902446</v>
      </c>
      <c r="J542" s="3">
        <f t="shared" si="27"/>
        <v>1.4331507731958755</v>
      </c>
      <c r="K542" s="3">
        <f t="shared" si="28"/>
        <v>45</v>
      </c>
      <c r="L542" s="3">
        <f t="shared" si="29"/>
        <v>31.555555555555557</v>
      </c>
      <c r="M542" s="3">
        <f>PERCENTRANK(Table1[citperyear],L542)</f>
        <v>0.752</v>
      </c>
      <c r="N542" s="3">
        <f>AVERAGEIF(Table1[School], A542, Table1[CPYRank])</f>
        <v>0.6834634146341465</v>
      </c>
    </row>
    <row r="543" spans="1:14" ht="16" x14ac:dyDescent="0.2">
      <c r="A543" s="7" t="s">
        <v>50</v>
      </c>
      <c r="B543" s="7" t="s">
        <v>8</v>
      </c>
      <c r="C543" s="7" t="s">
        <v>161</v>
      </c>
      <c r="D543" s="7">
        <v>2214</v>
      </c>
      <c r="E543" s="7">
        <v>1976</v>
      </c>
      <c r="F543">
        <f>PERCENTRANK(Table1[Total Citations], D543)</f>
        <v>0.90300000000000002</v>
      </c>
      <c r="G543">
        <f>1-PERCENTRANK(Table1[Earliest Pub], E543)</f>
        <v>0.83099999999999996</v>
      </c>
      <c r="H543">
        <f>AVERAGEIF(Table1[School], A543, Table1[Cit rank])</f>
        <v>0.65099999999999969</v>
      </c>
      <c r="I543">
        <f>AVERAGEIF(Table1[School], A543, Table1[YO rank])</f>
        <v>0.45424390243902446</v>
      </c>
      <c r="J543" s="3">
        <f t="shared" si="27"/>
        <v>1.4331507731958755</v>
      </c>
      <c r="K543" s="3">
        <f t="shared" si="28"/>
        <v>45</v>
      </c>
      <c r="L543" s="3">
        <f t="shared" si="29"/>
        <v>49.2</v>
      </c>
      <c r="M543" s="3">
        <f>PERCENTRANK(Table1[citperyear],L543)</f>
        <v>0.86499999999999999</v>
      </c>
      <c r="N543" s="3">
        <f>AVERAGEIF(Table1[School], A543, Table1[CPYRank])</f>
        <v>0.6834634146341465</v>
      </c>
    </row>
    <row r="544" spans="1:14" ht="16" x14ac:dyDescent="0.2">
      <c r="A544" s="7" t="s">
        <v>50</v>
      </c>
      <c r="B544" s="7" t="s">
        <v>8</v>
      </c>
      <c r="C544" s="7" t="s">
        <v>161</v>
      </c>
      <c r="D544" s="7">
        <v>375</v>
      </c>
      <c r="E544" s="7">
        <v>1977</v>
      </c>
      <c r="F544">
        <f>PERCENTRANK(Table1[Total Citations], D544)</f>
        <v>0.439</v>
      </c>
      <c r="G544">
        <f>1-PERCENTRANK(Table1[Earliest Pub], E544)</f>
        <v>0.81299999999999994</v>
      </c>
      <c r="H544">
        <f>AVERAGEIF(Table1[School], A544, Table1[Cit rank])</f>
        <v>0.65099999999999969</v>
      </c>
      <c r="I544">
        <f>AVERAGEIF(Table1[School], A544, Table1[YO rank])</f>
        <v>0.45424390243902446</v>
      </c>
      <c r="J544" s="3">
        <f t="shared" si="27"/>
        <v>1.4331507731958755</v>
      </c>
      <c r="K544" s="3">
        <f t="shared" si="28"/>
        <v>44</v>
      </c>
      <c r="L544" s="3">
        <f t="shared" si="29"/>
        <v>8.5227272727272734</v>
      </c>
      <c r="M544" s="3">
        <f>PERCENTRANK(Table1[citperyear],L544)</f>
        <v>0.32600000000000001</v>
      </c>
      <c r="N544" s="3">
        <f>AVERAGEIF(Table1[School], A544, Table1[CPYRank])</f>
        <v>0.6834634146341465</v>
      </c>
    </row>
    <row r="545" spans="1:14" ht="16" x14ac:dyDescent="0.2">
      <c r="A545" s="7" t="s">
        <v>50</v>
      </c>
      <c r="B545" s="7" t="s">
        <v>8</v>
      </c>
      <c r="C545" s="7" t="s">
        <v>161</v>
      </c>
      <c r="D545" s="7">
        <v>635</v>
      </c>
      <c r="E545" s="7">
        <v>1977</v>
      </c>
      <c r="F545">
        <f>PERCENTRANK(Table1[Total Citations], D545)</f>
        <v>0.60899999999999999</v>
      </c>
      <c r="G545">
        <f>1-PERCENTRANK(Table1[Earliest Pub], E545)</f>
        <v>0.81299999999999994</v>
      </c>
      <c r="H545">
        <f>AVERAGEIF(Table1[School], A545, Table1[Cit rank])</f>
        <v>0.65099999999999969</v>
      </c>
      <c r="I545">
        <f>AVERAGEIF(Table1[School], A545, Table1[YO rank])</f>
        <v>0.45424390243902446</v>
      </c>
      <c r="J545" s="3">
        <f t="shared" si="27"/>
        <v>1.4331507731958755</v>
      </c>
      <c r="K545" s="3">
        <f t="shared" si="28"/>
        <v>44</v>
      </c>
      <c r="L545" s="3">
        <f t="shared" si="29"/>
        <v>14.431818181818182</v>
      </c>
      <c r="M545" s="3">
        <f>PERCENTRANK(Table1[citperyear],L545)</f>
        <v>0.48699999999999999</v>
      </c>
      <c r="N545" s="3">
        <f>AVERAGEIF(Table1[School], A545, Table1[CPYRank])</f>
        <v>0.6834634146341465</v>
      </c>
    </row>
    <row r="546" spans="1:14" ht="16" x14ac:dyDescent="0.2">
      <c r="A546" s="7" t="s">
        <v>50</v>
      </c>
      <c r="B546" s="7" t="s">
        <v>8</v>
      </c>
      <c r="C546" s="7" t="s">
        <v>161</v>
      </c>
      <c r="D546" s="7">
        <v>2339</v>
      </c>
      <c r="E546" s="7">
        <v>1982</v>
      </c>
      <c r="F546">
        <f>PERCENTRANK(Table1[Total Citations], D546)</f>
        <v>0.91</v>
      </c>
      <c r="G546">
        <f>1-PERCENTRANK(Table1[Earliest Pub], E546)</f>
        <v>0.69</v>
      </c>
      <c r="H546">
        <f>AVERAGEIF(Table1[School], A546, Table1[Cit rank])</f>
        <v>0.65099999999999969</v>
      </c>
      <c r="I546">
        <f>AVERAGEIF(Table1[School], A546, Table1[YO rank])</f>
        <v>0.45424390243902446</v>
      </c>
      <c r="J546" s="3">
        <f t="shared" si="27"/>
        <v>1.4331507731958755</v>
      </c>
      <c r="K546" s="3">
        <f t="shared" si="28"/>
        <v>39</v>
      </c>
      <c r="L546" s="3">
        <f t="shared" si="29"/>
        <v>59.974358974358971</v>
      </c>
      <c r="M546" s="3">
        <f>PERCENTRANK(Table1[citperyear],L546)</f>
        <v>0.90200000000000002</v>
      </c>
      <c r="N546" s="3">
        <f>AVERAGEIF(Table1[School], A546, Table1[CPYRank])</f>
        <v>0.6834634146341465</v>
      </c>
    </row>
    <row r="547" spans="1:14" ht="16" x14ac:dyDescent="0.2">
      <c r="A547" s="7" t="s">
        <v>50</v>
      </c>
      <c r="B547" s="7" t="s">
        <v>8</v>
      </c>
      <c r="C547" s="7" t="s">
        <v>161</v>
      </c>
      <c r="D547" s="7">
        <v>1375</v>
      </c>
      <c r="E547" s="7">
        <v>1985</v>
      </c>
      <c r="F547">
        <f>PERCENTRANK(Table1[Total Citations], D547)</f>
        <v>0.81899999999999995</v>
      </c>
      <c r="G547">
        <f>1-PERCENTRANK(Table1[Earliest Pub], E547)</f>
        <v>0.60199999999999998</v>
      </c>
      <c r="H547">
        <f>AVERAGEIF(Table1[School], A547, Table1[Cit rank])</f>
        <v>0.65099999999999969</v>
      </c>
      <c r="I547">
        <f>AVERAGEIF(Table1[School], A547, Table1[YO rank])</f>
        <v>0.45424390243902446</v>
      </c>
      <c r="J547" s="3">
        <f t="shared" si="27"/>
        <v>1.4331507731958755</v>
      </c>
      <c r="K547" s="3">
        <f t="shared" si="28"/>
        <v>36</v>
      </c>
      <c r="L547" s="3">
        <f t="shared" si="29"/>
        <v>38.194444444444443</v>
      </c>
      <c r="M547" s="3">
        <f>PERCENTRANK(Table1[citperyear],L547)</f>
        <v>0.80300000000000005</v>
      </c>
      <c r="N547" s="3">
        <f>AVERAGEIF(Table1[School], A547, Table1[CPYRank])</f>
        <v>0.6834634146341465</v>
      </c>
    </row>
    <row r="548" spans="1:14" ht="16" x14ac:dyDescent="0.2">
      <c r="A548" s="7" t="s">
        <v>50</v>
      </c>
      <c r="B548" s="7" t="s">
        <v>8</v>
      </c>
      <c r="C548" s="7" t="s">
        <v>161</v>
      </c>
      <c r="D548" s="7">
        <v>1729</v>
      </c>
      <c r="E548" s="7">
        <v>1987</v>
      </c>
      <c r="F548">
        <f>PERCENTRANK(Table1[Total Citations], D548)</f>
        <v>0.86799999999999999</v>
      </c>
      <c r="G548">
        <f>1-PERCENTRANK(Table1[Earliest Pub], E548)</f>
        <v>0.53699999999999992</v>
      </c>
      <c r="H548">
        <f>AVERAGEIF(Table1[School], A548, Table1[Cit rank])</f>
        <v>0.65099999999999969</v>
      </c>
      <c r="I548">
        <f>AVERAGEIF(Table1[School], A548, Table1[YO rank])</f>
        <v>0.45424390243902446</v>
      </c>
      <c r="J548" s="3">
        <f t="shared" si="27"/>
        <v>1.4331507731958755</v>
      </c>
      <c r="K548" s="3">
        <f t="shared" si="28"/>
        <v>34</v>
      </c>
      <c r="L548" s="3">
        <f t="shared" si="29"/>
        <v>50.852941176470587</v>
      </c>
      <c r="M548" s="3">
        <f>PERCENTRANK(Table1[citperyear],L548)</f>
        <v>0.873</v>
      </c>
      <c r="N548" s="3">
        <f>AVERAGEIF(Table1[School], A548, Table1[CPYRank])</f>
        <v>0.6834634146341465</v>
      </c>
    </row>
    <row r="549" spans="1:14" ht="16" x14ac:dyDescent="0.2">
      <c r="A549" s="7" t="s">
        <v>50</v>
      </c>
      <c r="B549" s="7" t="s">
        <v>8</v>
      </c>
      <c r="C549" s="7" t="s">
        <v>161</v>
      </c>
      <c r="D549" s="7">
        <v>4527</v>
      </c>
      <c r="E549" s="7">
        <v>1987</v>
      </c>
      <c r="F549">
        <f>PERCENTRANK(Table1[Total Citations], D549)</f>
        <v>0.97299999999999998</v>
      </c>
      <c r="G549">
        <f>1-PERCENTRANK(Table1[Earliest Pub], E549)</f>
        <v>0.53699999999999992</v>
      </c>
      <c r="H549">
        <f>AVERAGEIF(Table1[School], A549, Table1[Cit rank])</f>
        <v>0.65099999999999969</v>
      </c>
      <c r="I549">
        <f>AVERAGEIF(Table1[School], A549, Table1[YO rank])</f>
        <v>0.45424390243902446</v>
      </c>
      <c r="J549" s="3">
        <f t="shared" si="27"/>
        <v>1.4331507731958755</v>
      </c>
      <c r="K549" s="3">
        <f t="shared" si="28"/>
        <v>34</v>
      </c>
      <c r="L549" s="3">
        <f t="shared" si="29"/>
        <v>133.14705882352942</v>
      </c>
      <c r="M549" s="3">
        <f>PERCENTRANK(Table1[citperyear],L549)</f>
        <v>0.98299999999999998</v>
      </c>
      <c r="N549" s="3">
        <f>AVERAGEIF(Table1[School], A549, Table1[CPYRank])</f>
        <v>0.6834634146341465</v>
      </c>
    </row>
    <row r="550" spans="1:14" ht="16" x14ac:dyDescent="0.2">
      <c r="A550" s="7" t="s">
        <v>50</v>
      </c>
      <c r="B550" s="7" t="s">
        <v>8</v>
      </c>
      <c r="C550" s="7" t="s">
        <v>161</v>
      </c>
      <c r="D550" s="7">
        <v>1583</v>
      </c>
      <c r="E550" s="7">
        <v>1988</v>
      </c>
      <c r="F550">
        <f>PERCENTRANK(Table1[Total Citations], D550)</f>
        <v>0.85</v>
      </c>
      <c r="G550">
        <f>1-PERCENTRANK(Table1[Earliest Pub], E550)</f>
        <v>0.50800000000000001</v>
      </c>
      <c r="H550">
        <f>AVERAGEIF(Table1[School], A550, Table1[Cit rank])</f>
        <v>0.65099999999999969</v>
      </c>
      <c r="I550">
        <f>AVERAGEIF(Table1[School], A550, Table1[YO rank])</f>
        <v>0.45424390243902446</v>
      </c>
      <c r="J550" s="3">
        <f t="shared" ref="J550:J613" si="30">H550/I550</f>
        <v>1.4331507731958755</v>
      </c>
      <c r="K550" s="3">
        <f t="shared" si="28"/>
        <v>33</v>
      </c>
      <c r="L550" s="3">
        <f t="shared" si="29"/>
        <v>47.969696969696969</v>
      </c>
      <c r="M550" s="3">
        <f>PERCENTRANK(Table1[citperyear],L550)</f>
        <v>0.85799999999999998</v>
      </c>
      <c r="N550" s="3">
        <f>AVERAGEIF(Table1[School], A550, Table1[CPYRank])</f>
        <v>0.6834634146341465</v>
      </c>
    </row>
    <row r="551" spans="1:14" ht="16" x14ac:dyDescent="0.2">
      <c r="A551" s="7" t="s">
        <v>50</v>
      </c>
      <c r="B551" s="7" t="s">
        <v>8</v>
      </c>
      <c r="C551" s="7" t="s">
        <v>161</v>
      </c>
      <c r="D551" s="7">
        <v>1641</v>
      </c>
      <c r="E551" s="7">
        <v>1989</v>
      </c>
      <c r="F551">
        <f>PERCENTRANK(Table1[Total Citations], D551)</f>
        <v>0.85799999999999998</v>
      </c>
      <c r="G551">
        <f>1-PERCENTRANK(Table1[Earliest Pub], E551)</f>
        <v>0.47299999999999998</v>
      </c>
      <c r="H551">
        <f>AVERAGEIF(Table1[School], A551, Table1[Cit rank])</f>
        <v>0.65099999999999969</v>
      </c>
      <c r="I551">
        <f>AVERAGEIF(Table1[School], A551, Table1[YO rank])</f>
        <v>0.45424390243902446</v>
      </c>
      <c r="J551" s="3">
        <f t="shared" si="30"/>
        <v>1.4331507731958755</v>
      </c>
      <c r="K551" s="3">
        <f t="shared" si="28"/>
        <v>32</v>
      </c>
      <c r="L551" s="3">
        <f t="shared" si="29"/>
        <v>51.28125</v>
      </c>
      <c r="M551" s="3">
        <f>PERCENTRANK(Table1[citperyear],L551)</f>
        <v>0.875</v>
      </c>
      <c r="N551" s="3">
        <f>AVERAGEIF(Table1[School], A551, Table1[CPYRank])</f>
        <v>0.6834634146341465</v>
      </c>
    </row>
    <row r="552" spans="1:14" ht="16" x14ac:dyDescent="0.2">
      <c r="A552" s="7" t="s">
        <v>50</v>
      </c>
      <c r="B552" s="7" t="s">
        <v>7</v>
      </c>
      <c r="C552" s="7" t="s">
        <v>161</v>
      </c>
      <c r="D552" s="7">
        <v>100</v>
      </c>
      <c r="E552" s="7">
        <v>1990</v>
      </c>
      <c r="F552">
        <f>PERCENTRANK(Table1[Total Citations], D552)</f>
        <v>0.13500000000000001</v>
      </c>
      <c r="G552">
        <f>1-PERCENTRANK(Table1[Earliest Pub], E552)</f>
        <v>0.43700000000000006</v>
      </c>
      <c r="H552">
        <f>AVERAGEIF(Table1[School], A552, Table1[Cit rank])</f>
        <v>0.65099999999999969</v>
      </c>
      <c r="I552">
        <f>AVERAGEIF(Table1[School], A552, Table1[YO rank])</f>
        <v>0.45424390243902446</v>
      </c>
      <c r="J552" s="3">
        <f t="shared" si="30"/>
        <v>1.4331507731958755</v>
      </c>
      <c r="K552" s="3">
        <f t="shared" si="28"/>
        <v>31</v>
      </c>
      <c r="L552" s="3">
        <f t="shared" si="29"/>
        <v>3.225806451612903</v>
      </c>
      <c r="M552" s="3">
        <f>PERCENTRANK(Table1[citperyear],L552)</f>
        <v>0.13900000000000001</v>
      </c>
      <c r="N552" s="3">
        <f>AVERAGEIF(Table1[School], A552, Table1[CPYRank])</f>
        <v>0.6834634146341465</v>
      </c>
    </row>
    <row r="553" spans="1:14" ht="16" x14ac:dyDescent="0.2">
      <c r="A553" s="7" t="s">
        <v>50</v>
      </c>
      <c r="B553" s="7" t="s">
        <v>8</v>
      </c>
      <c r="C553" s="7" t="s">
        <v>161</v>
      </c>
      <c r="D553" s="7">
        <v>1138</v>
      </c>
      <c r="E553" s="7">
        <v>1990</v>
      </c>
      <c r="F553">
        <f>PERCENTRANK(Table1[Total Citations], D553)</f>
        <v>0.77300000000000002</v>
      </c>
      <c r="G553">
        <f>1-PERCENTRANK(Table1[Earliest Pub], E553)</f>
        <v>0.43700000000000006</v>
      </c>
      <c r="H553">
        <f>AVERAGEIF(Table1[School], A553, Table1[Cit rank])</f>
        <v>0.65099999999999969</v>
      </c>
      <c r="I553">
        <f>AVERAGEIF(Table1[School], A553, Table1[YO rank])</f>
        <v>0.45424390243902446</v>
      </c>
      <c r="J553" s="3">
        <f t="shared" si="30"/>
        <v>1.4331507731958755</v>
      </c>
      <c r="K553" s="3">
        <f t="shared" si="28"/>
        <v>31</v>
      </c>
      <c r="L553" s="3">
        <f t="shared" si="29"/>
        <v>36.70967741935484</v>
      </c>
      <c r="M553" s="3">
        <f>PERCENTRANK(Table1[citperyear],L553)</f>
        <v>0.79200000000000004</v>
      </c>
      <c r="N553" s="3">
        <f>AVERAGEIF(Table1[School], A553, Table1[CPYRank])</f>
        <v>0.6834634146341465</v>
      </c>
    </row>
    <row r="554" spans="1:14" ht="16" x14ac:dyDescent="0.2">
      <c r="A554" s="7" t="s">
        <v>50</v>
      </c>
      <c r="B554" s="7" t="s">
        <v>8</v>
      </c>
      <c r="C554" s="7" t="s">
        <v>161</v>
      </c>
      <c r="D554" s="7">
        <v>908</v>
      </c>
      <c r="E554" s="7">
        <v>1994</v>
      </c>
      <c r="F554">
        <f>PERCENTRANK(Table1[Total Citations], D554)</f>
        <v>0.71499999999999997</v>
      </c>
      <c r="G554">
        <f>1-PERCENTRANK(Table1[Earliest Pub], E554)</f>
        <v>0.32599999999999996</v>
      </c>
      <c r="H554">
        <f>AVERAGEIF(Table1[School], A554, Table1[Cit rank])</f>
        <v>0.65099999999999969</v>
      </c>
      <c r="I554">
        <f>AVERAGEIF(Table1[School], A554, Table1[YO rank])</f>
        <v>0.45424390243902446</v>
      </c>
      <c r="J554" s="3">
        <f t="shared" si="30"/>
        <v>1.4331507731958755</v>
      </c>
      <c r="K554" s="3">
        <f t="shared" si="28"/>
        <v>27</v>
      </c>
      <c r="L554" s="3">
        <f t="shared" si="29"/>
        <v>33.629629629629626</v>
      </c>
      <c r="M554" s="3">
        <f>PERCENTRANK(Table1[citperyear],L554)</f>
        <v>0.76900000000000002</v>
      </c>
      <c r="N554" s="3">
        <f>AVERAGEIF(Table1[School], A554, Table1[CPYRank])</f>
        <v>0.6834634146341465</v>
      </c>
    </row>
    <row r="555" spans="1:14" ht="16" x14ac:dyDescent="0.2">
      <c r="A555" s="7" t="s">
        <v>50</v>
      </c>
      <c r="B555" s="7" t="s">
        <v>8</v>
      </c>
      <c r="C555" s="7" t="s">
        <v>161</v>
      </c>
      <c r="D555" s="7">
        <v>1489</v>
      </c>
      <c r="E555" s="7">
        <v>1994</v>
      </c>
      <c r="F555">
        <f>PERCENTRANK(Table1[Total Citations], D555)</f>
        <v>0.83699999999999997</v>
      </c>
      <c r="G555">
        <f>1-PERCENTRANK(Table1[Earliest Pub], E555)</f>
        <v>0.32599999999999996</v>
      </c>
      <c r="H555">
        <f>AVERAGEIF(Table1[School], A555, Table1[Cit rank])</f>
        <v>0.65099999999999969</v>
      </c>
      <c r="I555">
        <f>AVERAGEIF(Table1[School], A555, Table1[YO rank])</f>
        <v>0.45424390243902446</v>
      </c>
      <c r="J555" s="3">
        <f t="shared" si="30"/>
        <v>1.4331507731958755</v>
      </c>
      <c r="K555" s="3">
        <f t="shared" si="28"/>
        <v>27</v>
      </c>
      <c r="L555" s="3">
        <f t="shared" si="29"/>
        <v>55.148148148148145</v>
      </c>
      <c r="M555" s="3">
        <f>PERCENTRANK(Table1[citperyear],L555)</f>
        <v>0.88700000000000001</v>
      </c>
      <c r="N555" s="3">
        <f>AVERAGEIF(Table1[School], A555, Table1[CPYRank])</f>
        <v>0.6834634146341465</v>
      </c>
    </row>
    <row r="556" spans="1:14" ht="16" x14ac:dyDescent="0.2">
      <c r="A556" s="7" t="s">
        <v>50</v>
      </c>
      <c r="B556" s="7" t="s">
        <v>7</v>
      </c>
      <c r="C556" s="7" t="s">
        <v>161</v>
      </c>
      <c r="D556" s="7">
        <v>2312</v>
      </c>
      <c r="E556" s="7">
        <v>1995</v>
      </c>
      <c r="F556">
        <f>PERCENTRANK(Table1[Total Citations], D556)</f>
        <v>0.90900000000000003</v>
      </c>
      <c r="G556">
        <f>1-PERCENTRANK(Table1[Earliest Pub], E556)</f>
        <v>0.29800000000000004</v>
      </c>
      <c r="H556">
        <f>AVERAGEIF(Table1[School], A556, Table1[Cit rank])</f>
        <v>0.65099999999999969</v>
      </c>
      <c r="I556">
        <f>AVERAGEIF(Table1[School], A556, Table1[YO rank])</f>
        <v>0.45424390243902446</v>
      </c>
      <c r="J556" s="3">
        <f t="shared" si="30"/>
        <v>1.4331507731958755</v>
      </c>
      <c r="K556" s="3">
        <f t="shared" si="28"/>
        <v>26</v>
      </c>
      <c r="L556" s="3">
        <f t="shared" si="29"/>
        <v>88.92307692307692</v>
      </c>
      <c r="M556" s="3">
        <f>PERCENTRANK(Table1[citperyear],L556)</f>
        <v>0.95399999999999996</v>
      </c>
      <c r="N556" s="3">
        <f>AVERAGEIF(Table1[School], A556, Table1[CPYRank])</f>
        <v>0.6834634146341465</v>
      </c>
    </row>
    <row r="557" spans="1:14" ht="16" x14ac:dyDescent="0.2">
      <c r="A557" s="7" t="s">
        <v>50</v>
      </c>
      <c r="B557" s="7" t="s">
        <v>8</v>
      </c>
      <c r="C557" s="7" t="s">
        <v>161</v>
      </c>
      <c r="D557" s="7">
        <v>2856</v>
      </c>
      <c r="E557" s="7">
        <v>1995</v>
      </c>
      <c r="F557">
        <f>PERCENTRANK(Table1[Total Citations], D557)</f>
        <v>0.93500000000000005</v>
      </c>
      <c r="G557">
        <f>1-PERCENTRANK(Table1[Earliest Pub], E557)</f>
        <v>0.29800000000000004</v>
      </c>
      <c r="H557">
        <f>AVERAGEIF(Table1[School], A557, Table1[Cit rank])</f>
        <v>0.65099999999999969</v>
      </c>
      <c r="I557">
        <f>AVERAGEIF(Table1[School], A557, Table1[YO rank])</f>
        <v>0.45424390243902446</v>
      </c>
      <c r="J557" s="3">
        <f t="shared" si="30"/>
        <v>1.4331507731958755</v>
      </c>
      <c r="K557" s="3">
        <f t="shared" si="28"/>
        <v>26</v>
      </c>
      <c r="L557" s="3">
        <f t="shared" si="29"/>
        <v>109.84615384615384</v>
      </c>
      <c r="M557" s="3">
        <f>PERCENTRANK(Table1[citperyear],L557)</f>
        <v>0.96899999999999997</v>
      </c>
      <c r="N557" s="3">
        <f>AVERAGEIF(Table1[School], A557, Table1[CPYRank])</f>
        <v>0.6834634146341465</v>
      </c>
    </row>
    <row r="558" spans="1:14" ht="16" x14ac:dyDescent="0.2">
      <c r="A558" s="7" t="s">
        <v>50</v>
      </c>
      <c r="B558" s="7" t="s">
        <v>8</v>
      </c>
      <c r="C558" s="7" t="s">
        <v>161</v>
      </c>
      <c r="D558" s="7">
        <v>41</v>
      </c>
      <c r="E558" s="7">
        <v>1995</v>
      </c>
      <c r="F558">
        <f>PERCENTRANK(Table1[Total Citations], D558)</f>
        <v>6.6000000000000003E-2</v>
      </c>
      <c r="G558">
        <f>1-PERCENTRANK(Table1[Earliest Pub], E558)</f>
        <v>0.29800000000000004</v>
      </c>
      <c r="H558">
        <f>AVERAGEIF(Table1[School], A558, Table1[Cit rank])</f>
        <v>0.65099999999999969</v>
      </c>
      <c r="I558">
        <f>AVERAGEIF(Table1[School], A558, Table1[YO rank])</f>
        <v>0.45424390243902446</v>
      </c>
      <c r="J558" s="3">
        <f t="shared" si="30"/>
        <v>1.4331507731958755</v>
      </c>
      <c r="K558" s="3">
        <f t="shared" si="28"/>
        <v>26</v>
      </c>
      <c r="L558" s="3">
        <f t="shared" si="29"/>
        <v>1.5769230769230769</v>
      </c>
      <c r="M558" s="3">
        <f>PERCENTRANK(Table1[citperyear],L558)</f>
        <v>7.3999999999999996E-2</v>
      </c>
      <c r="N558" s="3">
        <f>AVERAGEIF(Table1[School], A558, Table1[CPYRank])</f>
        <v>0.6834634146341465</v>
      </c>
    </row>
    <row r="559" spans="1:14" ht="16" x14ac:dyDescent="0.2">
      <c r="A559" s="7" t="s">
        <v>50</v>
      </c>
      <c r="B559" s="7" t="s">
        <v>8</v>
      </c>
      <c r="C559" s="7" t="s">
        <v>161</v>
      </c>
      <c r="D559" s="7">
        <v>2739</v>
      </c>
      <c r="E559" s="7">
        <v>1995</v>
      </c>
      <c r="F559">
        <f>PERCENTRANK(Table1[Total Citations], D559)</f>
        <v>0.93</v>
      </c>
      <c r="G559">
        <f>1-PERCENTRANK(Table1[Earliest Pub], E559)</f>
        <v>0.29800000000000004</v>
      </c>
      <c r="H559">
        <f>AVERAGEIF(Table1[School], A559, Table1[Cit rank])</f>
        <v>0.65099999999999969</v>
      </c>
      <c r="I559">
        <f>AVERAGEIF(Table1[School], A559, Table1[YO rank])</f>
        <v>0.45424390243902446</v>
      </c>
      <c r="J559" s="3">
        <f t="shared" si="30"/>
        <v>1.4331507731958755</v>
      </c>
      <c r="K559" s="3">
        <f t="shared" si="28"/>
        <v>26</v>
      </c>
      <c r="L559" s="3">
        <f t="shared" si="29"/>
        <v>105.34615384615384</v>
      </c>
      <c r="M559" s="3">
        <f>PERCENTRANK(Table1[citperyear],L559)</f>
        <v>0.96599999999999997</v>
      </c>
      <c r="N559" s="3">
        <f>AVERAGEIF(Table1[School], A559, Table1[CPYRank])</f>
        <v>0.6834634146341465</v>
      </c>
    </row>
    <row r="560" spans="1:14" ht="16" x14ac:dyDescent="0.2">
      <c r="A560" s="7" t="s">
        <v>50</v>
      </c>
      <c r="B560" s="7" t="s">
        <v>8</v>
      </c>
      <c r="C560" s="7" t="s">
        <v>161</v>
      </c>
      <c r="D560" s="7">
        <v>1713</v>
      </c>
      <c r="E560" s="7">
        <v>1996</v>
      </c>
      <c r="F560">
        <f>PERCENTRANK(Table1[Total Citations], D560)</f>
        <v>0.86499999999999999</v>
      </c>
      <c r="G560">
        <f>1-PERCENTRANK(Table1[Earliest Pub], E560)</f>
        <v>0.27100000000000002</v>
      </c>
      <c r="H560">
        <f>AVERAGEIF(Table1[School], A560, Table1[Cit rank])</f>
        <v>0.65099999999999969</v>
      </c>
      <c r="I560">
        <f>AVERAGEIF(Table1[School], A560, Table1[YO rank])</f>
        <v>0.45424390243902446</v>
      </c>
      <c r="J560" s="3">
        <f t="shared" si="30"/>
        <v>1.4331507731958755</v>
      </c>
      <c r="K560" s="3">
        <f t="shared" si="28"/>
        <v>25</v>
      </c>
      <c r="L560" s="3">
        <f t="shared" si="29"/>
        <v>68.52</v>
      </c>
      <c r="M560" s="3">
        <f>PERCENTRANK(Table1[citperyear],L560)</f>
        <v>0.92100000000000004</v>
      </c>
      <c r="N560" s="3">
        <f>AVERAGEIF(Table1[School], A560, Table1[CPYRank])</f>
        <v>0.6834634146341465</v>
      </c>
    </row>
    <row r="561" spans="1:14" ht="16" x14ac:dyDescent="0.2">
      <c r="A561" s="7" t="s">
        <v>50</v>
      </c>
      <c r="B561" s="7" t="s">
        <v>7</v>
      </c>
      <c r="C561" s="7" t="s">
        <v>161</v>
      </c>
      <c r="D561" s="7">
        <v>31</v>
      </c>
      <c r="E561" s="7">
        <v>1998</v>
      </c>
      <c r="F561">
        <f>PERCENTRANK(Table1[Total Citations], D561)</f>
        <v>5.3999999999999999E-2</v>
      </c>
      <c r="G561">
        <f>1-PERCENTRANK(Table1[Earliest Pub], E561)</f>
        <v>0.20799999999999996</v>
      </c>
      <c r="H561">
        <f>AVERAGEIF(Table1[School], A561, Table1[Cit rank])</f>
        <v>0.65099999999999969</v>
      </c>
      <c r="I561">
        <f>AVERAGEIF(Table1[School], A561, Table1[YO rank])</f>
        <v>0.45424390243902446</v>
      </c>
      <c r="J561" s="3">
        <f t="shared" si="30"/>
        <v>1.4331507731958755</v>
      </c>
      <c r="K561" s="3">
        <f t="shared" si="28"/>
        <v>23</v>
      </c>
      <c r="L561" s="3">
        <f t="shared" si="29"/>
        <v>1.3478260869565217</v>
      </c>
      <c r="M561" s="3">
        <f>PERCENTRANK(Table1[citperyear],L561)</f>
        <v>6.8000000000000005E-2</v>
      </c>
      <c r="N561" s="3">
        <f>AVERAGEIF(Table1[School], A561, Table1[CPYRank])</f>
        <v>0.6834634146341465</v>
      </c>
    </row>
    <row r="562" spans="1:14" ht="16" x14ac:dyDescent="0.2">
      <c r="A562" s="7" t="s">
        <v>50</v>
      </c>
      <c r="B562" s="7" t="s">
        <v>8</v>
      </c>
      <c r="C562" s="7" t="s">
        <v>161</v>
      </c>
      <c r="D562" s="7">
        <v>1417</v>
      </c>
      <c r="E562" s="7">
        <v>1998</v>
      </c>
      <c r="F562">
        <f>PERCENTRANK(Table1[Total Citations], D562)</f>
        <v>0.82599999999999996</v>
      </c>
      <c r="G562">
        <f>1-PERCENTRANK(Table1[Earliest Pub], E562)</f>
        <v>0.20799999999999996</v>
      </c>
      <c r="H562">
        <f>AVERAGEIF(Table1[School], A562, Table1[Cit rank])</f>
        <v>0.65099999999999969</v>
      </c>
      <c r="I562">
        <f>AVERAGEIF(Table1[School], A562, Table1[YO rank])</f>
        <v>0.45424390243902446</v>
      </c>
      <c r="J562" s="3">
        <f t="shared" si="30"/>
        <v>1.4331507731958755</v>
      </c>
      <c r="K562" s="3">
        <f t="shared" si="28"/>
        <v>23</v>
      </c>
      <c r="L562" s="3">
        <f t="shared" si="29"/>
        <v>61.608695652173914</v>
      </c>
      <c r="M562" s="3">
        <f>PERCENTRANK(Table1[citperyear],L562)</f>
        <v>0.90500000000000003</v>
      </c>
      <c r="N562" s="3">
        <f>AVERAGEIF(Table1[School], A562, Table1[CPYRank])</f>
        <v>0.6834634146341465</v>
      </c>
    </row>
    <row r="563" spans="1:14" ht="16" x14ac:dyDescent="0.2">
      <c r="A563" s="7" t="s">
        <v>50</v>
      </c>
      <c r="B563" s="7" t="s">
        <v>8</v>
      </c>
      <c r="C563" s="7" t="s">
        <v>161</v>
      </c>
      <c r="D563" s="7">
        <v>2510</v>
      </c>
      <c r="E563" s="7">
        <v>1998</v>
      </c>
      <c r="F563">
        <f>PERCENTRANK(Table1[Total Citations], D563)</f>
        <v>0.91900000000000004</v>
      </c>
      <c r="G563">
        <f>1-PERCENTRANK(Table1[Earliest Pub], E563)</f>
        <v>0.20799999999999996</v>
      </c>
      <c r="H563">
        <f>AVERAGEIF(Table1[School], A563, Table1[Cit rank])</f>
        <v>0.65099999999999969</v>
      </c>
      <c r="I563">
        <f>AVERAGEIF(Table1[School], A563, Table1[YO rank])</f>
        <v>0.45424390243902446</v>
      </c>
      <c r="J563" s="3">
        <f t="shared" si="30"/>
        <v>1.4331507731958755</v>
      </c>
      <c r="K563" s="3">
        <f t="shared" si="28"/>
        <v>23</v>
      </c>
      <c r="L563" s="3">
        <f t="shared" si="29"/>
        <v>109.1304347826087</v>
      </c>
      <c r="M563" s="3">
        <f>PERCENTRANK(Table1[citperyear],L563)</f>
        <v>0.96799999999999997</v>
      </c>
      <c r="N563" s="3">
        <f>AVERAGEIF(Table1[School], A563, Table1[CPYRank])</f>
        <v>0.6834634146341465</v>
      </c>
    </row>
    <row r="564" spans="1:14" ht="16" x14ac:dyDescent="0.2">
      <c r="A564" s="7" t="s">
        <v>50</v>
      </c>
      <c r="B564" s="7" t="s">
        <v>7</v>
      </c>
      <c r="C564" s="7" t="s">
        <v>161</v>
      </c>
      <c r="D564" s="7">
        <v>134</v>
      </c>
      <c r="E564" s="7">
        <v>1999</v>
      </c>
      <c r="F564">
        <f>PERCENTRANK(Table1[Total Citations], D564)</f>
        <v>0.17499999999999999</v>
      </c>
      <c r="G564">
        <f>1-PERCENTRANK(Table1[Earliest Pub], E564)</f>
        <v>0.17300000000000004</v>
      </c>
      <c r="H564">
        <f>AVERAGEIF(Table1[School], A564, Table1[Cit rank])</f>
        <v>0.65099999999999969</v>
      </c>
      <c r="I564">
        <f>AVERAGEIF(Table1[School], A564, Table1[YO rank])</f>
        <v>0.45424390243902446</v>
      </c>
      <c r="J564" s="3">
        <f t="shared" si="30"/>
        <v>1.4331507731958755</v>
      </c>
      <c r="K564" s="3">
        <f t="shared" si="28"/>
        <v>22</v>
      </c>
      <c r="L564" s="3">
        <f t="shared" si="29"/>
        <v>6.0909090909090908</v>
      </c>
      <c r="M564" s="3">
        <f>PERCENTRANK(Table1[citperyear],L564)</f>
        <v>0.24</v>
      </c>
      <c r="N564" s="3">
        <f>AVERAGEIF(Table1[School], A564, Table1[CPYRank])</f>
        <v>0.6834634146341465</v>
      </c>
    </row>
    <row r="565" spans="1:14" ht="16" x14ac:dyDescent="0.2">
      <c r="A565" s="7" t="s">
        <v>50</v>
      </c>
      <c r="B565" s="7" t="s">
        <v>8</v>
      </c>
      <c r="C565" s="7" t="s">
        <v>161</v>
      </c>
      <c r="D565" s="7">
        <v>140</v>
      </c>
      <c r="E565" s="7">
        <v>2000</v>
      </c>
      <c r="F565">
        <f>PERCENTRANK(Table1[Total Citations], D565)</f>
        <v>0.182</v>
      </c>
      <c r="G565">
        <f>1-PERCENTRANK(Table1[Earliest Pub], E565)</f>
        <v>0.14400000000000002</v>
      </c>
      <c r="H565">
        <f>AVERAGEIF(Table1[School], A565, Table1[Cit rank])</f>
        <v>0.65099999999999969</v>
      </c>
      <c r="I565">
        <f>AVERAGEIF(Table1[School], A565, Table1[YO rank])</f>
        <v>0.45424390243902446</v>
      </c>
      <c r="J565" s="3">
        <f t="shared" si="30"/>
        <v>1.4331507731958755</v>
      </c>
      <c r="K565" s="3">
        <f t="shared" si="28"/>
        <v>21</v>
      </c>
      <c r="L565" s="3">
        <f t="shared" si="29"/>
        <v>6.666666666666667</v>
      </c>
      <c r="M565" s="3">
        <f>PERCENTRANK(Table1[citperyear],L565)</f>
        <v>0.26100000000000001</v>
      </c>
      <c r="N565" s="3">
        <f>AVERAGEIF(Table1[School], A565, Table1[CPYRank])</f>
        <v>0.6834634146341465</v>
      </c>
    </row>
    <row r="566" spans="1:14" ht="16" x14ac:dyDescent="0.2">
      <c r="A566" s="7" t="s">
        <v>50</v>
      </c>
      <c r="B566" s="7" t="s">
        <v>8</v>
      </c>
      <c r="C566" s="7" t="s">
        <v>161</v>
      </c>
      <c r="D566" s="7">
        <v>321</v>
      </c>
      <c r="E566" s="7">
        <v>2001</v>
      </c>
      <c r="F566">
        <f>PERCENTRANK(Table1[Total Citations], D566)</f>
        <v>0.39300000000000002</v>
      </c>
      <c r="G566">
        <f>1-PERCENTRANK(Table1[Earliest Pub], E566)</f>
        <v>0.11899999999999999</v>
      </c>
      <c r="H566">
        <f>AVERAGEIF(Table1[School], A566, Table1[Cit rank])</f>
        <v>0.65099999999999969</v>
      </c>
      <c r="I566">
        <f>AVERAGEIF(Table1[School], A566, Table1[YO rank])</f>
        <v>0.45424390243902446</v>
      </c>
      <c r="J566" s="3">
        <f t="shared" si="30"/>
        <v>1.4331507731958755</v>
      </c>
      <c r="K566" s="3">
        <f t="shared" si="28"/>
        <v>20</v>
      </c>
      <c r="L566" s="3">
        <f t="shared" si="29"/>
        <v>16.05</v>
      </c>
      <c r="M566" s="3">
        <f>PERCENTRANK(Table1[citperyear],L566)</f>
        <v>0.52600000000000002</v>
      </c>
      <c r="N566" s="3">
        <f>AVERAGEIF(Table1[School], A566, Table1[CPYRank])</f>
        <v>0.6834634146341465</v>
      </c>
    </row>
    <row r="567" spans="1:14" ht="16" x14ac:dyDescent="0.2">
      <c r="A567" s="7" t="s">
        <v>50</v>
      </c>
      <c r="B567" s="7" t="s">
        <v>8</v>
      </c>
      <c r="C567" s="7" t="s">
        <v>161</v>
      </c>
      <c r="D567" s="7">
        <v>708</v>
      </c>
      <c r="E567" s="7">
        <v>2001</v>
      </c>
      <c r="F567">
        <f>PERCENTRANK(Table1[Total Citations], D567)</f>
        <v>0.64700000000000002</v>
      </c>
      <c r="G567">
        <f>1-PERCENTRANK(Table1[Earliest Pub], E567)</f>
        <v>0.11899999999999999</v>
      </c>
      <c r="H567">
        <f>AVERAGEIF(Table1[School], A567, Table1[Cit rank])</f>
        <v>0.65099999999999969</v>
      </c>
      <c r="I567">
        <f>AVERAGEIF(Table1[School], A567, Table1[YO rank])</f>
        <v>0.45424390243902446</v>
      </c>
      <c r="J567" s="3">
        <f t="shared" si="30"/>
        <v>1.4331507731958755</v>
      </c>
      <c r="K567" s="3">
        <f t="shared" si="28"/>
        <v>20</v>
      </c>
      <c r="L567" s="3">
        <f t="shared" si="29"/>
        <v>35.4</v>
      </c>
      <c r="M567" s="3">
        <f>PERCENTRANK(Table1[citperyear],L567)</f>
        <v>0.78200000000000003</v>
      </c>
      <c r="N567" s="3">
        <f>AVERAGEIF(Table1[School], A567, Table1[CPYRank])</f>
        <v>0.6834634146341465</v>
      </c>
    </row>
    <row r="568" spans="1:14" ht="16" x14ac:dyDescent="0.2">
      <c r="A568" s="7" t="s">
        <v>50</v>
      </c>
      <c r="B568" s="7" t="s">
        <v>8</v>
      </c>
      <c r="C568" s="7" t="s">
        <v>161</v>
      </c>
      <c r="D568" s="7">
        <v>506</v>
      </c>
      <c r="E568" s="7">
        <v>2002</v>
      </c>
      <c r="F568">
        <f>PERCENTRANK(Table1[Total Citations], D568)</f>
        <v>0.53400000000000003</v>
      </c>
      <c r="G568">
        <f>1-PERCENTRANK(Table1[Earliest Pub], E568)</f>
        <v>9.6999999999999975E-2</v>
      </c>
      <c r="H568">
        <f>AVERAGEIF(Table1[School], A568, Table1[Cit rank])</f>
        <v>0.65099999999999969</v>
      </c>
      <c r="I568">
        <f>AVERAGEIF(Table1[School], A568, Table1[YO rank])</f>
        <v>0.45424390243902446</v>
      </c>
      <c r="J568" s="3">
        <f t="shared" si="30"/>
        <v>1.4331507731958755</v>
      </c>
      <c r="K568" s="3">
        <f t="shared" si="28"/>
        <v>19</v>
      </c>
      <c r="L568" s="3">
        <f t="shared" si="29"/>
        <v>26.631578947368421</v>
      </c>
      <c r="M568" s="3">
        <f>PERCENTRANK(Table1[citperyear],L568)</f>
        <v>0.69899999999999995</v>
      </c>
      <c r="N568" s="3">
        <f>AVERAGEIF(Table1[School], A568, Table1[CPYRank])</f>
        <v>0.6834634146341465</v>
      </c>
    </row>
    <row r="569" spans="1:14" ht="16" x14ac:dyDescent="0.2">
      <c r="A569" s="7" t="s">
        <v>50</v>
      </c>
      <c r="B569" s="7" t="s">
        <v>8</v>
      </c>
      <c r="C569" s="7" t="s">
        <v>161</v>
      </c>
      <c r="D569" s="7">
        <v>16</v>
      </c>
      <c r="E569" s="7">
        <v>2002</v>
      </c>
      <c r="F569">
        <f>PERCENTRANK(Table1[Total Citations], D569)</f>
        <v>2.9000000000000001E-2</v>
      </c>
      <c r="G569">
        <f>1-PERCENTRANK(Table1[Earliest Pub], E569)</f>
        <v>9.6999999999999975E-2</v>
      </c>
      <c r="H569">
        <f>AVERAGEIF(Table1[School], A569, Table1[Cit rank])</f>
        <v>0.65099999999999969</v>
      </c>
      <c r="I569">
        <f>AVERAGEIF(Table1[School], A569, Table1[YO rank])</f>
        <v>0.45424390243902446</v>
      </c>
      <c r="J569" s="3">
        <f t="shared" si="30"/>
        <v>1.4331507731958755</v>
      </c>
      <c r="K569" s="3">
        <f t="shared" si="28"/>
        <v>19</v>
      </c>
      <c r="L569" s="3">
        <f t="shared" si="29"/>
        <v>0.84210526315789469</v>
      </c>
      <c r="M569" s="3">
        <f>PERCENTRANK(Table1[citperyear],L569)</f>
        <v>4.7E-2</v>
      </c>
      <c r="N569" s="3">
        <f>AVERAGEIF(Table1[School], A569, Table1[CPYRank])</f>
        <v>0.6834634146341465</v>
      </c>
    </row>
    <row r="570" spans="1:14" ht="16" x14ac:dyDescent="0.2">
      <c r="A570" s="7" t="s">
        <v>50</v>
      </c>
      <c r="B570" s="7" t="s">
        <v>8</v>
      </c>
      <c r="C570" s="7" t="s">
        <v>161</v>
      </c>
      <c r="D570" s="7">
        <v>1764</v>
      </c>
      <c r="E570" s="7">
        <v>2002</v>
      </c>
      <c r="F570">
        <f>PERCENTRANK(Table1[Total Citations], D570)</f>
        <v>0.872</v>
      </c>
      <c r="G570">
        <f>1-PERCENTRANK(Table1[Earliest Pub], E570)</f>
        <v>9.6999999999999975E-2</v>
      </c>
      <c r="H570">
        <f>AVERAGEIF(Table1[School], A570, Table1[Cit rank])</f>
        <v>0.65099999999999969</v>
      </c>
      <c r="I570">
        <f>AVERAGEIF(Table1[School], A570, Table1[YO rank])</f>
        <v>0.45424390243902446</v>
      </c>
      <c r="J570" s="3">
        <f t="shared" si="30"/>
        <v>1.4331507731958755</v>
      </c>
      <c r="K570" s="3">
        <f t="shared" si="28"/>
        <v>19</v>
      </c>
      <c r="L570" s="3">
        <f t="shared" si="29"/>
        <v>92.84210526315789</v>
      </c>
      <c r="M570" s="3">
        <f>PERCENTRANK(Table1[citperyear],L570)</f>
        <v>0.95799999999999996</v>
      </c>
      <c r="N570" s="3">
        <f>AVERAGEIF(Table1[School], A570, Table1[CPYRank])</f>
        <v>0.6834634146341465</v>
      </c>
    </row>
    <row r="571" spans="1:14" ht="16" x14ac:dyDescent="0.2">
      <c r="A571" s="7" t="s">
        <v>50</v>
      </c>
      <c r="B571" s="7" t="s">
        <v>8</v>
      </c>
      <c r="C571" s="7" t="s">
        <v>161</v>
      </c>
      <c r="D571" s="7">
        <v>667</v>
      </c>
      <c r="E571" s="7">
        <v>2005</v>
      </c>
      <c r="F571">
        <f>PERCENTRANK(Table1[Total Citations], D571)</f>
        <v>0.627</v>
      </c>
      <c r="G571">
        <f>1-PERCENTRANK(Table1[Earliest Pub], E571)</f>
        <v>3.400000000000003E-2</v>
      </c>
      <c r="H571">
        <f>AVERAGEIF(Table1[School], A571, Table1[Cit rank])</f>
        <v>0.65099999999999969</v>
      </c>
      <c r="I571">
        <f>AVERAGEIF(Table1[School], A571, Table1[YO rank])</f>
        <v>0.45424390243902446</v>
      </c>
      <c r="J571" s="3">
        <f t="shared" si="30"/>
        <v>1.4331507731958755</v>
      </c>
      <c r="K571" s="3">
        <f t="shared" si="28"/>
        <v>16</v>
      </c>
      <c r="L571" s="3">
        <f t="shared" si="29"/>
        <v>41.6875</v>
      </c>
      <c r="M571" s="3">
        <f>PERCENTRANK(Table1[citperyear],L571)</f>
        <v>0.82299999999999995</v>
      </c>
      <c r="N571" s="3">
        <f>AVERAGEIF(Table1[School], A571, Table1[CPYRank])</f>
        <v>0.6834634146341465</v>
      </c>
    </row>
    <row r="572" spans="1:14" ht="16" x14ac:dyDescent="0.2">
      <c r="A572" s="7" t="s">
        <v>50</v>
      </c>
      <c r="B572" s="7" t="s">
        <v>8</v>
      </c>
      <c r="C572" s="7" t="s">
        <v>161</v>
      </c>
      <c r="D572" s="7">
        <v>40</v>
      </c>
      <c r="E572" s="7">
        <v>2005</v>
      </c>
      <c r="F572">
        <f>PERCENTRANK(Table1[Total Citations], D572)</f>
        <v>6.4000000000000001E-2</v>
      </c>
      <c r="G572">
        <f>1-PERCENTRANK(Table1[Earliest Pub], E572)</f>
        <v>3.400000000000003E-2</v>
      </c>
      <c r="H572">
        <f>AVERAGEIF(Table1[School], A572, Table1[Cit rank])</f>
        <v>0.65099999999999969</v>
      </c>
      <c r="I572">
        <f>AVERAGEIF(Table1[School], A572, Table1[YO rank])</f>
        <v>0.45424390243902446</v>
      </c>
      <c r="J572" s="3">
        <f t="shared" si="30"/>
        <v>1.4331507731958755</v>
      </c>
      <c r="K572" s="3">
        <f t="shared" si="28"/>
        <v>16</v>
      </c>
      <c r="L572" s="3">
        <f t="shared" si="29"/>
        <v>2.5</v>
      </c>
      <c r="M572" s="3">
        <f>PERCENTRANK(Table1[citperyear],L572)</f>
        <v>0.113</v>
      </c>
      <c r="N572" s="3">
        <f>AVERAGEIF(Table1[School], A572, Table1[CPYRank])</f>
        <v>0.6834634146341465</v>
      </c>
    </row>
    <row r="573" spans="1:14" ht="16" x14ac:dyDescent="0.2">
      <c r="A573" s="7" t="s">
        <v>50</v>
      </c>
      <c r="B573" s="7" t="s">
        <v>8</v>
      </c>
      <c r="C573" s="7" t="s">
        <v>161</v>
      </c>
      <c r="D573" s="7">
        <v>414</v>
      </c>
      <c r="E573" s="7">
        <v>2008</v>
      </c>
      <c r="F573">
        <f>PERCENTRANK(Table1[Total Citations], D573)</f>
        <v>0.47299999999999998</v>
      </c>
      <c r="G573">
        <f>1-PERCENTRANK(Table1[Earliest Pub], E573)</f>
        <v>1.0000000000000009E-2</v>
      </c>
      <c r="H573">
        <f>AVERAGEIF(Table1[School], A573, Table1[Cit rank])</f>
        <v>0.65099999999999969</v>
      </c>
      <c r="I573">
        <f>AVERAGEIF(Table1[School], A573, Table1[YO rank])</f>
        <v>0.45424390243902446</v>
      </c>
      <c r="J573" s="3">
        <f t="shared" si="30"/>
        <v>1.4331507731958755</v>
      </c>
      <c r="K573" s="3">
        <f t="shared" si="28"/>
        <v>13</v>
      </c>
      <c r="L573" s="3">
        <f t="shared" si="29"/>
        <v>31.846153846153847</v>
      </c>
      <c r="M573" s="3">
        <f>PERCENTRANK(Table1[citperyear],L573)</f>
        <v>0.754</v>
      </c>
      <c r="N573" s="3">
        <f>AVERAGEIF(Table1[School], A573, Table1[CPYRank])</f>
        <v>0.6834634146341465</v>
      </c>
    </row>
    <row r="574" spans="1:14" ht="16" x14ac:dyDescent="0.2">
      <c r="A574" s="7" t="s">
        <v>50</v>
      </c>
      <c r="B574" s="7" t="s">
        <v>8</v>
      </c>
      <c r="C574" s="7" t="s">
        <v>161</v>
      </c>
      <c r="D574" s="7">
        <v>179</v>
      </c>
      <c r="E574" s="7">
        <v>2009</v>
      </c>
      <c r="F574">
        <f>PERCENTRANK(Table1[Total Citations], D574)</f>
        <v>0.23</v>
      </c>
      <c r="G574">
        <f>1-PERCENTRANK(Table1[Earliest Pub], E574)</f>
        <v>7.0000000000000062E-3</v>
      </c>
      <c r="H574">
        <f>AVERAGEIF(Table1[School], A574, Table1[Cit rank])</f>
        <v>0.65099999999999969</v>
      </c>
      <c r="I574">
        <f>AVERAGEIF(Table1[School], A574, Table1[YO rank])</f>
        <v>0.45424390243902446</v>
      </c>
      <c r="J574" s="3">
        <f t="shared" si="30"/>
        <v>1.4331507731958755</v>
      </c>
      <c r="K574" s="3">
        <f t="shared" si="28"/>
        <v>12</v>
      </c>
      <c r="L574" s="3">
        <f t="shared" si="29"/>
        <v>14.916666666666666</v>
      </c>
      <c r="M574" s="3">
        <f>PERCENTRANK(Table1[citperyear],L574)</f>
        <v>0.498</v>
      </c>
      <c r="N574" s="3">
        <f>AVERAGEIF(Table1[School], A574, Table1[CPYRank])</f>
        <v>0.6834634146341465</v>
      </c>
    </row>
    <row r="575" spans="1:14" x14ac:dyDescent="0.2">
      <c r="A575" t="s">
        <v>51</v>
      </c>
      <c r="B575" t="s">
        <v>8</v>
      </c>
      <c r="C575" t="s">
        <v>161</v>
      </c>
      <c r="D575">
        <v>281</v>
      </c>
      <c r="E575">
        <v>1978</v>
      </c>
      <c r="F575" s="3">
        <f>PERCENTRANK(Table1[Total Citations], D575)</f>
        <v>0.35399999999999998</v>
      </c>
      <c r="G575">
        <f>1-PERCENTRANK(Table1[Earliest Pub], E575)</f>
        <v>0.79</v>
      </c>
      <c r="H575" s="3">
        <f>AVERAGEIF(Table1[School], A575, Table1[Cit rank])</f>
        <v>0.18787499999999996</v>
      </c>
      <c r="I575" s="3">
        <f>AVERAGEIF(Table1[School], A575, Table1[YO rank])</f>
        <v>0.37437500000000012</v>
      </c>
      <c r="J575" s="3">
        <f t="shared" si="30"/>
        <v>0.50183639398998303</v>
      </c>
      <c r="K575" s="3">
        <f t="shared" si="28"/>
        <v>43</v>
      </c>
      <c r="L575" s="3">
        <f t="shared" si="29"/>
        <v>6.5348837209302326</v>
      </c>
      <c r="M575" s="3">
        <f>PERCENTRANK(Table1[citperyear],L575)</f>
        <v>0.25600000000000001</v>
      </c>
      <c r="N575" s="3">
        <f>AVERAGEIF(Table1[School], A575, Table1[CPYRank])</f>
        <v>0.17562500000000003</v>
      </c>
    </row>
    <row r="576" spans="1:14" x14ac:dyDescent="0.2">
      <c r="A576" t="s">
        <v>51</v>
      </c>
      <c r="B576" t="s">
        <v>8</v>
      </c>
      <c r="C576" t="s">
        <v>161</v>
      </c>
      <c r="D576">
        <v>287</v>
      </c>
      <c r="E576">
        <v>1987</v>
      </c>
      <c r="F576" s="3">
        <f>PERCENTRANK(Table1[Total Citations], D576)</f>
        <v>0.36</v>
      </c>
      <c r="G576">
        <f>1-PERCENTRANK(Table1[Earliest Pub], E576)</f>
        <v>0.53699999999999992</v>
      </c>
      <c r="H576" s="3">
        <f>AVERAGEIF(Table1[School], A576, Table1[Cit rank])</f>
        <v>0.18787499999999996</v>
      </c>
      <c r="I576" s="3">
        <f>AVERAGEIF(Table1[School], A576, Table1[YO rank])</f>
        <v>0.37437500000000012</v>
      </c>
      <c r="J576" s="3">
        <f t="shared" si="30"/>
        <v>0.50183639398998303</v>
      </c>
      <c r="K576" s="3">
        <f t="shared" si="28"/>
        <v>34</v>
      </c>
      <c r="L576" s="3">
        <f t="shared" si="29"/>
        <v>8.4411764705882355</v>
      </c>
      <c r="M576" s="3">
        <f>PERCENTRANK(Table1[citperyear],L576)</f>
        <v>0.32400000000000001</v>
      </c>
      <c r="N576" s="3">
        <f>AVERAGEIF(Table1[School], A576, Table1[CPYRank])</f>
        <v>0.17562500000000003</v>
      </c>
    </row>
    <row r="577" spans="1:14" x14ac:dyDescent="0.2">
      <c r="A577" t="s">
        <v>51</v>
      </c>
      <c r="B577" t="s">
        <v>8</v>
      </c>
      <c r="C577" t="s">
        <v>161</v>
      </c>
      <c r="D577">
        <v>198</v>
      </c>
      <c r="E577">
        <v>1987</v>
      </c>
      <c r="F577" s="3">
        <f>PERCENTRANK(Table1[Total Citations], D577)</f>
        <v>0.25600000000000001</v>
      </c>
      <c r="G577">
        <f>1-PERCENTRANK(Table1[Earliest Pub], E577)</f>
        <v>0.53699999999999992</v>
      </c>
      <c r="H577" s="3">
        <f>AVERAGEIF(Table1[School], A577, Table1[Cit rank])</f>
        <v>0.18787499999999996</v>
      </c>
      <c r="I577" s="3">
        <f>AVERAGEIF(Table1[School], A577, Table1[YO rank])</f>
        <v>0.37437500000000012</v>
      </c>
      <c r="J577" s="3">
        <f t="shared" si="30"/>
        <v>0.50183639398998303</v>
      </c>
      <c r="K577" s="3">
        <f t="shared" si="28"/>
        <v>34</v>
      </c>
      <c r="L577" s="3">
        <f t="shared" si="29"/>
        <v>5.8235294117647056</v>
      </c>
      <c r="M577" s="3">
        <f>PERCENTRANK(Table1[citperyear],L577)</f>
        <v>0.23400000000000001</v>
      </c>
      <c r="N577" s="3">
        <f>AVERAGEIF(Table1[School], A577, Table1[CPYRank])</f>
        <v>0.17562500000000003</v>
      </c>
    </row>
    <row r="578" spans="1:14" x14ac:dyDescent="0.2">
      <c r="A578" t="s">
        <v>51</v>
      </c>
      <c r="B578" t="s">
        <v>8</v>
      </c>
      <c r="C578" t="s">
        <v>161</v>
      </c>
      <c r="D578">
        <v>324</v>
      </c>
      <c r="E578">
        <v>1991</v>
      </c>
      <c r="F578" s="3">
        <f>PERCENTRANK(Table1[Total Citations], D578)</f>
        <v>0.39400000000000002</v>
      </c>
      <c r="G578">
        <f>1-PERCENTRANK(Table1[Earliest Pub], E578)</f>
        <v>0.41300000000000003</v>
      </c>
      <c r="H578" s="3">
        <f>AVERAGEIF(Table1[School], A578, Table1[Cit rank])</f>
        <v>0.18787499999999996</v>
      </c>
      <c r="I578" s="3">
        <f>AVERAGEIF(Table1[School], A578, Table1[YO rank])</f>
        <v>0.37437500000000012</v>
      </c>
      <c r="J578" s="3">
        <f t="shared" si="30"/>
        <v>0.50183639398998303</v>
      </c>
      <c r="K578" s="3">
        <f t="shared" ref="K578:K641" si="31">2021-E578</f>
        <v>30</v>
      </c>
      <c r="L578" s="3">
        <f t="shared" ref="L578:L641" si="32">D578/K578</f>
        <v>10.8</v>
      </c>
      <c r="M578" s="3">
        <f>PERCENTRANK(Table1[citperyear],L578)</f>
        <v>0.39400000000000002</v>
      </c>
      <c r="N578" s="3">
        <f>AVERAGEIF(Table1[School], A578, Table1[CPYRank])</f>
        <v>0.17562500000000003</v>
      </c>
    </row>
    <row r="579" spans="1:14" x14ac:dyDescent="0.2">
      <c r="A579" t="s">
        <v>51</v>
      </c>
      <c r="B579" t="s">
        <v>8</v>
      </c>
      <c r="C579" t="s">
        <v>161</v>
      </c>
      <c r="D579">
        <v>2</v>
      </c>
      <c r="E579">
        <v>1992</v>
      </c>
      <c r="F579" s="3">
        <f>PERCENTRANK(Table1[Total Citations], D579)</f>
        <v>5.0000000000000001E-3</v>
      </c>
      <c r="G579">
        <f>1-PERCENTRANK(Table1[Earliest Pub], E579)</f>
        <v>0.38100000000000001</v>
      </c>
      <c r="H579" s="3">
        <f>AVERAGEIF(Table1[School], A579, Table1[Cit rank])</f>
        <v>0.18787499999999996</v>
      </c>
      <c r="I579" s="3">
        <f>AVERAGEIF(Table1[School], A579, Table1[YO rank])</f>
        <v>0.37437500000000012</v>
      </c>
      <c r="J579" s="3">
        <f t="shared" si="30"/>
        <v>0.50183639398998303</v>
      </c>
      <c r="K579" s="3">
        <f t="shared" si="31"/>
        <v>29</v>
      </c>
      <c r="L579" s="3">
        <f t="shared" si="32"/>
        <v>6.8965517241379309E-2</v>
      </c>
      <c r="M579" s="3">
        <f>PERCENTRANK(Table1[citperyear],L579)</f>
        <v>8.0000000000000002E-3</v>
      </c>
      <c r="N579" s="3">
        <f>AVERAGEIF(Table1[School], A579, Table1[CPYRank])</f>
        <v>0.17562500000000003</v>
      </c>
    </row>
    <row r="580" spans="1:14" x14ac:dyDescent="0.2">
      <c r="A580" t="s">
        <v>51</v>
      </c>
      <c r="B580" t="s">
        <v>7</v>
      </c>
      <c r="C580" t="s">
        <v>161</v>
      </c>
      <c r="D580">
        <v>58</v>
      </c>
      <c r="E580">
        <v>1998</v>
      </c>
      <c r="F580" s="3">
        <f>PERCENTRANK(Table1[Total Citations], D580)</f>
        <v>8.5999999999999993E-2</v>
      </c>
      <c r="G580">
        <f>1-PERCENTRANK(Table1[Earliest Pub], E580)</f>
        <v>0.20799999999999996</v>
      </c>
      <c r="H580" s="3">
        <f>AVERAGEIF(Table1[School], A580, Table1[Cit rank])</f>
        <v>0.18787499999999996</v>
      </c>
      <c r="I580" s="3">
        <f>AVERAGEIF(Table1[School], A580, Table1[YO rank])</f>
        <v>0.37437500000000012</v>
      </c>
      <c r="J580" s="3">
        <f t="shared" si="30"/>
        <v>0.50183639398998303</v>
      </c>
      <c r="K580" s="3">
        <f t="shared" si="31"/>
        <v>23</v>
      </c>
      <c r="L580" s="3">
        <f t="shared" si="32"/>
        <v>2.5217391304347827</v>
      </c>
      <c r="M580" s="3">
        <f>PERCENTRANK(Table1[citperyear],L580)</f>
        <v>0.114</v>
      </c>
      <c r="N580" s="3">
        <f>AVERAGEIF(Table1[School], A580, Table1[CPYRank])</f>
        <v>0.17562500000000003</v>
      </c>
    </row>
    <row r="581" spans="1:14" x14ac:dyDescent="0.2">
      <c r="A581" t="s">
        <v>51</v>
      </c>
      <c r="B581" t="s">
        <v>7</v>
      </c>
      <c r="C581" t="s">
        <v>161</v>
      </c>
      <c r="D581">
        <v>17</v>
      </c>
      <c r="E581">
        <v>2003</v>
      </c>
      <c r="F581" s="3">
        <f>PERCENTRANK(Table1[Total Citations], D581)</f>
        <v>3.1E-2</v>
      </c>
      <c r="G581">
        <f>1-PERCENTRANK(Table1[Earliest Pub], E581)</f>
        <v>7.4999999999999956E-2</v>
      </c>
      <c r="H581" s="3">
        <f>AVERAGEIF(Table1[School], A581, Table1[Cit rank])</f>
        <v>0.18787499999999996</v>
      </c>
      <c r="I581" s="3">
        <f>AVERAGEIF(Table1[School], A581, Table1[YO rank])</f>
        <v>0.37437500000000012</v>
      </c>
      <c r="J581" s="3">
        <f t="shared" si="30"/>
        <v>0.50183639398998303</v>
      </c>
      <c r="K581" s="3">
        <f t="shared" si="31"/>
        <v>18</v>
      </c>
      <c r="L581" s="3">
        <f t="shared" si="32"/>
        <v>0.94444444444444442</v>
      </c>
      <c r="M581" s="3">
        <f>PERCENTRANK(Table1[citperyear],L581)</f>
        <v>0.05</v>
      </c>
      <c r="N581" s="3">
        <f>AVERAGEIF(Table1[School], A581, Table1[CPYRank])</f>
        <v>0.17562500000000003</v>
      </c>
    </row>
    <row r="582" spans="1:14" x14ac:dyDescent="0.2">
      <c r="A582" t="s">
        <v>51</v>
      </c>
      <c r="B582" t="s">
        <v>8</v>
      </c>
      <c r="C582" t="s">
        <v>161</v>
      </c>
      <c r="D582">
        <v>6</v>
      </c>
      <c r="E582">
        <v>2004</v>
      </c>
      <c r="F582" s="3">
        <f>PERCENTRANK(Table1[Total Citations], D582)</f>
        <v>1.7000000000000001E-2</v>
      </c>
      <c r="G582">
        <f>1-PERCENTRANK(Table1[Earliest Pub], E582)</f>
        <v>5.4000000000000048E-2</v>
      </c>
      <c r="H582" s="3">
        <f>AVERAGEIF(Table1[School], A582, Table1[Cit rank])</f>
        <v>0.18787499999999996</v>
      </c>
      <c r="I582" s="3">
        <f>AVERAGEIF(Table1[School], A582, Table1[YO rank])</f>
        <v>0.37437500000000012</v>
      </c>
      <c r="J582" s="3">
        <f t="shared" si="30"/>
        <v>0.50183639398998303</v>
      </c>
      <c r="K582" s="3">
        <f t="shared" si="31"/>
        <v>17</v>
      </c>
      <c r="L582" s="3">
        <f t="shared" si="32"/>
        <v>0.35294117647058826</v>
      </c>
      <c r="M582" s="3">
        <f>PERCENTRANK(Table1[citperyear],L582)</f>
        <v>2.5000000000000001E-2</v>
      </c>
      <c r="N582" s="3">
        <f>AVERAGEIF(Table1[School], A582, Table1[CPYRank])</f>
        <v>0.17562500000000003</v>
      </c>
    </row>
    <row r="583" spans="1:14" ht="16" x14ac:dyDescent="0.2">
      <c r="A583" s="7" t="s">
        <v>54</v>
      </c>
      <c r="B583" s="7" t="s">
        <v>8</v>
      </c>
      <c r="C583" s="7" t="s">
        <v>161</v>
      </c>
      <c r="D583" s="7">
        <v>89</v>
      </c>
      <c r="E583" s="7">
        <v>1961</v>
      </c>
      <c r="F583" s="3">
        <f>PERCENTRANK(Table1[Total Citations], D583)</f>
        <v>0.124</v>
      </c>
      <c r="G583">
        <f>1-PERCENTRANK(Table1[Earliest Pub], E583)</f>
        <v>0.99199999999999999</v>
      </c>
      <c r="H583" s="3">
        <f>AVERAGEIF(Table1[School], A583, Table1[Cit rank])</f>
        <v>0.40939999999999988</v>
      </c>
      <c r="I583" s="3">
        <f>AVERAGEIF(Table1[School], A583, Table1[YO rank])</f>
        <v>0.63855000000000017</v>
      </c>
      <c r="J583" s="3">
        <f t="shared" si="30"/>
        <v>0.6411400830005477</v>
      </c>
      <c r="K583" s="3">
        <f t="shared" si="31"/>
        <v>60</v>
      </c>
      <c r="L583" s="3">
        <f t="shared" si="32"/>
        <v>1.4833333333333334</v>
      </c>
      <c r="M583" s="3">
        <f>PERCENTRANK(Table1[citperyear],L583)</f>
        <v>7.0999999999999994E-2</v>
      </c>
      <c r="N583" s="3">
        <f>AVERAGEIF(Table1[School], A583, Table1[CPYRank])</f>
        <v>0.37619999999999998</v>
      </c>
    </row>
    <row r="584" spans="1:14" ht="16" x14ac:dyDescent="0.2">
      <c r="A584" s="7" t="s">
        <v>54</v>
      </c>
      <c r="B584" s="7" t="s">
        <v>8</v>
      </c>
      <c r="C584" s="7" t="s">
        <v>161</v>
      </c>
      <c r="D584" s="7">
        <v>30</v>
      </c>
      <c r="E584" s="7">
        <v>1967</v>
      </c>
      <c r="F584" s="3">
        <f>PERCENTRANK(Table1[Total Citations], D584)</f>
        <v>5.1999999999999998E-2</v>
      </c>
      <c r="G584">
        <f>1-PERCENTRANK(Table1[Earliest Pub], E584)</f>
        <v>0.96099999999999997</v>
      </c>
      <c r="H584" s="3">
        <f>AVERAGEIF(Table1[School], A584, Table1[Cit rank])</f>
        <v>0.40939999999999988</v>
      </c>
      <c r="I584" s="3">
        <f>AVERAGEIF(Table1[School], A584, Table1[YO rank])</f>
        <v>0.63855000000000017</v>
      </c>
      <c r="J584" s="3">
        <f t="shared" si="30"/>
        <v>0.6411400830005477</v>
      </c>
      <c r="K584" s="3">
        <f t="shared" si="31"/>
        <v>54</v>
      </c>
      <c r="L584" s="3">
        <f t="shared" si="32"/>
        <v>0.55555555555555558</v>
      </c>
      <c r="M584" s="3">
        <f>PERCENTRANK(Table1[citperyear],L584)</f>
        <v>3.3000000000000002E-2</v>
      </c>
      <c r="N584" s="3">
        <f>AVERAGEIF(Table1[School], A584, Table1[CPYRank])</f>
        <v>0.37619999999999998</v>
      </c>
    </row>
    <row r="585" spans="1:14" ht="16" x14ac:dyDescent="0.2">
      <c r="A585" s="7" t="s">
        <v>54</v>
      </c>
      <c r="B585" s="7" t="s">
        <v>8</v>
      </c>
      <c r="C585" s="7" t="s">
        <v>161</v>
      </c>
      <c r="D585" s="7">
        <v>932</v>
      </c>
      <c r="E585" s="7">
        <v>1971</v>
      </c>
      <c r="F585" s="3">
        <f>PERCENTRANK(Table1[Total Citations], D585)</f>
        <v>0.72099999999999997</v>
      </c>
      <c r="G585">
        <f>1-PERCENTRANK(Table1[Earliest Pub], E585)</f>
        <v>0.91700000000000004</v>
      </c>
      <c r="H585" s="3">
        <f>AVERAGEIF(Table1[School], A585, Table1[Cit rank])</f>
        <v>0.40939999999999988</v>
      </c>
      <c r="I585" s="3">
        <f>AVERAGEIF(Table1[School], A585, Table1[YO rank])</f>
        <v>0.63855000000000017</v>
      </c>
      <c r="J585" s="3">
        <f t="shared" si="30"/>
        <v>0.6411400830005477</v>
      </c>
      <c r="K585" s="3">
        <f t="shared" si="31"/>
        <v>50</v>
      </c>
      <c r="L585" s="3">
        <f t="shared" si="32"/>
        <v>18.64</v>
      </c>
      <c r="M585" s="3">
        <f>PERCENTRANK(Table1[citperyear],L585)</f>
        <v>0.57799999999999996</v>
      </c>
      <c r="N585" s="3">
        <f>AVERAGEIF(Table1[School], A585, Table1[CPYRank])</f>
        <v>0.37619999999999998</v>
      </c>
    </row>
    <row r="586" spans="1:14" ht="16" x14ac:dyDescent="0.2">
      <c r="A586" s="7" t="s">
        <v>54</v>
      </c>
      <c r="B586" s="7" t="s">
        <v>7</v>
      </c>
      <c r="C586" s="7" t="s">
        <v>161</v>
      </c>
      <c r="D586" s="7">
        <v>879</v>
      </c>
      <c r="E586" s="7">
        <v>1974</v>
      </c>
      <c r="F586" s="3">
        <f>PERCENTRANK(Table1[Total Citations], D586)</f>
        <v>0.70799999999999996</v>
      </c>
      <c r="G586">
        <f>1-PERCENTRANK(Table1[Earliest Pub], E586)</f>
        <v>0.871</v>
      </c>
      <c r="H586" s="3">
        <f>AVERAGEIF(Table1[School], A586, Table1[Cit rank])</f>
        <v>0.40939999999999988</v>
      </c>
      <c r="I586" s="3">
        <f>AVERAGEIF(Table1[School], A586, Table1[YO rank])</f>
        <v>0.63855000000000017</v>
      </c>
      <c r="J586" s="3">
        <f t="shared" si="30"/>
        <v>0.6411400830005477</v>
      </c>
      <c r="K586" s="3">
        <f t="shared" si="31"/>
        <v>47</v>
      </c>
      <c r="L586" s="3">
        <f t="shared" si="32"/>
        <v>18.702127659574469</v>
      </c>
      <c r="M586" s="3">
        <f>PERCENTRANK(Table1[citperyear],L586)</f>
        <v>0.57999999999999996</v>
      </c>
      <c r="N586" s="3">
        <f>AVERAGEIF(Table1[School], A586, Table1[CPYRank])</f>
        <v>0.37619999999999998</v>
      </c>
    </row>
    <row r="587" spans="1:14" ht="16" x14ac:dyDescent="0.2">
      <c r="A587" s="7" t="s">
        <v>54</v>
      </c>
      <c r="B587" s="7" t="s">
        <v>8</v>
      </c>
      <c r="C587" s="7" t="s">
        <v>161</v>
      </c>
      <c r="D587" s="7">
        <v>260</v>
      </c>
      <c r="E587" s="7">
        <v>1975</v>
      </c>
      <c r="F587" s="3">
        <f>PERCENTRANK(Table1[Total Citations], D587)</f>
        <v>0.33300000000000002</v>
      </c>
      <c r="G587">
        <f>1-PERCENTRANK(Table1[Earliest Pub], E587)</f>
        <v>0.85199999999999998</v>
      </c>
      <c r="H587" s="3">
        <f>AVERAGEIF(Table1[School], A587, Table1[Cit rank])</f>
        <v>0.40939999999999988</v>
      </c>
      <c r="I587" s="3">
        <f>AVERAGEIF(Table1[School], A587, Table1[YO rank])</f>
        <v>0.63855000000000017</v>
      </c>
      <c r="J587" s="3">
        <f t="shared" si="30"/>
        <v>0.6411400830005477</v>
      </c>
      <c r="K587" s="3">
        <f t="shared" si="31"/>
        <v>46</v>
      </c>
      <c r="L587" s="3">
        <f t="shared" si="32"/>
        <v>5.6521739130434785</v>
      </c>
      <c r="M587" s="3">
        <f>PERCENTRANK(Table1[citperyear],L587)</f>
        <v>0.22600000000000001</v>
      </c>
      <c r="N587" s="3">
        <f>AVERAGEIF(Table1[School], A587, Table1[CPYRank])</f>
        <v>0.37619999999999998</v>
      </c>
    </row>
    <row r="588" spans="1:14" ht="16" x14ac:dyDescent="0.2">
      <c r="A588" s="7" t="s">
        <v>54</v>
      </c>
      <c r="B588" s="7" t="s">
        <v>8</v>
      </c>
      <c r="C588" s="7" t="s">
        <v>161</v>
      </c>
      <c r="D588" s="7">
        <v>530</v>
      </c>
      <c r="E588" s="7">
        <v>1976</v>
      </c>
      <c r="F588" s="3">
        <f>PERCENTRANK(Table1[Total Citations], D588)</f>
        <v>0.54800000000000004</v>
      </c>
      <c r="G588">
        <f>1-PERCENTRANK(Table1[Earliest Pub], E588)</f>
        <v>0.83099999999999996</v>
      </c>
      <c r="H588" s="3">
        <f>AVERAGEIF(Table1[School], A588, Table1[Cit rank])</f>
        <v>0.40939999999999988</v>
      </c>
      <c r="I588" s="3">
        <f>AVERAGEIF(Table1[School], A588, Table1[YO rank])</f>
        <v>0.63855000000000017</v>
      </c>
      <c r="J588" s="3">
        <f t="shared" si="30"/>
        <v>0.6411400830005477</v>
      </c>
      <c r="K588" s="3">
        <f t="shared" si="31"/>
        <v>45</v>
      </c>
      <c r="L588" s="3">
        <f t="shared" si="32"/>
        <v>11.777777777777779</v>
      </c>
      <c r="M588" s="3">
        <f>PERCENTRANK(Table1[citperyear],L588)</f>
        <v>0.42299999999999999</v>
      </c>
      <c r="N588" s="3">
        <f>AVERAGEIF(Table1[School], A588, Table1[CPYRank])</f>
        <v>0.37619999999999998</v>
      </c>
    </row>
    <row r="589" spans="1:14" ht="16" x14ac:dyDescent="0.2">
      <c r="A589" s="7" t="s">
        <v>54</v>
      </c>
      <c r="B589" s="7" t="s">
        <v>8</v>
      </c>
      <c r="C589" s="7" t="s">
        <v>161</v>
      </c>
      <c r="D589" s="7">
        <v>535</v>
      </c>
      <c r="E589" s="7">
        <v>1977</v>
      </c>
      <c r="F589" s="3">
        <f>PERCENTRANK(Table1[Total Citations], D589)</f>
        <v>0.55200000000000005</v>
      </c>
      <c r="G589">
        <f>1-PERCENTRANK(Table1[Earliest Pub], E589)</f>
        <v>0.81299999999999994</v>
      </c>
      <c r="H589" s="3">
        <f>AVERAGEIF(Table1[School], A589, Table1[Cit rank])</f>
        <v>0.40939999999999988</v>
      </c>
      <c r="I589" s="3">
        <f>AVERAGEIF(Table1[School], A589, Table1[YO rank])</f>
        <v>0.63855000000000017</v>
      </c>
      <c r="J589" s="3">
        <f t="shared" si="30"/>
        <v>0.6411400830005477</v>
      </c>
      <c r="K589" s="3">
        <f t="shared" si="31"/>
        <v>44</v>
      </c>
      <c r="L589" s="3">
        <f t="shared" si="32"/>
        <v>12.159090909090908</v>
      </c>
      <c r="M589" s="3">
        <f>PERCENTRANK(Table1[citperyear],L589)</f>
        <v>0.432</v>
      </c>
      <c r="N589" s="3">
        <f>AVERAGEIF(Table1[School], A589, Table1[CPYRank])</f>
        <v>0.37619999999999998</v>
      </c>
    </row>
    <row r="590" spans="1:14" ht="16" x14ac:dyDescent="0.2">
      <c r="A590" s="7" t="s">
        <v>54</v>
      </c>
      <c r="B590" s="7" t="s">
        <v>8</v>
      </c>
      <c r="C590" s="7" t="s">
        <v>161</v>
      </c>
      <c r="D590" s="7">
        <v>33</v>
      </c>
      <c r="E590" s="7">
        <v>1979</v>
      </c>
      <c r="F590" s="3">
        <f>PERCENTRANK(Table1[Total Citations], D590)</f>
        <v>5.7000000000000002E-2</v>
      </c>
      <c r="G590">
        <f>1-PERCENTRANK(Table1[Earliest Pub], E590)</f>
        <v>0.76900000000000002</v>
      </c>
      <c r="H590" s="3">
        <f>AVERAGEIF(Table1[School], A590, Table1[Cit rank])</f>
        <v>0.40939999999999988</v>
      </c>
      <c r="I590" s="3">
        <f>AVERAGEIF(Table1[School], A590, Table1[YO rank])</f>
        <v>0.63855000000000017</v>
      </c>
      <c r="J590" s="3">
        <f t="shared" si="30"/>
        <v>0.6411400830005477</v>
      </c>
      <c r="K590" s="3">
        <f t="shared" si="31"/>
        <v>42</v>
      </c>
      <c r="L590" s="3">
        <f t="shared" si="32"/>
        <v>0.7857142857142857</v>
      </c>
      <c r="M590" s="3">
        <f>PERCENTRANK(Table1[citperyear],L590)</f>
        <v>4.3999999999999997E-2</v>
      </c>
      <c r="N590" s="3">
        <f>AVERAGEIF(Table1[School], A590, Table1[CPYRank])</f>
        <v>0.37619999999999998</v>
      </c>
    </row>
    <row r="591" spans="1:14" ht="16" x14ac:dyDescent="0.2">
      <c r="A591" s="7" t="s">
        <v>54</v>
      </c>
      <c r="B591" s="7" t="s">
        <v>7</v>
      </c>
      <c r="C591" s="7" t="s">
        <v>161</v>
      </c>
      <c r="D591" s="7">
        <v>818</v>
      </c>
      <c r="E591" s="7">
        <v>1979</v>
      </c>
      <c r="F591" s="3">
        <f>PERCENTRANK(Table1[Total Citations], D591)</f>
        <v>0.68899999999999995</v>
      </c>
      <c r="G591">
        <f>1-PERCENTRANK(Table1[Earliest Pub], E591)</f>
        <v>0.76900000000000002</v>
      </c>
      <c r="H591" s="3">
        <f>AVERAGEIF(Table1[School], A591, Table1[Cit rank])</f>
        <v>0.40939999999999988</v>
      </c>
      <c r="I591" s="3">
        <f>AVERAGEIF(Table1[School], A591, Table1[YO rank])</f>
        <v>0.63855000000000017</v>
      </c>
      <c r="J591" s="3">
        <f t="shared" si="30"/>
        <v>0.6411400830005477</v>
      </c>
      <c r="K591" s="3">
        <f t="shared" si="31"/>
        <v>42</v>
      </c>
      <c r="L591" s="3">
        <f t="shared" si="32"/>
        <v>19.476190476190474</v>
      </c>
      <c r="M591" s="3">
        <f>PERCENTRANK(Table1[citperyear],L591)</f>
        <v>0.59699999999999998</v>
      </c>
      <c r="N591" s="3">
        <f>AVERAGEIF(Table1[School], A591, Table1[CPYRank])</f>
        <v>0.37619999999999998</v>
      </c>
    </row>
    <row r="592" spans="1:14" ht="16" x14ac:dyDescent="0.2">
      <c r="A592" s="7" t="s">
        <v>54</v>
      </c>
      <c r="B592" s="7" t="s">
        <v>8</v>
      </c>
      <c r="C592" s="7" t="s">
        <v>161</v>
      </c>
      <c r="D592" s="7">
        <v>428</v>
      </c>
      <c r="E592" s="7">
        <v>1980</v>
      </c>
      <c r="F592" s="3">
        <f>PERCENTRANK(Table1[Total Citations], D592)</f>
        <v>0.48</v>
      </c>
      <c r="G592">
        <f>1-PERCENTRANK(Table1[Earliest Pub], E592)</f>
        <v>0.75</v>
      </c>
      <c r="H592" s="3">
        <f>AVERAGEIF(Table1[School], A592, Table1[Cit rank])</f>
        <v>0.40939999999999988</v>
      </c>
      <c r="I592" s="3">
        <f>AVERAGEIF(Table1[School], A592, Table1[YO rank])</f>
        <v>0.63855000000000017</v>
      </c>
      <c r="J592" s="3">
        <f t="shared" si="30"/>
        <v>0.6411400830005477</v>
      </c>
      <c r="K592" s="3">
        <f t="shared" si="31"/>
        <v>41</v>
      </c>
      <c r="L592" s="3">
        <f t="shared" si="32"/>
        <v>10.439024390243903</v>
      </c>
      <c r="M592" s="3">
        <f>PERCENTRANK(Table1[citperyear],L592)</f>
        <v>0.38200000000000001</v>
      </c>
      <c r="N592" s="3">
        <f>AVERAGEIF(Table1[School], A592, Table1[CPYRank])</f>
        <v>0.37619999999999998</v>
      </c>
    </row>
    <row r="593" spans="1:14" ht="16" x14ac:dyDescent="0.2">
      <c r="A593" s="7" t="s">
        <v>54</v>
      </c>
      <c r="B593" s="7" t="s">
        <v>8</v>
      </c>
      <c r="C593" s="7" t="s">
        <v>161</v>
      </c>
      <c r="D593" s="7">
        <v>87</v>
      </c>
      <c r="E593" s="7">
        <v>1981</v>
      </c>
      <c r="F593" s="3">
        <f>PERCENTRANK(Table1[Total Citations], D593)</f>
        <v>0.122</v>
      </c>
      <c r="G593">
        <f>1-PERCENTRANK(Table1[Earliest Pub], E593)</f>
        <v>0.72299999999999998</v>
      </c>
      <c r="H593" s="3">
        <f>AVERAGEIF(Table1[School], A593, Table1[Cit rank])</f>
        <v>0.40939999999999988</v>
      </c>
      <c r="I593" s="3">
        <f>AVERAGEIF(Table1[School], A593, Table1[YO rank])</f>
        <v>0.63855000000000017</v>
      </c>
      <c r="J593" s="3">
        <f t="shared" si="30"/>
        <v>0.6411400830005477</v>
      </c>
      <c r="K593" s="3">
        <f t="shared" si="31"/>
        <v>40</v>
      </c>
      <c r="L593" s="3">
        <f t="shared" si="32"/>
        <v>2.1749999999999998</v>
      </c>
      <c r="M593" s="3">
        <f>PERCENTRANK(Table1[citperyear],L593)</f>
        <v>9.9000000000000005E-2</v>
      </c>
      <c r="N593" s="3">
        <f>AVERAGEIF(Table1[School], A593, Table1[CPYRank])</f>
        <v>0.37619999999999998</v>
      </c>
    </row>
    <row r="594" spans="1:14" ht="16" x14ac:dyDescent="0.2">
      <c r="A594" s="7" t="s">
        <v>54</v>
      </c>
      <c r="B594" s="7" t="s">
        <v>8</v>
      </c>
      <c r="C594" s="7" t="s">
        <v>161</v>
      </c>
      <c r="D594" s="7">
        <v>787</v>
      </c>
      <c r="E594" s="7">
        <v>1981</v>
      </c>
      <c r="F594" s="3">
        <f>PERCENTRANK(Table1[Total Citations], D594)</f>
        <v>0.68100000000000005</v>
      </c>
      <c r="G594">
        <f>1-PERCENTRANK(Table1[Earliest Pub], E594)</f>
        <v>0.72299999999999998</v>
      </c>
      <c r="H594" s="3">
        <f>AVERAGEIF(Table1[School], A594, Table1[Cit rank])</f>
        <v>0.40939999999999988</v>
      </c>
      <c r="I594" s="3">
        <f>AVERAGEIF(Table1[School], A594, Table1[YO rank])</f>
        <v>0.63855000000000017</v>
      </c>
      <c r="J594" s="3">
        <f t="shared" si="30"/>
        <v>0.6411400830005477</v>
      </c>
      <c r="K594" s="3">
        <f t="shared" si="31"/>
        <v>40</v>
      </c>
      <c r="L594" s="3">
        <f t="shared" si="32"/>
        <v>19.675000000000001</v>
      </c>
      <c r="M594" s="3">
        <f>PERCENTRANK(Table1[citperyear],L594)</f>
        <v>0.6</v>
      </c>
      <c r="N594" s="3">
        <f>AVERAGEIF(Table1[School], A594, Table1[CPYRank])</f>
        <v>0.37619999999999998</v>
      </c>
    </row>
    <row r="595" spans="1:14" ht="16" x14ac:dyDescent="0.2">
      <c r="A595" s="7" t="s">
        <v>54</v>
      </c>
      <c r="B595" s="7" t="s">
        <v>8</v>
      </c>
      <c r="C595" s="7" t="s">
        <v>161</v>
      </c>
      <c r="D595" s="7">
        <v>975</v>
      </c>
      <c r="E595" s="7">
        <v>1984</v>
      </c>
      <c r="F595" s="3">
        <f>PERCENTRANK(Table1[Total Citations], D595)</f>
        <v>0.73499999999999999</v>
      </c>
      <c r="G595">
        <f>1-PERCENTRANK(Table1[Earliest Pub], E595)</f>
        <v>0.63</v>
      </c>
      <c r="H595" s="3">
        <f>AVERAGEIF(Table1[School], A595, Table1[Cit rank])</f>
        <v>0.40939999999999988</v>
      </c>
      <c r="I595" s="3">
        <f>AVERAGEIF(Table1[School], A595, Table1[YO rank])</f>
        <v>0.63855000000000017</v>
      </c>
      <c r="J595" s="3">
        <f t="shared" si="30"/>
        <v>0.6411400830005477</v>
      </c>
      <c r="K595" s="3">
        <f t="shared" si="31"/>
        <v>37</v>
      </c>
      <c r="L595" s="3">
        <f t="shared" si="32"/>
        <v>26.351351351351351</v>
      </c>
      <c r="M595" s="3">
        <f>PERCENTRANK(Table1[citperyear],L595)</f>
        <v>0.69699999999999995</v>
      </c>
      <c r="N595" s="3">
        <f>AVERAGEIF(Table1[School], A595, Table1[CPYRank])</f>
        <v>0.37619999999999998</v>
      </c>
    </row>
    <row r="596" spans="1:14" ht="16" x14ac:dyDescent="0.2">
      <c r="A596" s="7" t="s">
        <v>54</v>
      </c>
      <c r="B596" s="7" t="s">
        <v>8</v>
      </c>
      <c r="C596" s="7" t="s">
        <v>161</v>
      </c>
      <c r="D596" s="7">
        <v>300</v>
      </c>
      <c r="E596" s="7">
        <v>1986</v>
      </c>
      <c r="F596" s="3">
        <f>PERCENTRANK(Table1[Total Citations], D596)</f>
        <v>0.372</v>
      </c>
      <c r="G596">
        <f>1-PERCENTRANK(Table1[Earliest Pub], E596)</f>
        <v>0.57099999999999995</v>
      </c>
      <c r="H596" s="3">
        <f>AVERAGEIF(Table1[School], A596, Table1[Cit rank])</f>
        <v>0.40939999999999988</v>
      </c>
      <c r="I596" s="3">
        <f>AVERAGEIF(Table1[School], A596, Table1[YO rank])</f>
        <v>0.63855000000000017</v>
      </c>
      <c r="J596" s="3">
        <f t="shared" si="30"/>
        <v>0.6411400830005477</v>
      </c>
      <c r="K596" s="3">
        <f t="shared" si="31"/>
        <v>35</v>
      </c>
      <c r="L596" s="3">
        <f t="shared" si="32"/>
        <v>8.5714285714285712</v>
      </c>
      <c r="M596" s="3">
        <f>PERCENTRANK(Table1[citperyear],L596)</f>
        <v>0.32700000000000001</v>
      </c>
      <c r="N596" s="3">
        <f>AVERAGEIF(Table1[School], A596, Table1[CPYRank])</f>
        <v>0.37619999999999998</v>
      </c>
    </row>
    <row r="597" spans="1:14" ht="16" x14ac:dyDescent="0.2">
      <c r="A597" s="7" t="s">
        <v>54</v>
      </c>
      <c r="B597" s="7" t="s">
        <v>8</v>
      </c>
      <c r="C597" s="7" t="s">
        <v>161</v>
      </c>
      <c r="D597" s="7">
        <v>30</v>
      </c>
      <c r="E597" s="7">
        <v>1991</v>
      </c>
      <c r="F597" s="3">
        <f>PERCENTRANK(Table1[Total Citations], D597)</f>
        <v>5.1999999999999998E-2</v>
      </c>
      <c r="G597">
        <f>1-PERCENTRANK(Table1[Earliest Pub], E597)</f>
        <v>0.41300000000000003</v>
      </c>
      <c r="H597" s="3">
        <f>AVERAGEIF(Table1[School], A597, Table1[Cit rank])</f>
        <v>0.40939999999999988</v>
      </c>
      <c r="I597" s="3">
        <f>AVERAGEIF(Table1[School], A597, Table1[YO rank])</f>
        <v>0.63855000000000017</v>
      </c>
      <c r="J597" s="3">
        <f t="shared" si="30"/>
        <v>0.6411400830005477</v>
      </c>
      <c r="K597" s="3">
        <f t="shared" si="31"/>
        <v>30</v>
      </c>
      <c r="L597" s="3">
        <f t="shared" si="32"/>
        <v>1</v>
      </c>
      <c r="M597" s="3">
        <f>PERCENTRANK(Table1[citperyear],L597)</f>
        <v>5.1999999999999998E-2</v>
      </c>
      <c r="N597" s="3">
        <f>AVERAGEIF(Table1[School], A597, Table1[CPYRank])</f>
        <v>0.37619999999999998</v>
      </c>
    </row>
    <row r="598" spans="1:14" ht="16" x14ac:dyDescent="0.2">
      <c r="A598" s="7" t="s">
        <v>54</v>
      </c>
      <c r="B598" s="7" t="s">
        <v>8</v>
      </c>
      <c r="C598" s="7" t="s">
        <v>161</v>
      </c>
      <c r="D598" s="7">
        <v>196</v>
      </c>
      <c r="E598" s="7">
        <v>1992</v>
      </c>
      <c r="F598" s="3">
        <f>PERCENTRANK(Table1[Total Citations], D598)</f>
        <v>0.252</v>
      </c>
      <c r="G598">
        <f>1-PERCENTRANK(Table1[Earliest Pub], E598)</f>
        <v>0.38100000000000001</v>
      </c>
      <c r="H598" s="3">
        <f>AVERAGEIF(Table1[School], A598, Table1[Cit rank])</f>
        <v>0.40939999999999988</v>
      </c>
      <c r="I598" s="3">
        <f>AVERAGEIF(Table1[School], A598, Table1[YO rank])</f>
        <v>0.63855000000000017</v>
      </c>
      <c r="J598" s="3">
        <f t="shared" si="30"/>
        <v>0.6411400830005477</v>
      </c>
      <c r="K598" s="3">
        <f t="shared" si="31"/>
        <v>29</v>
      </c>
      <c r="L598" s="3">
        <f t="shared" si="32"/>
        <v>6.7586206896551726</v>
      </c>
      <c r="M598" s="3">
        <f>PERCENTRANK(Table1[citperyear],L598)</f>
        <v>0.26500000000000001</v>
      </c>
      <c r="N598" s="3">
        <f>AVERAGEIF(Table1[School], A598, Table1[CPYRank])</f>
        <v>0.37619999999999998</v>
      </c>
    </row>
    <row r="599" spans="1:14" ht="16" x14ac:dyDescent="0.2">
      <c r="A599" s="7" t="s">
        <v>54</v>
      </c>
      <c r="B599" s="7" t="s">
        <v>8</v>
      </c>
      <c r="C599" s="7" t="s">
        <v>161</v>
      </c>
      <c r="D599" s="7">
        <v>236</v>
      </c>
      <c r="E599" s="7">
        <v>1994</v>
      </c>
      <c r="F599" s="3">
        <f>PERCENTRANK(Table1[Total Citations], D599)</f>
        <v>0.31</v>
      </c>
      <c r="G599">
        <f>1-PERCENTRANK(Table1[Earliest Pub], E599)</f>
        <v>0.32599999999999996</v>
      </c>
      <c r="H599" s="3">
        <f>AVERAGEIF(Table1[School], A599, Table1[Cit rank])</f>
        <v>0.40939999999999988</v>
      </c>
      <c r="I599" s="3">
        <f>AVERAGEIF(Table1[School], A599, Table1[YO rank])</f>
        <v>0.63855000000000017</v>
      </c>
      <c r="J599" s="3">
        <f t="shared" si="30"/>
        <v>0.6411400830005477</v>
      </c>
      <c r="K599" s="3">
        <f t="shared" si="31"/>
        <v>27</v>
      </c>
      <c r="L599" s="3">
        <f t="shared" si="32"/>
        <v>8.7407407407407405</v>
      </c>
      <c r="M599" s="3">
        <f>PERCENTRANK(Table1[citperyear],L599)</f>
        <v>0.33300000000000002</v>
      </c>
      <c r="N599" s="3">
        <f>AVERAGEIF(Table1[School], A599, Table1[CPYRank])</f>
        <v>0.37619999999999998</v>
      </c>
    </row>
    <row r="600" spans="1:14" ht="16" x14ac:dyDescent="0.2">
      <c r="A600" s="7" t="s">
        <v>54</v>
      </c>
      <c r="B600" s="7" t="s">
        <v>8</v>
      </c>
      <c r="C600" s="7" t="s">
        <v>161</v>
      </c>
      <c r="D600" s="7">
        <v>730</v>
      </c>
      <c r="E600" s="7">
        <v>1994</v>
      </c>
      <c r="F600" s="3">
        <f>PERCENTRANK(Table1[Total Citations], D600)</f>
        <v>0.65600000000000003</v>
      </c>
      <c r="G600">
        <f>1-PERCENTRANK(Table1[Earliest Pub], E600)</f>
        <v>0.32599999999999996</v>
      </c>
      <c r="H600" s="3">
        <f>AVERAGEIF(Table1[School], A600, Table1[Cit rank])</f>
        <v>0.40939999999999988</v>
      </c>
      <c r="I600" s="3">
        <f>AVERAGEIF(Table1[School], A600, Table1[YO rank])</f>
        <v>0.63855000000000017</v>
      </c>
      <c r="J600" s="3">
        <f t="shared" si="30"/>
        <v>0.6411400830005477</v>
      </c>
      <c r="K600" s="3">
        <f t="shared" si="31"/>
        <v>27</v>
      </c>
      <c r="L600" s="3">
        <f t="shared" si="32"/>
        <v>27.037037037037038</v>
      </c>
      <c r="M600" s="3">
        <f>PERCENTRANK(Table1[citperyear],L600)</f>
        <v>0.70399999999999996</v>
      </c>
      <c r="N600" s="3">
        <f>AVERAGEIF(Table1[School], A600, Table1[CPYRank])</f>
        <v>0.37619999999999998</v>
      </c>
    </row>
    <row r="601" spans="1:14" ht="16" x14ac:dyDescent="0.2">
      <c r="A601" s="7" t="s">
        <v>54</v>
      </c>
      <c r="B601" s="7" t="s">
        <v>7</v>
      </c>
      <c r="C601" s="7" t="s">
        <v>161</v>
      </c>
      <c r="D601" s="7">
        <v>187</v>
      </c>
      <c r="E601" s="7">
        <v>2001</v>
      </c>
      <c r="F601" s="3">
        <f>PERCENTRANK(Table1[Total Citations], D601)</f>
        <v>0.24099999999999999</v>
      </c>
      <c r="G601">
        <f>1-PERCENTRANK(Table1[Earliest Pub], E601)</f>
        <v>0.11899999999999999</v>
      </c>
      <c r="H601" s="3">
        <f>AVERAGEIF(Table1[School], A601, Table1[Cit rank])</f>
        <v>0.40939999999999988</v>
      </c>
      <c r="I601" s="3">
        <f>AVERAGEIF(Table1[School], A601, Table1[YO rank])</f>
        <v>0.63855000000000017</v>
      </c>
      <c r="J601" s="3">
        <f t="shared" si="30"/>
        <v>0.6411400830005477</v>
      </c>
      <c r="K601" s="3">
        <f t="shared" si="31"/>
        <v>20</v>
      </c>
      <c r="L601" s="3">
        <f t="shared" si="32"/>
        <v>9.35</v>
      </c>
      <c r="M601" s="3">
        <f>PERCENTRANK(Table1[citperyear],L601)</f>
        <v>0.35099999999999998</v>
      </c>
      <c r="N601" s="3">
        <f>AVERAGEIF(Table1[School], A601, Table1[CPYRank])</f>
        <v>0.37619999999999998</v>
      </c>
    </row>
    <row r="602" spans="1:14" ht="16" x14ac:dyDescent="0.2">
      <c r="A602" s="7" t="s">
        <v>54</v>
      </c>
      <c r="B602" s="7" t="s">
        <v>8</v>
      </c>
      <c r="C602" s="7" t="s">
        <v>161</v>
      </c>
      <c r="D602" s="7">
        <v>466</v>
      </c>
      <c r="E602" s="7">
        <v>2005</v>
      </c>
      <c r="F602" s="3">
        <f>PERCENTRANK(Table1[Total Citations], D602)</f>
        <v>0.503</v>
      </c>
      <c r="G602">
        <f>1-PERCENTRANK(Table1[Earliest Pub], E602)</f>
        <v>3.400000000000003E-2</v>
      </c>
      <c r="H602" s="3">
        <f>AVERAGEIF(Table1[School], A602, Table1[Cit rank])</f>
        <v>0.40939999999999988</v>
      </c>
      <c r="I602" s="3">
        <f>AVERAGEIF(Table1[School], A602, Table1[YO rank])</f>
        <v>0.63855000000000017</v>
      </c>
      <c r="J602" s="3">
        <f t="shared" si="30"/>
        <v>0.6411400830005477</v>
      </c>
      <c r="K602" s="3">
        <f t="shared" si="31"/>
        <v>16</v>
      </c>
      <c r="L602" s="3">
        <f t="shared" si="32"/>
        <v>29.125</v>
      </c>
      <c r="M602" s="3">
        <f>PERCENTRANK(Table1[citperyear],L602)</f>
        <v>0.73</v>
      </c>
      <c r="N602" s="3">
        <f>AVERAGEIF(Table1[School], A602, Table1[CPYRank])</f>
        <v>0.37619999999999998</v>
      </c>
    </row>
    <row r="603" spans="1:14" ht="16" x14ac:dyDescent="0.2">
      <c r="A603" s="7" t="s">
        <v>55</v>
      </c>
      <c r="B603" s="7" t="s">
        <v>8</v>
      </c>
      <c r="C603" s="7" t="s">
        <v>161</v>
      </c>
      <c r="D603" s="7">
        <v>803</v>
      </c>
      <c r="E603" s="7">
        <v>1960</v>
      </c>
      <c r="F603" s="3">
        <f>PERCENTRANK(Table1[Total Citations], D603)</f>
        <v>0.68500000000000005</v>
      </c>
      <c r="G603">
        <f>1-PERCENTRANK(Table1[Earliest Pub], E603)</f>
        <v>0.99299999999999999</v>
      </c>
      <c r="H603" s="3">
        <f>AVERAGEIF(Table1[School], A603, Table1[Cit rank])</f>
        <v>0.60664705882352943</v>
      </c>
      <c r="I603" s="3">
        <f>AVERAGEIF(Table1[School], A603, Table1[YO rank])</f>
        <v>0.42870588235294116</v>
      </c>
      <c r="J603" s="3">
        <f t="shared" si="30"/>
        <v>1.4150658616904501</v>
      </c>
      <c r="K603" s="3">
        <f t="shared" si="31"/>
        <v>61</v>
      </c>
      <c r="L603" s="3">
        <f t="shared" si="32"/>
        <v>13.163934426229508</v>
      </c>
      <c r="M603" s="3">
        <f>PERCENTRANK(Table1[citperyear],L603)</f>
        <v>0.45900000000000002</v>
      </c>
      <c r="N603" s="3">
        <f>AVERAGEIF(Table1[School], A603, Table1[CPYRank])</f>
        <v>0.64288235294117646</v>
      </c>
    </row>
    <row r="604" spans="1:14" ht="16" x14ac:dyDescent="0.2">
      <c r="A604" s="7" t="s">
        <v>55</v>
      </c>
      <c r="B604" s="7" t="s">
        <v>8</v>
      </c>
      <c r="C604" s="7" t="s">
        <v>161</v>
      </c>
      <c r="D604" s="7">
        <v>212</v>
      </c>
      <c r="E604" s="7">
        <v>1975</v>
      </c>
      <c r="F604" s="3">
        <f>PERCENTRANK(Table1[Total Citations], D604)</f>
        <v>0.27400000000000002</v>
      </c>
      <c r="G604">
        <f>1-PERCENTRANK(Table1[Earliest Pub], E604)</f>
        <v>0.85199999999999998</v>
      </c>
      <c r="H604" s="3">
        <f>AVERAGEIF(Table1[School], A604, Table1[Cit rank])</f>
        <v>0.60664705882352943</v>
      </c>
      <c r="I604" s="3">
        <f>AVERAGEIF(Table1[School], A604, Table1[YO rank])</f>
        <v>0.42870588235294116</v>
      </c>
      <c r="J604" s="3">
        <f t="shared" si="30"/>
        <v>1.4150658616904501</v>
      </c>
      <c r="K604" s="3">
        <f t="shared" si="31"/>
        <v>46</v>
      </c>
      <c r="L604" s="3">
        <f t="shared" si="32"/>
        <v>4.6086956521739131</v>
      </c>
      <c r="M604" s="3">
        <f>PERCENTRANK(Table1[citperyear],L604)</f>
        <v>0.185</v>
      </c>
      <c r="N604" s="3">
        <f>AVERAGEIF(Table1[School], A604, Table1[CPYRank])</f>
        <v>0.64288235294117646</v>
      </c>
    </row>
    <row r="605" spans="1:14" ht="16" x14ac:dyDescent="0.2">
      <c r="A605" s="7" t="s">
        <v>55</v>
      </c>
      <c r="B605" s="7" t="s">
        <v>8</v>
      </c>
      <c r="C605" s="7" t="s">
        <v>161</v>
      </c>
      <c r="D605" s="7">
        <v>2571</v>
      </c>
      <c r="E605" s="7">
        <v>1981</v>
      </c>
      <c r="F605" s="3">
        <f>PERCENTRANK(Table1[Total Citations], D605)</f>
        <v>0.92200000000000004</v>
      </c>
      <c r="G605">
        <f>1-PERCENTRANK(Table1[Earliest Pub], E605)</f>
        <v>0.72299999999999998</v>
      </c>
      <c r="H605" s="3">
        <f>AVERAGEIF(Table1[School], A605, Table1[Cit rank])</f>
        <v>0.60664705882352943</v>
      </c>
      <c r="I605" s="3">
        <f>AVERAGEIF(Table1[School], A605, Table1[YO rank])</f>
        <v>0.42870588235294116</v>
      </c>
      <c r="J605" s="3">
        <f t="shared" si="30"/>
        <v>1.4150658616904501</v>
      </c>
      <c r="K605" s="3">
        <f t="shared" si="31"/>
        <v>40</v>
      </c>
      <c r="L605" s="3">
        <f t="shared" si="32"/>
        <v>64.275000000000006</v>
      </c>
      <c r="M605" s="3">
        <f>PERCENTRANK(Table1[citperyear],L605)</f>
        <v>0.91200000000000003</v>
      </c>
      <c r="N605" s="3">
        <f>AVERAGEIF(Table1[School], A605, Table1[CPYRank])</f>
        <v>0.64288235294117646</v>
      </c>
    </row>
    <row r="606" spans="1:14" ht="16" x14ac:dyDescent="0.2">
      <c r="A606" s="7" t="s">
        <v>55</v>
      </c>
      <c r="B606" s="7" t="s">
        <v>8</v>
      </c>
      <c r="C606" s="7" t="s">
        <v>161</v>
      </c>
      <c r="D606" s="7">
        <v>650</v>
      </c>
      <c r="E606" s="7">
        <v>1983</v>
      </c>
      <c r="F606" s="3">
        <f>PERCENTRANK(Table1[Total Citations], D606)</f>
        <v>0.61799999999999999</v>
      </c>
      <c r="G606">
        <f>1-PERCENTRANK(Table1[Earliest Pub], E606)</f>
        <v>0.65700000000000003</v>
      </c>
      <c r="H606" s="3">
        <f>AVERAGEIF(Table1[School], A606, Table1[Cit rank])</f>
        <v>0.60664705882352943</v>
      </c>
      <c r="I606" s="3">
        <f>AVERAGEIF(Table1[School], A606, Table1[YO rank])</f>
        <v>0.42870588235294116</v>
      </c>
      <c r="J606" s="3">
        <f t="shared" si="30"/>
        <v>1.4150658616904501</v>
      </c>
      <c r="K606" s="3">
        <f t="shared" si="31"/>
        <v>38</v>
      </c>
      <c r="L606" s="3">
        <f t="shared" si="32"/>
        <v>17.105263157894736</v>
      </c>
      <c r="M606" s="3">
        <f>PERCENTRANK(Table1[citperyear],L606)</f>
        <v>0.54900000000000004</v>
      </c>
      <c r="N606" s="3">
        <f>AVERAGEIF(Table1[School], A606, Table1[CPYRank])</f>
        <v>0.64288235294117646</v>
      </c>
    </row>
    <row r="607" spans="1:14" ht="16" x14ac:dyDescent="0.2">
      <c r="A607" s="7" t="s">
        <v>55</v>
      </c>
      <c r="B607" s="7" t="s">
        <v>8</v>
      </c>
      <c r="C607" s="7" t="s">
        <v>161</v>
      </c>
      <c r="D607" s="7">
        <v>2216</v>
      </c>
      <c r="E607" s="7">
        <v>1983</v>
      </c>
      <c r="F607" s="3">
        <f>PERCENTRANK(Table1[Total Citations], D607)</f>
        <v>0.90400000000000003</v>
      </c>
      <c r="G607">
        <f>1-PERCENTRANK(Table1[Earliest Pub], E607)</f>
        <v>0.65700000000000003</v>
      </c>
      <c r="H607" s="3">
        <f>AVERAGEIF(Table1[School], A607, Table1[Cit rank])</f>
        <v>0.60664705882352943</v>
      </c>
      <c r="I607" s="3">
        <f>AVERAGEIF(Table1[School], A607, Table1[YO rank])</f>
        <v>0.42870588235294116</v>
      </c>
      <c r="J607" s="3">
        <f t="shared" si="30"/>
        <v>1.4150658616904501</v>
      </c>
      <c r="K607" s="3">
        <f t="shared" si="31"/>
        <v>38</v>
      </c>
      <c r="L607" s="3">
        <f t="shared" si="32"/>
        <v>58.315789473684212</v>
      </c>
      <c r="M607" s="3">
        <f>PERCENTRANK(Table1[citperyear],L607)</f>
        <v>0.89900000000000002</v>
      </c>
      <c r="N607" s="3">
        <f>AVERAGEIF(Table1[School], A607, Table1[CPYRank])</f>
        <v>0.64288235294117646</v>
      </c>
    </row>
    <row r="608" spans="1:14" ht="16" x14ac:dyDescent="0.2">
      <c r="A608" s="7" t="s">
        <v>55</v>
      </c>
      <c r="B608" s="7" t="s">
        <v>8</v>
      </c>
      <c r="C608" s="7" t="s">
        <v>161</v>
      </c>
      <c r="D608" s="7">
        <v>1050</v>
      </c>
      <c r="E608" s="7">
        <v>1983</v>
      </c>
      <c r="F608" s="3">
        <f>PERCENTRANK(Table1[Total Citations], D608)</f>
        <v>0.755</v>
      </c>
      <c r="G608">
        <f>1-PERCENTRANK(Table1[Earliest Pub], E608)</f>
        <v>0.65700000000000003</v>
      </c>
      <c r="H608" s="3">
        <f>AVERAGEIF(Table1[School], A608, Table1[Cit rank])</f>
        <v>0.60664705882352943</v>
      </c>
      <c r="I608" s="3">
        <f>AVERAGEIF(Table1[School], A608, Table1[YO rank])</f>
        <v>0.42870588235294116</v>
      </c>
      <c r="J608" s="3">
        <f t="shared" si="30"/>
        <v>1.4150658616904501</v>
      </c>
      <c r="K608" s="3">
        <f t="shared" si="31"/>
        <v>38</v>
      </c>
      <c r="L608" s="3">
        <f t="shared" si="32"/>
        <v>27.631578947368421</v>
      </c>
      <c r="M608" s="3">
        <f>PERCENTRANK(Table1[citperyear],L608)</f>
        <v>0.71299999999999997</v>
      </c>
      <c r="N608" s="3">
        <f>AVERAGEIF(Table1[School], A608, Table1[CPYRank])</f>
        <v>0.64288235294117646</v>
      </c>
    </row>
    <row r="609" spans="1:14" ht="16" x14ac:dyDescent="0.2">
      <c r="A609" s="7" t="s">
        <v>55</v>
      </c>
      <c r="B609" s="7" t="s">
        <v>8</v>
      </c>
      <c r="C609" s="7" t="s">
        <v>161</v>
      </c>
      <c r="D609" s="7">
        <v>830</v>
      </c>
      <c r="E609" s="7">
        <v>1983</v>
      </c>
      <c r="F609" s="3">
        <f>PERCENTRANK(Table1[Total Citations], D609)</f>
        <v>0.69199999999999995</v>
      </c>
      <c r="G609">
        <f>1-PERCENTRANK(Table1[Earliest Pub], E609)</f>
        <v>0.65700000000000003</v>
      </c>
      <c r="H609" s="3">
        <f>AVERAGEIF(Table1[School], A609, Table1[Cit rank])</f>
        <v>0.60664705882352943</v>
      </c>
      <c r="I609" s="3">
        <f>AVERAGEIF(Table1[School], A609, Table1[YO rank])</f>
        <v>0.42870588235294116</v>
      </c>
      <c r="J609" s="3">
        <f t="shared" si="30"/>
        <v>1.4150658616904501</v>
      </c>
      <c r="K609" s="3">
        <f t="shared" si="31"/>
        <v>38</v>
      </c>
      <c r="L609" s="3">
        <f t="shared" si="32"/>
        <v>21.842105263157894</v>
      </c>
      <c r="M609" s="3">
        <f>PERCENTRANK(Table1[citperyear],L609)</f>
        <v>0.63700000000000001</v>
      </c>
      <c r="N609" s="3">
        <f>AVERAGEIF(Table1[School], A609, Table1[CPYRank])</f>
        <v>0.64288235294117646</v>
      </c>
    </row>
    <row r="610" spans="1:14" ht="16" x14ac:dyDescent="0.2">
      <c r="A610" s="7" t="s">
        <v>55</v>
      </c>
      <c r="B610" s="7" t="s">
        <v>8</v>
      </c>
      <c r="C610" s="7" t="s">
        <v>161</v>
      </c>
      <c r="D610" s="7">
        <v>413</v>
      </c>
      <c r="E610" s="7">
        <v>1989</v>
      </c>
      <c r="F610" s="3">
        <f>PERCENTRANK(Table1[Total Citations], D610)</f>
        <v>0.47199999999999998</v>
      </c>
      <c r="G610">
        <f>1-PERCENTRANK(Table1[Earliest Pub], E610)</f>
        <v>0.47299999999999998</v>
      </c>
      <c r="H610" s="3">
        <f>AVERAGEIF(Table1[School], A610, Table1[Cit rank])</f>
        <v>0.60664705882352943</v>
      </c>
      <c r="I610" s="3">
        <f>AVERAGEIF(Table1[School], A610, Table1[YO rank])</f>
        <v>0.42870588235294116</v>
      </c>
      <c r="J610" s="3">
        <f t="shared" si="30"/>
        <v>1.4150658616904501</v>
      </c>
      <c r="K610" s="3">
        <f t="shared" si="31"/>
        <v>32</v>
      </c>
      <c r="L610" s="3">
        <f t="shared" si="32"/>
        <v>12.90625</v>
      </c>
      <c r="M610" s="3">
        <f>PERCENTRANK(Table1[citperyear],L610)</f>
        <v>0.45300000000000001</v>
      </c>
      <c r="N610" s="3">
        <f>AVERAGEIF(Table1[School], A610, Table1[CPYRank])</f>
        <v>0.64288235294117646</v>
      </c>
    </row>
    <row r="611" spans="1:14" ht="16" x14ac:dyDescent="0.2">
      <c r="A611" s="7" t="s">
        <v>55</v>
      </c>
      <c r="B611" s="7" t="s">
        <v>8</v>
      </c>
      <c r="C611" s="7" t="s">
        <v>161</v>
      </c>
      <c r="D611" s="7">
        <v>1064</v>
      </c>
      <c r="E611" s="7">
        <v>1993</v>
      </c>
      <c r="F611" s="3">
        <f>PERCENTRANK(Table1[Total Citations], D611)</f>
        <v>0.75800000000000001</v>
      </c>
      <c r="G611">
        <f>1-PERCENTRANK(Table1[Earliest Pub], E611)</f>
        <v>0.35399999999999998</v>
      </c>
      <c r="H611" s="3">
        <f>AVERAGEIF(Table1[School], A611, Table1[Cit rank])</f>
        <v>0.60664705882352943</v>
      </c>
      <c r="I611" s="3">
        <f>AVERAGEIF(Table1[School], A611, Table1[YO rank])</f>
        <v>0.42870588235294116</v>
      </c>
      <c r="J611" s="3">
        <f t="shared" si="30"/>
        <v>1.4150658616904501</v>
      </c>
      <c r="K611" s="3">
        <f t="shared" si="31"/>
        <v>28</v>
      </c>
      <c r="L611" s="3">
        <f t="shared" si="32"/>
        <v>38</v>
      </c>
      <c r="M611" s="3">
        <f>PERCENTRANK(Table1[citperyear],L611)</f>
        <v>0.80100000000000005</v>
      </c>
      <c r="N611" s="3">
        <f>AVERAGEIF(Table1[School], A611, Table1[CPYRank])</f>
        <v>0.64288235294117646</v>
      </c>
    </row>
    <row r="612" spans="1:14" ht="16" x14ac:dyDescent="0.2">
      <c r="A612" s="7" t="s">
        <v>55</v>
      </c>
      <c r="B612" s="7" t="s">
        <v>7</v>
      </c>
      <c r="C612" s="7" t="s">
        <v>161</v>
      </c>
      <c r="D612" s="7">
        <v>647</v>
      </c>
      <c r="E612" s="7">
        <v>1995</v>
      </c>
      <c r="F612" s="3">
        <f>PERCENTRANK(Table1[Total Citations], D612)</f>
        <v>0.61499999999999999</v>
      </c>
      <c r="G612">
        <f>1-PERCENTRANK(Table1[Earliest Pub], E612)</f>
        <v>0.29800000000000004</v>
      </c>
      <c r="H612" s="3">
        <f>AVERAGEIF(Table1[School], A612, Table1[Cit rank])</f>
        <v>0.60664705882352943</v>
      </c>
      <c r="I612" s="3">
        <f>AVERAGEIF(Table1[School], A612, Table1[YO rank])</f>
        <v>0.42870588235294116</v>
      </c>
      <c r="J612" s="3">
        <f t="shared" si="30"/>
        <v>1.4150658616904501</v>
      </c>
      <c r="K612" s="3">
        <f t="shared" si="31"/>
        <v>26</v>
      </c>
      <c r="L612" s="3">
        <f t="shared" si="32"/>
        <v>24.884615384615383</v>
      </c>
      <c r="M612" s="3">
        <f>PERCENTRANK(Table1[citperyear],L612)</f>
        <v>0.67900000000000005</v>
      </c>
      <c r="N612" s="3">
        <f>AVERAGEIF(Table1[School], A612, Table1[CPYRank])</f>
        <v>0.64288235294117646</v>
      </c>
    </row>
    <row r="613" spans="1:14" ht="16" x14ac:dyDescent="0.2">
      <c r="A613" s="7" t="s">
        <v>55</v>
      </c>
      <c r="B613" s="7" t="s">
        <v>8</v>
      </c>
      <c r="C613" s="7" t="s">
        <v>161</v>
      </c>
      <c r="D613" s="7">
        <v>301</v>
      </c>
      <c r="E613" s="7">
        <v>1995</v>
      </c>
      <c r="F613" s="3">
        <f>PERCENTRANK(Table1[Total Citations], D613)</f>
        <v>0.374</v>
      </c>
      <c r="G613">
        <f>1-PERCENTRANK(Table1[Earliest Pub], E613)</f>
        <v>0.29800000000000004</v>
      </c>
      <c r="H613" s="3">
        <f>AVERAGEIF(Table1[School], A613, Table1[Cit rank])</f>
        <v>0.60664705882352943</v>
      </c>
      <c r="I613" s="3">
        <f>AVERAGEIF(Table1[School], A613, Table1[YO rank])</f>
        <v>0.42870588235294116</v>
      </c>
      <c r="J613" s="3">
        <f t="shared" si="30"/>
        <v>1.4150658616904501</v>
      </c>
      <c r="K613" s="3">
        <f t="shared" si="31"/>
        <v>26</v>
      </c>
      <c r="L613" s="3">
        <f t="shared" si="32"/>
        <v>11.576923076923077</v>
      </c>
      <c r="M613" s="3">
        <f>PERCENTRANK(Table1[citperyear],L613)</f>
        <v>0.41799999999999998</v>
      </c>
      <c r="N613" s="3">
        <f>AVERAGEIF(Table1[School], A613, Table1[CPYRank])</f>
        <v>0.64288235294117646</v>
      </c>
    </row>
    <row r="614" spans="1:14" ht="16" x14ac:dyDescent="0.2">
      <c r="A614" s="7" t="s">
        <v>55</v>
      </c>
      <c r="B614" s="7" t="s">
        <v>8</v>
      </c>
      <c r="C614" s="7" t="s">
        <v>161</v>
      </c>
      <c r="D614" s="7">
        <v>460</v>
      </c>
      <c r="E614" s="7">
        <v>1995</v>
      </c>
      <c r="F614" s="3">
        <f>PERCENTRANK(Table1[Total Citations], D614)</f>
        <v>0.498</v>
      </c>
      <c r="G614">
        <f>1-PERCENTRANK(Table1[Earliest Pub], E614)</f>
        <v>0.29800000000000004</v>
      </c>
      <c r="H614" s="3">
        <f>AVERAGEIF(Table1[School], A614, Table1[Cit rank])</f>
        <v>0.60664705882352943</v>
      </c>
      <c r="I614" s="3">
        <f>AVERAGEIF(Table1[School], A614, Table1[YO rank])</f>
        <v>0.42870588235294116</v>
      </c>
      <c r="J614" s="3">
        <f t="shared" ref="J614:J677" si="33">H614/I614</f>
        <v>1.4150658616904501</v>
      </c>
      <c r="K614" s="3">
        <f t="shared" si="31"/>
        <v>26</v>
      </c>
      <c r="L614" s="3">
        <f t="shared" si="32"/>
        <v>17.692307692307693</v>
      </c>
      <c r="M614" s="3">
        <f>PERCENTRANK(Table1[citperyear],L614)</f>
        <v>0.56200000000000006</v>
      </c>
      <c r="N614" s="3">
        <f>AVERAGEIF(Table1[School], A614, Table1[CPYRank])</f>
        <v>0.64288235294117646</v>
      </c>
    </row>
    <row r="615" spans="1:14" ht="16" x14ac:dyDescent="0.2">
      <c r="A615" s="7" t="s">
        <v>55</v>
      </c>
      <c r="B615" s="7" t="s">
        <v>8</v>
      </c>
      <c r="C615" s="7" t="s">
        <v>161</v>
      </c>
      <c r="D615" s="7">
        <v>645</v>
      </c>
      <c r="E615" s="7">
        <v>1999</v>
      </c>
      <c r="F615" s="3">
        <f>PERCENTRANK(Table1[Total Citations], D615)</f>
        <v>0.61399999999999999</v>
      </c>
      <c r="G615">
        <f>1-PERCENTRANK(Table1[Earliest Pub], E615)</f>
        <v>0.17300000000000004</v>
      </c>
      <c r="H615" s="3">
        <f>AVERAGEIF(Table1[School], A615, Table1[Cit rank])</f>
        <v>0.60664705882352943</v>
      </c>
      <c r="I615" s="3">
        <f>AVERAGEIF(Table1[School], A615, Table1[YO rank])</f>
        <v>0.42870588235294116</v>
      </c>
      <c r="J615" s="3">
        <f t="shared" si="33"/>
        <v>1.4150658616904501</v>
      </c>
      <c r="K615" s="3">
        <f t="shared" si="31"/>
        <v>22</v>
      </c>
      <c r="L615" s="3">
        <f t="shared" si="32"/>
        <v>29.318181818181817</v>
      </c>
      <c r="M615" s="3">
        <f>PERCENTRANK(Table1[citperyear],L615)</f>
        <v>0.73099999999999998</v>
      </c>
      <c r="N615" s="3">
        <f>AVERAGEIF(Table1[School], A615, Table1[CPYRank])</f>
        <v>0.64288235294117646</v>
      </c>
    </row>
    <row r="616" spans="1:14" ht="16" x14ac:dyDescent="0.2">
      <c r="A616" s="7" t="s">
        <v>55</v>
      </c>
      <c r="B616" s="7" t="s">
        <v>7</v>
      </c>
      <c r="C616" s="7" t="s">
        <v>161</v>
      </c>
      <c r="D616" s="7">
        <v>281</v>
      </c>
      <c r="E616" s="7">
        <v>2001</v>
      </c>
      <c r="F616" s="3">
        <f>PERCENTRANK(Table1[Total Citations], D616)</f>
        <v>0.35399999999999998</v>
      </c>
      <c r="G616">
        <f>1-PERCENTRANK(Table1[Earliest Pub], E616)</f>
        <v>0.11899999999999999</v>
      </c>
      <c r="H616" s="3">
        <f>AVERAGEIF(Table1[School], A616, Table1[Cit rank])</f>
        <v>0.60664705882352943</v>
      </c>
      <c r="I616" s="3">
        <f>AVERAGEIF(Table1[School], A616, Table1[YO rank])</f>
        <v>0.42870588235294116</v>
      </c>
      <c r="J616" s="3">
        <f t="shared" si="33"/>
        <v>1.4150658616904501</v>
      </c>
      <c r="K616" s="3">
        <f t="shared" si="31"/>
        <v>20</v>
      </c>
      <c r="L616" s="3">
        <f t="shared" si="32"/>
        <v>14.05</v>
      </c>
      <c r="M616" s="3">
        <f>PERCENTRANK(Table1[citperyear],L616)</f>
        <v>0.47699999999999998</v>
      </c>
      <c r="N616" s="3">
        <f>AVERAGEIF(Table1[School], A616, Table1[CPYRank])</f>
        <v>0.64288235294117646</v>
      </c>
    </row>
    <row r="617" spans="1:14" ht="16" x14ac:dyDescent="0.2">
      <c r="A617" s="7" t="s">
        <v>55</v>
      </c>
      <c r="B617" s="7" t="s">
        <v>8</v>
      </c>
      <c r="C617" s="7" t="s">
        <v>161</v>
      </c>
      <c r="D617" s="7">
        <v>908</v>
      </c>
      <c r="E617" s="7">
        <v>2004</v>
      </c>
      <c r="F617" s="3">
        <f>PERCENTRANK(Table1[Total Citations], D617)</f>
        <v>0.71499999999999997</v>
      </c>
      <c r="G617">
        <f>1-PERCENTRANK(Table1[Earliest Pub], E617)</f>
        <v>5.4000000000000048E-2</v>
      </c>
      <c r="H617" s="3">
        <f>AVERAGEIF(Table1[School], A617, Table1[Cit rank])</f>
        <v>0.60664705882352943</v>
      </c>
      <c r="I617" s="3">
        <f>AVERAGEIF(Table1[School], A617, Table1[YO rank])</f>
        <v>0.42870588235294116</v>
      </c>
      <c r="J617" s="3">
        <f t="shared" si="33"/>
        <v>1.4150658616904501</v>
      </c>
      <c r="K617" s="3">
        <f t="shared" si="31"/>
        <v>17</v>
      </c>
      <c r="L617" s="3">
        <f t="shared" si="32"/>
        <v>53.411764705882355</v>
      </c>
      <c r="M617" s="3">
        <f>PERCENTRANK(Table1[citperyear],L617)</f>
        <v>0.879</v>
      </c>
      <c r="N617" s="3">
        <f>AVERAGEIF(Table1[School], A617, Table1[CPYRank])</f>
        <v>0.64288235294117646</v>
      </c>
    </row>
    <row r="618" spans="1:14" ht="16" x14ac:dyDescent="0.2">
      <c r="A618" s="7" t="s">
        <v>55</v>
      </c>
      <c r="B618" s="7" t="s">
        <v>8</v>
      </c>
      <c r="C618" s="7" t="s">
        <v>161</v>
      </c>
      <c r="D618" s="7">
        <v>680</v>
      </c>
      <c r="E618" s="7">
        <v>2007</v>
      </c>
      <c r="F618" s="3">
        <f>PERCENTRANK(Table1[Total Citations], D618)</f>
        <v>0.63500000000000001</v>
      </c>
      <c r="G618">
        <f>1-PERCENTRANK(Table1[Earliest Pub], E618)</f>
        <v>1.5000000000000013E-2</v>
      </c>
      <c r="H618" s="3">
        <f>AVERAGEIF(Table1[School], A618, Table1[Cit rank])</f>
        <v>0.60664705882352943</v>
      </c>
      <c r="I618" s="3">
        <f>AVERAGEIF(Table1[School], A618, Table1[YO rank])</f>
        <v>0.42870588235294116</v>
      </c>
      <c r="J618" s="3">
        <f t="shared" si="33"/>
        <v>1.4150658616904501</v>
      </c>
      <c r="K618" s="3">
        <f t="shared" si="31"/>
        <v>14</v>
      </c>
      <c r="L618" s="3">
        <f t="shared" si="32"/>
        <v>48.571428571428569</v>
      </c>
      <c r="M618" s="3">
        <f>PERCENTRANK(Table1[citperyear],L618)</f>
        <v>0.86199999999999999</v>
      </c>
      <c r="N618" s="3">
        <f>AVERAGEIF(Table1[School], A618, Table1[CPYRank])</f>
        <v>0.64288235294117646</v>
      </c>
    </row>
    <row r="619" spans="1:14" ht="16" x14ac:dyDescent="0.2">
      <c r="A619" s="7" t="s">
        <v>55</v>
      </c>
      <c r="B619" s="7" t="s">
        <v>8</v>
      </c>
      <c r="C619" s="7" t="s">
        <v>161</v>
      </c>
      <c r="D619" s="7">
        <v>360</v>
      </c>
      <c r="E619" s="7">
        <v>2008</v>
      </c>
      <c r="F619" s="3">
        <f>PERCENTRANK(Table1[Total Citations], D619)</f>
        <v>0.42799999999999999</v>
      </c>
      <c r="G619">
        <f>1-PERCENTRANK(Table1[Earliest Pub], E619)</f>
        <v>1.0000000000000009E-2</v>
      </c>
      <c r="H619" s="3">
        <f>AVERAGEIF(Table1[School], A619, Table1[Cit rank])</f>
        <v>0.60664705882352943</v>
      </c>
      <c r="I619" s="3">
        <f>AVERAGEIF(Table1[School], A619, Table1[YO rank])</f>
        <v>0.42870588235294116</v>
      </c>
      <c r="J619" s="3">
        <f t="shared" si="33"/>
        <v>1.4150658616904501</v>
      </c>
      <c r="K619" s="3">
        <f t="shared" si="31"/>
        <v>13</v>
      </c>
      <c r="L619" s="3">
        <f t="shared" si="32"/>
        <v>27.692307692307693</v>
      </c>
      <c r="M619" s="3">
        <f>PERCENTRANK(Table1[citperyear],L619)</f>
        <v>0.71299999999999997</v>
      </c>
      <c r="N619" s="3">
        <f>AVERAGEIF(Table1[School], A619, Table1[CPYRank])</f>
        <v>0.64288235294117646</v>
      </c>
    </row>
    <row r="620" spans="1:14" ht="16" x14ac:dyDescent="0.2">
      <c r="A620" s="7" t="s">
        <v>56</v>
      </c>
      <c r="B620" s="7" t="s">
        <v>8</v>
      </c>
      <c r="C620" s="7" t="s">
        <v>161</v>
      </c>
      <c r="D620" s="7">
        <v>382</v>
      </c>
      <c r="E620" s="7">
        <v>1955</v>
      </c>
      <c r="F620">
        <f>PERCENTRANK(Table1[Total Citations], D620)</f>
        <v>0.44600000000000001</v>
      </c>
      <c r="G620">
        <f>1-PERCENTRANK(Table1[Earliest Pub], E620)</f>
        <v>1</v>
      </c>
      <c r="H620">
        <f>AVERAGEIF(Table1[School], A620, Table1[Cit rank])</f>
        <v>0.65056603773584887</v>
      </c>
      <c r="I620">
        <f>AVERAGEIF(Table1[School], A620, Table1[YO rank])</f>
        <v>0.58966037735849053</v>
      </c>
      <c r="J620" s="3">
        <f t="shared" si="33"/>
        <v>1.1032893894790732</v>
      </c>
      <c r="K620" s="3">
        <f t="shared" si="31"/>
        <v>66</v>
      </c>
      <c r="L620" s="3">
        <f t="shared" si="32"/>
        <v>5.7878787878787881</v>
      </c>
      <c r="M620" s="3">
        <f>PERCENTRANK(Table1[citperyear],L620)</f>
        <v>0.23200000000000001</v>
      </c>
      <c r="N620" s="3">
        <f>AVERAGEIF(Table1[School], A620, Table1[CPYRank])</f>
        <v>0.6423207547169808</v>
      </c>
    </row>
    <row r="621" spans="1:14" ht="16" x14ac:dyDescent="0.2">
      <c r="A621" s="7" t="s">
        <v>56</v>
      </c>
      <c r="B621" s="7" t="s">
        <v>8</v>
      </c>
      <c r="C621" s="7" t="s">
        <v>161</v>
      </c>
      <c r="D621" s="7">
        <v>4889</v>
      </c>
      <c r="E621" s="7">
        <v>1962</v>
      </c>
      <c r="F621">
        <f>PERCENTRANK(Table1[Total Citations], D621)</f>
        <v>0.97399999999999998</v>
      </c>
      <c r="G621">
        <f>1-PERCENTRANK(Table1[Earliest Pub], E621)</f>
        <v>0.98899999999999999</v>
      </c>
      <c r="H621">
        <f>AVERAGEIF(Table1[School], A621, Table1[Cit rank])</f>
        <v>0.65056603773584887</v>
      </c>
      <c r="I621">
        <f>AVERAGEIF(Table1[School], A621, Table1[YO rank])</f>
        <v>0.58966037735849053</v>
      </c>
      <c r="J621" s="3">
        <f t="shared" si="33"/>
        <v>1.1032893894790732</v>
      </c>
      <c r="K621" s="3">
        <f t="shared" si="31"/>
        <v>59</v>
      </c>
      <c r="L621" s="3">
        <f t="shared" si="32"/>
        <v>82.86440677966101</v>
      </c>
      <c r="M621" s="3">
        <f>PERCENTRANK(Table1[citperyear],L621)</f>
        <v>0.94499999999999995</v>
      </c>
      <c r="N621" s="3">
        <f>AVERAGEIF(Table1[School], A621, Table1[CPYRank])</f>
        <v>0.6423207547169808</v>
      </c>
    </row>
    <row r="622" spans="1:14" ht="16" x14ac:dyDescent="0.2">
      <c r="A622" s="7" t="s">
        <v>56</v>
      </c>
      <c r="B622" s="7" t="s">
        <v>8</v>
      </c>
      <c r="C622" s="7" t="s">
        <v>161</v>
      </c>
      <c r="D622" s="7">
        <v>5117</v>
      </c>
      <c r="E622" s="7">
        <v>1966</v>
      </c>
      <c r="F622">
        <f>PERCENTRANK(Table1[Total Citations], D622)</f>
        <v>0.97599999999999998</v>
      </c>
      <c r="G622">
        <f>1-PERCENTRANK(Table1[Earliest Pub], E622)</f>
        <v>0.96899999999999997</v>
      </c>
      <c r="H622">
        <f>AVERAGEIF(Table1[School], A622, Table1[Cit rank])</f>
        <v>0.65056603773584887</v>
      </c>
      <c r="I622">
        <f>AVERAGEIF(Table1[School], A622, Table1[YO rank])</f>
        <v>0.58966037735849053</v>
      </c>
      <c r="J622" s="3">
        <f t="shared" si="33"/>
        <v>1.1032893894790732</v>
      </c>
      <c r="K622" s="3">
        <f t="shared" si="31"/>
        <v>55</v>
      </c>
      <c r="L622" s="3">
        <f t="shared" si="32"/>
        <v>93.036363636363632</v>
      </c>
      <c r="M622" s="3">
        <f>PERCENTRANK(Table1[citperyear],L622)</f>
        <v>0.95799999999999996</v>
      </c>
      <c r="N622" s="3">
        <f>AVERAGEIF(Table1[School], A622, Table1[CPYRank])</f>
        <v>0.6423207547169808</v>
      </c>
    </row>
    <row r="623" spans="1:14" ht="16" x14ac:dyDescent="0.2">
      <c r="A623" s="7" t="s">
        <v>56</v>
      </c>
      <c r="B623" s="7" t="s">
        <v>8</v>
      </c>
      <c r="C623" s="7" t="s">
        <v>161</v>
      </c>
      <c r="D623" s="7">
        <v>5741</v>
      </c>
      <c r="E623" s="7">
        <v>1967</v>
      </c>
      <c r="F623">
        <f>PERCENTRANK(Table1[Total Citations], D623)</f>
        <v>0.98299999999999998</v>
      </c>
      <c r="G623">
        <f>1-PERCENTRANK(Table1[Earliest Pub], E623)</f>
        <v>0.96099999999999997</v>
      </c>
      <c r="H623">
        <f>AVERAGEIF(Table1[School], A623, Table1[Cit rank])</f>
        <v>0.65056603773584887</v>
      </c>
      <c r="I623">
        <f>AVERAGEIF(Table1[School], A623, Table1[YO rank])</f>
        <v>0.58966037735849053</v>
      </c>
      <c r="J623" s="3">
        <f t="shared" si="33"/>
        <v>1.1032893894790732</v>
      </c>
      <c r="K623" s="3">
        <f t="shared" si="31"/>
        <v>54</v>
      </c>
      <c r="L623" s="3">
        <f t="shared" si="32"/>
        <v>106.31481481481481</v>
      </c>
      <c r="M623" s="3">
        <f>PERCENTRANK(Table1[citperyear],L623)</f>
        <v>0.96599999999999997</v>
      </c>
      <c r="N623" s="3">
        <f>AVERAGEIF(Table1[School], A623, Table1[CPYRank])</f>
        <v>0.6423207547169808</v>
      </c>
    </row>
    <row r="624" spans="1:14" ht="16" x14ac:dyDescent="0.2">
      <c r="A624" s="7" t="s">
        <v>56</v>
      </c>
      <c r="B624" s="7" t="s">
        <v>8</v>
      </c>
      <c r="C624" s="7" t="s">
        <v>161</v>
      </c>
      <c r="D624" s="7">
        <v>12380</v>
      </c>
      <c r="E624" s="7">
        <v>1967</v>
      </c>
      <c r="F624">
        <f>PERCENTRANK(Table1[Total Citations], D624)</f>
        <v>0.998</v>
      </c>
      <c r="G624">
        <f>1-PERCENTRANK(Table1[Earliest Pub], E624)</f>
        <v>0.96099999999999997</v>
      </c>
      <c r="H624">
        <f>AVERAGEIF(Table1[School], A624, Table1[Cit rank])</f>
        <v>0.65056603773584887</v>
      </c>
      <c r="I624">
        <f>AVERAGEIF(Table1[School], A624, Table1[YO rank])</f>
        <v>0.58966037735849053</v>
      </c>
      <c r="J624" s="3">
        <f t="shared" si="33"/>
        <v>1.1032893894790732</v>
      </c>
      <c r="K624" s="3">
        <f t="shared" si="31"/>
        <v>54</v>
      </c>
      <c r="L624" s="3">
        <f t="shared" si="32"/>
        <v>229.25925925925927</v>
      </c>
      <c r="M624" s="3">
        <f>PERCENTRANK(Table1[citperyear],L624)</f>
        <v>0.996</v>
      </c>
      <c r="N624" s="3">
        <f>AVERAGEIF(Table1[School], A624, Table1[CPYRank])</f>
        <v>0.6423207547169808</v>
      </c>
    </row>
    <row r="625" spans="1:14" ht="16" x14ac:dyDescent="0.2">
      <c r="A625" s="7" t="s">
        <v>56</v>
      </c>
      <c r="B625" s="7" t="s">
        <v>8</v>
      </c>
      <c r="C625" s="7" t="s">
        <v>161</v>
      </c>
      <c r="D625" s="7">
        <v>1036</v>
      </c>
      <c r="E625" s="7">
        <v>1969</v>
      </c>
      <c r="F625">
        <f>PERCENTRANK(Table1[Total Citations], D625)</f>
        <v>0.748</v>
      </c>
      <c r="G625">
        <f>1-PERCENTRANK(Table1[Earliest Pub], E625)</f>
        <v>0.94100000000000006</v>
      </c>
      <c r="H625">
        <f>AVERAGEIF(Table1[School], A625, Table1[Cit rank])</f>
        <v>0.65056603773584887</v>
      </c>
      <c r="I625">
        <f>AVERAGEIF(Table1[School], A625, Table1[YO rank])</f>
        <v>0.58966037735849053</v>
      </c>
      <c r="J625" s="3">
        <f t="shared" si="33"/>
        <v>1.1032893894790732</v>
      </c>
      <c r="K625" s="3">
        <f t="shared" si="31"/>
        <v>52</v>
      </c>
      <c r="L625" s="3">
        <f t="shared" si="32"/>
        <v>19.923076923076923</v>
      </c>
      <c r="M625" s="3">
        <f>PERCENTRANK(Table1[citperyear],L625)</f>
        <v>0.60299999999999998</v>
      </c>
      <c r="N625" s="3">
        <f>AVERAGEIF(Table1[School], A625, Table1[CPYRank])</f>
        <v>0.6423207547169808</v>
      </c>
    </row>
    <row r="626" spans="1:14" ht="16" x14ac:dyDescent="0.2">
      <c r="A626" s="7" t="s">
        <v>56</v>
      </c>
      <c r="B626" s="7" t="s">
        <v>8</v>
      </c>
      <c r="C626" s="7" t="s">
        <v>161</v>
      </c>
      <c r="D626" s="7">
        <v>1009</v>
      </c>
      <c r="E626" s="7">
        <v>1969</v>
      </c>
      <c r="F626">
        <f>PERCENTRANK(Table1[Total Citations], D626)</f>
        <v>0.74299999999999999</v>
      </c>
      <c r="G626">
        <f>1-PERCENTRANK(Table1[Earliest Pub], E626)</f>
        <v>0.94100000000000006</v>
      </c>
      <c r="H626">
        <f>AVERAGEIF(Table1[School], A626, Table1[Cit rank])</f>
        <v>0.65056603773584887</v>
      </c>
      <c r="I626">
        <f>AVERAGEIF(Table1[School], A626, Table1[YO rank])</f>
        <v>0.58966037735849053</v>
      </c>
      <c r="J626" s="3">
        <f t="shared" si="33"/>
        <v>1.1032893894790732</v>
      </c>
      <c r="K626" s="3">
        <f t="shared" si="31"/>
        <v>52</v>
      </c>
      <c r="L626" s="3">
        <f t="shared" si="32"/>
        <v>19.403846153846153</v>
      </c>
      <c r="M626" s="3">
        <f>PERCENTRANK(Table1[citperyear],L626)</f>
        <v>0.59499999999999997</v>
      </c>
      <c r="N626" s="3">
        <f>AVERAGEIF(Table1[School], A626, Table1[CPYRank])</f>
        <v>0.6423207547169808</v>
      </c>
    </row>
    <row r="627" spans="1:14" ht="16" x14ac:dyDescent="0.2">
      <c r="A627" s="7" t="s">
        <v>56</v>
      </c>
      <c r="B627" s="7" t="s">
        <v>8</v>
      </c>
      <c r="C627" s="7" t="s">
        <v>161</v>
      </c>
      <c r="D627" s="7">
        <v>940</v>
      </c>
      <c r="E627" s="7">
        <v>1971</v>
      </c>
      <c r="F627">
        <f>PERCENTRANK(Table1[Total Citations], D627)</f>
        <v>0.72299999999999998</v>
      </c>
      <c r="G627">
        <f>1-PERCENTRANK(Table1[Earliest Pub], E627)</f>
        <v>0.91700000000000004</v>
      </c>
      <c r="H627">
        <f>AVERAGEIF(Table1[School], A627, Table1[Cit rank])</f>
        <v>0.65056603773584887</v>
      </c>
      <c r="I627">
        <f>AVERAGEIF(Table1[School], A627, Table1[YO rank])</f>
        <v>0.58966037735849053</v>
      </c>
      <c r="J627" s="3">
        <f t="shared" si="33"/>
        <v>1.1032893894790732</v>
      </c>
      <c r="K627" s="3">
        <f t="shared" si="31"/>
        <v>50</v>
      </c>
      <c r="L627" s="3">
        <f t="shared" si="32"/>
        <v>18.8</v>
      </c>
      <c r="M627" s="3">
        <f>PERCENTRANK(Table1[citperyear],L627)</f>
        <v>0.58199999999999996</v>
      </c>
      <c r="N627" s="3">
        <f>AVERAGEIF(Table1[School], A627, Table1[CPYRank])</f>
        <v>0.6423207547169808</v>
      </c>
    </row>
    <row r="628" spans="1:14" ht="16" x14ac:dyDescent="0.2">
      <c r="A628" s="7" t="s">
        <v>56</v>
      </c>
      <c r="B628" s="7" t="s">
        <v>8</v>
      </c>
      <c r="C628" s="7" t="s">
        <v>161</v>
      </c>
      <c r="D628" s="7">
        <v>2295</v>
      </c>
      <c r="E628" s="7">
        <v>1971</v>
      </c>
      <c r="F628">
        <f>PERCENTRANK(Table1[Total Citations], D628)</f>
        <v>0.90800000000000003</v>
      </c>
      <c r="G628">
        <f>1-PERCENTRANK(Table1[Earliest Pub], E628)</f>
        <v>0.91700000000000004</v>
      </c>
      <c r="H628">
        <f>AVERAGEIF(Table1[School], A628, Table1[Cit rank])</f>
        <v>0.65056603773584887</v>
      </c>
      <c r="I628">
        <f>AVERAGEIF(Table1[School], A628, Table1[YO rank])</f>
        <v>0.58966037735849053</v>
      </c>
      <c r="J628" s="3">
        <f t="shared" si="33"/>
        <v>1.1032893894790732</v>
      </c>
      <c r="K628" s="3">
        <f t="shared" si="31"/>
        <v>50</v>
      </c>
      <c r="L628" s="3">
        <f t="shared" si="32"/>
        <v>45.9</v>
      </c>
      <c r="M628" s="3">
        <f>PERCENTRANK(Table1[citperyear],L628)</f>
        <v>0.85</v>
      </c>
      <c r="N628" s="3">
        <f>AVERAGEIF(Table1[School], A628, Table1[CPYRank])</f>
        <v>0.6423207547169808</v>
      </c>
    </row>
    <row r="629" spans="1:14" ht="16" x14ac:dyDescent="0.2">
      <c r="A629" s="7" t="s">
        <v>56</v>
      </c>
      <c r="B629" s="7" t="s">
        <v>8</v>
      </c>
      <c r="C629" s="7" t="s">
        <v>161</v>
      </c>
      <c r="D629" s="7">
        <v>9762</v>
      </c>
      <c r="E629" s="7">
        <v>1973</v>
      </c>
      <c r="F629">
        <f>PERCENTRANK(Table1[Total Citations], D629)</f>
        <v>0.99399999999999999</v>
      </c>
      <c r="G629">
        <f>1-PERCENTRANK(Table1[Earliest Pub], E629)</f>
        <v>0.88700000000000001</v>
      </c>
      <c r="H629">
        <f>AVERAGEIF(Table1[School], A629, Table1[Cit rank])</f>
        <v>0.65056603773584887</v>
      </c>
      <c r="I629">
        <f>AVERAGEIF(Table1[School], A629, Table1[YO rank])</f>
        <v>0.58966037735849053</v>
      </c>
      <c r="J629" s="3">
        <f t="shared" si="33"/>
        <v>1.1032893894790732</v>
      </c>
      <c r="K629" s="3">
        <f t="shared" si="31"/>
        <v>48</v>
      </c>
      <c r="L629" s="3">
        <f t="shared" si="32"/>
        <v>203.375</v>
      </c>
      <c r="M629" s="3">
        <f>PERCENTRANK(Table1[citperyear],L629)</f>
        <v>0.99399999999999999</v>
      </c>
      <c r="N629" s="3">
        <f>AVERAGEIF(Table1[School], A629, Table1[CPYRank])</f>
        <v>0.6423207547169808</v>
      </c>
    </row>
    <row r="630" spans="1:14" ht="16" x14ac:dyDescent="0.2">
      <c r="A630" s="7" t="s">
        <v>56</v>
      </c>
      <c r="B630" s="7" t="s">
        <v>8</v>
      </c>
      <c r="C630" s="7" t="s">
        <v>161</v>
      </c>
      <c r="D630" s="7">
        <v>311</v>
      </c>
      <c r="E630" s="7">
        <v>1973</v>
      </c>
      <c r="F630">
        <f>PERCENTRANK(Table1[Total Citations], D630)</f>
        <v>0.38400000000000001</v>
      </c>
      <c r="G630">
        <f>1-PERCENTRANK(Table1[Earliest Pub], E630)</f>
        <v>0.88700000000000001</v>
      </c>
      <c r="H630">
        <f>AVERAGEIF(Table1[School], A630, Table1[Cit rank])</f>
        <v>0.65056603773584887</v>
      </c>
      <c r="I630">
        <f>AVERAGEIF(Table1[School], A630, Table1[YO rank])</f>
        <v>0.58966037735849053</v>
      </c>
      <c r="J630" s="3">
        <f t="shared" si="33"/>
        <v>1.1032893894790732</v>
      </c>
      <c r="K630" s="3">
        <f t="shared" si="31"/>
        <v>48</v>
      </c>
      <c r="L630" s="3">
        <f t="shared" si="32"/>
        <v>6.479166666666667</v>
      </c>
      <c r="M630" s="3">
        <f>PERCENTRANK(Table1[citperyear],L630)</f>
        <v>0.253</v>
      </c>
      <c r="N630" s="3">
        <f>AVERAGEIF(Table1[School], A630, Table1[CPYRank])</f>
        <v>0.6423207547169808</v>
      </c>
    </row>
    <row r="631" spans="1:14" ht="16" x14ac:dyDescent="0.2">
      <c r="A631" s="7" t="s">
        <v>56</v>
      </c>
      <c r="B631" s="7" t="s">
        <v>8</v>
      </c>
      <c r="C631" s="7" t="s">
        <v>161</v>
      </c>
      <c r="D631" s="7">
        <v>3661</v>
      </c>
      <c r="E631" s="7">
        <v>1973</v>
      </c>
      <c r="F631">
        <f>PERCENTRANK(Table1[Total Citations], D631)</f>
        <v>0.95599999999999996</v>
      </c>
      <c r="G631">
        <f>1-PERCENTRANK(Table1[Earliest Pub], E631)</f>
        <v>0.88700000000000001</v>
      </c>
      <c r="H631">
        <f>AVERAGEIF(Table1[School], A631, Table1[Cit rank])</f>
        <v>0.65056603773584887</v>
      </c>
      <c r="I631">
        <f>AVERAGEIF(Table1[School], A631, Table1[YO rank])</f>
        <v>0.58966037735849053</v>
      </c>
      <c r="J631" s="3">
        <f t="shared" si="33"/>
        <v>1.1032893894790732</v>
      </c>
      <c r="K631" s="3">
        <f t="shared" si="31"/>
        <v>48</v>
      </c>
      <c r="L631" s="3">
        <f t="shared" si="32"/>
        <v>76.270833333333329</v>
      </c>
      <c r="M631" s="3">
        <f>PERCENTRANK(Table1[citperyear],L631)</f>
        <v>0.93600000000000005</v>
      </c>
      <c r="N631" s="3">
        <f>AVERAGEIF(Table1[School], A631, Table1[CPYRank])</f>
        <v>0.6423207547169808</v>
      </c>
    </row>
    <row r="632" spans="1:14" ht="16" x14ac:dyDescent="0.2">
      <c r="A632" s="7" t="s">
        <v>56</v>
      </c>
      <c r="B632" s="7" t="s">
        <v>8</v>
      </c>
      <c r="C632" s="7" t="s">
        <v>161</v>
      </c>
      <c r="D632" s="7">
        <v>406</v>
      </c>
      <c r="E632" s="7">
        <v>1973</v>
      </c>
      <c r="F632">
        <f>PERCENTRANK(Table1[Total Citations], D632)</f>
        <v>0.46600000000000003</v>
      </c>
      <c r="G632">
        <f>1-PERCENTRANK(Table1[Earliest Pub], E632)</f>
        <v>0.88700000000000001</v>
      </c>
      <c r="H632">
        <f>AVERAGEIF(Table1[School], A632, Table1[Cit rank])</f>
        <v>0.65056603773584887</v>
      </c>
      <c r="I632">
        <f>AVERAGEIF(Table1[School], A632, Table1[YO rank])</f>
        <v>0.58966037735849053</v>
      </c>
      <c r="J632" s="3">
        <f t="shared" si="33"/>
        <v>1.1032893894790732</v>
      </c>
      <c r="K632" s="3">
        <f t="shared" si="31"/>
        <v>48</v>
      </c>
      <c r="L632" s="3">
        <f t="shared" si="32"/>
        <v>8.4583333333333339</v>
      </c>
      <c r="M632" s="3">
        <f>PERCENTRANK(Table1[citperyear],L632)</f>
        <v>0.32500000000000001</v>
      </c>
      <c r="N632" s="3">
        <f>AVERAGEIF(Table1[School], A632, Table1[CPYRank])</f>
        <v>0.6423207547169808</v>
      </c>
    </row>
    <row r="633" spans="1:14" ht="16" x14ac:dyDescent="0.2">
      <c r="A633" s="7" t="s">
        <v>56</v>
      </c>
      <c r="B633" s="7" t="s">
        <v>8</v>
      </c>
      <c r="C633" s="7" t="s">
        <v>161</v>
      </c>
      <c r="D633" s="7">
        <v>4247</v>
      </c>
      <c r="E633" s="7">
        <v>1974</v>
      </c>
      <c r="F633">
        <f>PERCENTRANK(Table1[Total Citations], D633)</f>
        <v>0.96799999999999997</v>
      </c>
      <c r="G633">
        <f>1-PERCENTRANK(Table1[Earliest Pub], E633)</f>
        <v>0.871</v>
      </c>
      <c r="H633">
        <f>AVERAGEIF(Table1[School], A633, Table1[Cit rank])</f>
        <v>0.65056603773584887</v>
      </c>
      <c r="I633">
        <f>AVERAGEIF(Table1[School], A633, Table1[YO rank])</f>
        <v>0.58966037735849053</v>
      </c>
      <c r="J633" s="3">
        <f t="shared" si="33"/>
        <v>1.1032893894790732</v>
      </c>
      <c r="K633" s="3">
        <f t="shared" si="31"/>
        <v>47</v>
      </c>
      <c r="L633" s="3">
        <f t="shared" si="32"/>
        <v>90.361702127659569</v>
      </c>
      <c r="M633" s="3">
        <f>PERCENTRANK(Table1[citperyear],L633)</f>
        <v>0.95499999999999996</v>
      </c>
      <c r="N633" s="3">
        <f>AVERAGEIF(Table1[School], A633, Table1[CPYRank])</f>
        <v>0.6423207547169808</v>
      </c>
    </row>
    <row r="634" spans="1:14" ht="16" x14ac:dyDescent="0.2">
      <c r="A634" s="7" t="s">
        <v>56</v>
      </c>
      <c r="B634" s="7" t="s">
        <v>8</v>
      </c>
      <c r="C634" s="7" t="s">
        <v>161</v>
      </c>
      <c r="D634" s="7">
        <v>5264</v>
      </c>
      <c r="E634" s="7">
        <v>1975</v>
      </c>
      <c r="F634">
        <f>PERCENTRANK(Table1[Total Citations], D634)</f>
        <v>0.97899999999999998</v>
      </c>
      <c r="G634">
        <f>1-PERCENTRANK(Table1[Earliest Pub], E634)</f>
        <v>0.85199999999999998</v>
      </c>
      <c r="H634">
        <f>AVERAGEIF(Table1[School], A634, Table1[Cit rank])</f>
        <v>0.65056603773584887</v>
      </c>
      <c r="I634">
        <f>AVERAGEIF(Table1[School], A634, Table1[YO rank])</f>
        <v>0.58966037735849053</v>
      </c>
      <c r="J634" s="3">
        <f t="shared" si="33"/>
        <v>1.1032893894790732</v>
      </c>
      <c r="K634" s="3">
        <f t="shared" si="31"/>
        <v>46</v>
      </c>
      <c r="L634" s="3">
        <f t="shared" si="32"/>
        <v>114.43478260869566</v>
      </c>
      <c r="M634" s="3">
        <f>PERCENTRANK(Table1[citperyear],L634)</f>
        <v>0.97299999999999998</v>
      </c>
      <c r="N634" s="3">
        <f>AVERAGEIF(Table1[School], A634, Table1[CPYRank])</f>
        <v>0.6423207547169808</v>
      </c>
    </row>
    <row r="635" spans="1:14" ht="16" x14ac:dyDescent="0.2">
      <c r="A635" s="7" t="s">
        <v>56</v>
      </c>
      <c r="B635" s="7" t="s">
        <v>8</v>
      </c>
      <c r="C635" s="7" t="s">
        <v>161</v>
      </c>
      <c r="D635" s="7">
        <v>5128</v>
      </c>
      <c r="E635" s="7">
        <v>1976</v>
      </c>
      <c r="F635">
        <f>PERCENTRANK(Table1[Total Citations], D635)</f>
        <v>0.97699999999999998</v>
      </c>
      <c r="G635">
        <f>1-PERCENTRANK(Table1[Earliest Pub], E635)</f>
        <v>0.83099999999999996</v>
      </c>
      <c r="H635">
        <f>AVERAGEIF(Table1[School], A635, Table1[Cit rank])</f>
        <v>0.65056603773584887</v>
      </c>
      <c r="I635">
        <f>AVERAGEIF(Table1[School], A635, Table1[YO rank])</f>
        <v>0.58966037735849053</v>
      </c>
      <c r="J635" s="3">
        <f t="shared" si="33"/>
        <v>1.1032893894790732</v>
      </c>
      <c r="K635" s="3">
        <f t="shared" si="31"/>
        <v>45</v>
      </c>
      <c r="L635" s="3">
        <f t="shared" si="32"/>
        <v>113.95555555555555</v>
      </c>
      <c r="M635" s="3">
        <f>PERCENTRANK(Table1[citperyear],L635)</f>
        <v>0.97199999999999998</v>
      </c>
      <c r="N635" s="3">
        <f>AVERAGEIF(Table1[School], A635, Table1[CPYRank])</f>
        <v>0.6423207547169808</v>
      </c>
    </row>
    <row r="636" spans="1:14" ht="16" x14ac:dyDescent="0.2">
      <c r="A636" s="7" t="s">
        <v>56</v>
      </c>
      <c r="B636" s="7" t="s">
        <v>7</v>
      </c>
      <c r="C636" s="7" t="s">
        <v>161</v>
      </c>
      <c r="D636" s="7">
        <v>3060</v>
      </c>
      <c r="E636" s="7">
        <v>1977</v>
      </c>
      <c r="F636">
        <f>PERCENTRANK(Table1[Total Citations], D636)</f>
        <v>0.94</v>
      </c>
      <c r="G636">
        <f>1-PERCENTRANK(Table1[Earliest Pub], E636)</f>
        <v>0.81299999999999994</v>
      </c>
      <c r="H636">
        <f>AVERAGEIF(Table1[School], A636, Table1[Cit rank])</f>
        <v>0.65056603773584887</v>
      </c>
      <c r="I636">
        <f>AVERAGEIF(Table1[School], A636, Table1[YO rank])</f>
        <v>0.58966037735849053</v>
      </c>
      <c r="J636" s="3">
        <f t="shared" si="33"/>
        <v>1.1032893894790732</v>
      </c>
      <c r="K636" s="3">
        <f t="shared" si="31"/>
        <v>44</v>
      </c>
      <c r="L636" s="3">
        <f t="shared" si="32"/>
        <v>69.545454545454547</v>
      </c>
      <c r="M636" s="3">
        <f>PERCENTRANK(Table1[citperyear],L636)</f>
        <v>0.92200000000000004</v>
      </c>
      <c r="N636" s="3">
        <f>AVERAGEIF(Table1[School], A636, Table1[CPYRank])</f>
        <v>0.6423207547169808</v>
      </c>
    </row>
    <row r="637" spans="1:14" ht="16" x14ac:dyDescent="0.2">
      <c r="A637" s="7" t="s">
        <v>56</v>
      </c>
      <c r="B637" s="7" t="s">
        <v>8</v>
      </c>
      <c r="C637" s="7" t="s">
        <v>161</v>
      </c>
      <c r="D637" s="7">
        <v>1950</v>
      </c>
      <c r="E637" s="7">
        <v>1978</v>
      </c>
      <c r="F637">
        <f>PERCENTRANK(Table1[Total Citations], D637)</f>
        <v>0.89</v>
      </c>
      <c r="G637">
        <f>1-PERCENTRANK(Table1[Earliest Pub], E637)</f>
        <v>0.79</v>
      </c>
      <c r="H637">
        <f>AVERAGEIF(Table1[School], A637, Table1[Cit rank])</f>
        <v>0.65056603773584887</v>
      </c>
      <c r="I637">
        <f>AVERAGEIF(Table1[School], A637, Table1[YO rank])</f>
        <v>0.58966037735849053</v>
      </c>
      <c r="J637" s="3">
        <f t="shared" si="33"/>
        <v>1.1032893894790732</v>
      </c>
      <c r="K637" s="3">
        <f t="shared" si="31"/>
        <v>43</v>
      </c>
      <c r="L637" s="3">
        <f t="shared" si="32"/>
        <v>45.348837209302324</v>
      </c>
      <c r="M637" s="3">
        <f>PERCENTRANK(Table1[citperyear],L637)</f>
        <v>0.84799999999999998</v>
      </c>
      <c r="N637" s="3">
        <f>AVERAGEIF(Table1[School], A637, Table1[CPYRank])</f>
        <v>0.6423207547169808</v>
      </c>
    </row>
    <row r="638" spans="1:14" ht="16" x14ac:dyDescent="0.2">
      <c r="A638" s="7" t="s">
        <v>56</v>
      </c>
      <c r="B638" s="7" t="s">
        <v>8</v>
      </c>
      <c r="C638" s="7" t="s">
        <v>161</v>
      </c>
      <c r="D638" s="7">
        <v>1715</v>
      </c>
      <c r="E638" s="7">
        <v>1979</v>
      </c>
      <c r="F638">
        <f>PERCENTRANK(Table1[Total Citations], D638)</f>
        <v>0.86599999999999999</v>
      </c>
      <c r="G638">
        <f>1-PERCENTRANK(Table1[Earliest Pub], E638)</f>
        <v>0.76900000000000002</v>
      </c>
      <c r="H638">
        <f>AVERAGEIF(Table1[School], A638, Table1[Cit rank])</f>
        <v>0.65056603773584887</v>
      </c>
      <c r="I638">
        <f>AVERAGEIF(Table1[School], A638, Table1[YO rank])</f>
        <v>0.58966037735849053</v>
      </c>
      <c r="J638" s="3">
        <f t="shared" si="33"/>
        <v>1.1032893894790732</v>
      </c>
      <c r="K638" s="3">
        <f t="shared" si="31"/>
        <v>42</v>
      </c>
      <c r="L638" s="3">
        <f t="shared" si="32"/>
        <v>40.833333333333336</v>
      </c>
      <c r="M638" s="3">
        <f>PERCENTRANK(Table1[citperyear],L638)</f>
        <v>0.81799999999999995</v>
      </c>
      <c r="N638" s="3">
        <f>AVERAGEIF(Table1[School], A638, Table1[CPYRank])</f>
        <v>0.6423207547169808</v>
      </c>
    </row>
    <row r="639" spans="1:14" ht="16" x14ac:dyDescent="0.2">
      <c r="A639" s="7" t="s">
        <v>56</v>
      </c>
      <c r="B639" s="7" t="s">
        <v>7</v>
      </c>
      <c r="C639" s="7" t="s">
        <v>161</v>
      </c>
      <c r="D639" s="7">
        <v>1181</v>
      </c>
      <c r="E639" s="7">
        <v>1980</v>
      </c>
      <c r="F639">
        <f>PERCENTRANK(Table1[Total Citations], D639)</f>
        <v>0.78500000000000003</v>
      </c>
      <c r="G639">
        <f>1-PERCENTRANK(Table1[Earliest Pub], E639)</f>
        <v>0.75</v>
      </c>
      <c r="H639">
        <f>AVERAGEIF(Table1[School], A639, Table1[Cit rank])</f>
        <v>0.65056603773584887</v>
      </c>
      <c r="I639">
        <f>AVERAGEIF(Table1[School], A639, Table1[YO rank])</f>
        <v>0.58966037735849053</v>
      </c>
      <c r="J639" s="3">
        <f t="shared" si="33"/>
        <v>1.1032893894790732</v>
      </c>
      <c r="K639" s="3">
        <f t="shared" si="31"/>
        <v>41</v>
      </c>
      <c r="L639" s="3">
        <f t="shared" si="32"/>
        <v>28.804878048780488</v>
      </c>
      <c r="M639" s="3">
        <f>PERCENTRANK(Table1[citperyear],L639)</f>
        <v>0.72599999999999998</v>
      </c>
      <c r="N639" s="3">
        <f>AVERAGEIF(Table1[School], A639, Table1[CPYRank])</f>
        <v>0.6423207547169808</v>
      </c>
    </row>
    <row r="640" spans="1:14" ht="16" x14ac:dyDescent="0.2">
      <c r="A640" s="7" t="s">
        <v>56</v>
      </c>
      <c r="B640" s="7" t="s">
        <v>8</v>
      </c>
      <c r="C640" s="7" t="s">
        <v>161</v>
      </c>
      <c r="D640" s="7">
        <v>276</v>
      </c>
      <c r="E640" s="7">
        <v>1980</v>
      </c>
      <c r="F640">
        <f>PERCENTRANK(Table1[Total Citations], D640)</f>
        <v>0.34799999999999998</v>
      </c>
      <c r="G640">
        <f>1-PERCENTRANK(Table1[Earliest Pub], E640)</f>
        <v>0.75</v>
      </c>
      <c r="H640">
        <f>AVERAGEIF(Table1[School], A640, Table1[Cit rank])</f>
        <v>0.65056603773584887</v>
      </c>
      <c r="I640">
        <f>AVERAGEIF(Table1[School], A640, Table1[YO rank])</f>
        <v>0.58966037735849053</v>
      </c>
      <c r="J640" s="3">
        <f t="shared" si="33"/>
        <v>1.1032893894790732</v>
      </c>
      <c r="K640" s="3">
        <f t="shared" si="31"/>
        <v>41</v>
      </c>
      <c r="L640" s="3">
        <f t="shared" si="32"/>
        <v>6.7317073170731705</v>
      </c>
      <c r="M640" s="3">
        <f>PERCENTRANK(Table1[citperyear],L640)</f>
        <v>0.26400000000000001</v>
      </c>
      <c r="N640" s="3">
        <f>AVERAGEIF(Table1[School], A640, Table1[CPYRank])</f>
        <v>0.6423207547169808</v>
      </c>
    </row>
    <row r="641" spans="1:14" ht="16" x14ac:dyDescent="0.2">
      <c r="A641" s="7" t="s">
        <v>56</v>
      </c>
      <c r="B641" s="7" t="s">
        <v>8</v>
      </c>
      <c r="C641" s="7" t="s">
        <v>161</v>
      </c>
      <c r="D641" s="7">
        <v>82</v>
      </c>
      <c r="E641" s="7">
        <v>1981</v>
      </c>
      <c r="F641">
        <f>PERCENTRANK(Table1[Total Citations], D641)</f>
        <v>0.114</v>
      </c>
      <c r="G641">
        <f>1-PERCENTRANK(Table1[Earliest Pub], E641)</f>
        <v>0.72299999999999998</v>
      </c>
      <c r="H641">
        <f>AVERAGEIF(Table1[School], A641, Table1[Cit rank])</f>
        <v>0.65056603773584887</v>
      </c>
      <c r="I641">
        <f>AVERAGEIF(Table1[School], A641, Table1[YO rank])</f>
        <v>0.58966037735849053</v>
      </c>
      <c r="J641" s="3">
        <f t="shared" si="33"/>
        <v>1.1032893894790732</v>
      </c>
      <c r="K641" s="3">
        <f t="shared" si="31"/>
        <v>40</v>
      </c>
      <c r="L641" s="3">
        <f t="shared" si="32"/>
        <v>2.0499999999999998</v>
      </c>
      <c r="M641" s="3">
        <f>PERCENTRANK(Table1[citperyear],L641)</f>
        <v>9.2999999999999999E-2</v>
      </c>
      <c r="N641" s="3">
        <f>AVERAGEIF(Table1[School], A641, Table1[CPYRank])</f>
        <v>0.6423207547169808</v>
      </c>
    </row>
    <row r="642" spans="1:14" ht="16" x14ac:dyDescent="0.2">
      <c r="A642" s="7" t="s">
        <v>56</v>
      </c>
      <c r="B642" s="7" t="s">
        <v>8</v>
      </c>
      <c r="C642" s="7" t="s">
        <v>161</v>
      </c>
      <c r="D642" s="7">
        <v>6570</v>
      </c>
      <c r="E642" s="7">
        <v>1981</v>
      </c>
      <c r="F642">
        <f>PERCENTRANK(Table1[Total Citations], D642)</f>
        <v>0.98899999999999999</v>
      </c>
      <c r="G642">
        <f>1-PERCENTRANK(Table1[Earliest Pub], E642)</f>
        <v>0.72299999999999998</v>
      </c>
      <c r="H642">
        <f>AVERAGEIF(Table1[School], A642, Table1[Cit rank])</f>
        <v>0.65056603773584887</v>
      </c>
      <c r="I642">
        <f>AVERAGEIF(Table1[School], A642, Table1[YO rank])</f>
        <v>0.58966037735849053</v>
      </c>
      <c r="J642" s="3">
        <f t="shared" si="33"/>
        <v>1.1032893894790732</v>
      </c>
      <c r="K642" s="3">
        <f t="shared" ref="K642:K705" si="34">2021-E642</f>
        <v>40</v>
      </c>
      <c r="L642" s="3">
        <f t="shared" ref="L642:L705" si="35">D642/K642</f>
        <v>164.25</v>
      </c>
      <c r="M642" s="3">
        <f>PERCENTRANK(Table1[citperyear],L642)</f>
        <v>0.99099999999999999</v>
      </c>
      <c r="N642" s="3">
        <f>AVERAGEIF(Table1[School], A642, Table1[CPYRank])</f>
        <v>0.6423207547169808</v>
      </c>
    </row>
    <row r="643" spans="1:14" ht="16" x14ac:dyDescent="0.2">
      <c r="A643" s="7" t="s">
        <v>56</v>
      </c>
      <c r="B643" s="7" t="s">
        <v>8</v>
      </c>
      <c r="C643" s="7" t="s">
        <v>161</v>
      </c>
      <c r="D643" s="7">
        <v>1633</v>
      </c>
      <c r="E643" s="7">
        <v>1982</v>
      </c>
      <c r="F643">
        <f>PERCENTRANK(Table1[Total Citations], D643)</f>
        <v>0.85699999999999998</v>
      </c>
      <c r="G643">
        <f>1-PERCENTRANK(Table1[Earliest Pub], E643)</f>
        <v>0.69</v>
      </c>
      <c r="H643">
        <f>AVERAGEIF(Table1[School], A643, Table1[Cit rank])</f>
        <v>0.65056603773584887</v>
      </c>
      <c r="I643">
        <f>AVERAGEIF(Table1[School], A643, Table1[YO rank])</f>
        <v>0.58966037735849053</v>
      </c>
      <c r="J643" s="3">
        <f t="shared" si="33"/>
        <v>1.1032893894790732</v>
      </c>
      <c r="K643" s="3">
        <f t="shared" si="34"/>
        <v>39</v>
      </c>
      <c r="L643" s="3">
        <f t="shared" si="35"/>
        <v>41.871794871794869</v>
      </c>
      <c r="M643" s="3">
        <f>PERCENTRANK(Table1[citperyear],L643)</f>
        <v>0.82599999999999996</v>
      </c>
      <c r="N643" s="3">
        <f>AVERAGEIF(Table1[School], A643, Table1[CPYRank])</f>
        <v>0.6423207547169808</v>
      </c>
    </row>
    <row r="644" spans="1:14" ht="16" x14ac:dyDescent="0.2">
      <c r="A644" s="7" t="s">
        <v>56</v>
      </c>
      <c r="B644" s="7" t="s">
        <v>8</v>
      </c>
      <c r="C644" s="7" t="s">
        <v>161</v>
      </c>
      <c r="D644" s="7">
        <v>3223</v>
      </c>
      <c r="E644" s="7">
        <v>1982</v>
      </c>
      <c r="F644">
        <f>PERCENTRANK(Table1[Total Citations], D644)</f>
        <v>0.94499999999999995</v>
      </c>
      <c r="G644">
        <f>1-PERCENTRANK(Table1[Earliest Pub], E644)</f>
        <v>0.69</v>
      </c>
      <c r="H644">
        <f>AVERAGEIF(Table1[School], A644, Table1[Cit rank])</f>
        <v>0.65056603773584887</v>
      </c>
      <c r="I644">
        <f>AVERAGEIF(Table1[School], A644, Table1[YO rank])</f>
        <v>0.58966037735849053</v>
      </c>
      <c r="J644" s="3">
        <f t="shared" si="33"/>
        <v>1.1032893894790732</v>
      </c>
      <c r="K644" s="3">
        <f t="shared" si="34"/>
        <v>39</v>
      </c>
      <c r="L644" s="3">
        <f t="shared" si="35"/>
        <v>82.641025641025635</v>
      </c>
      <c r="M644" s="3">
        <f>PERCENTRANK(Table1[citperyear],L644)</f>
        <v>0.94399999999999995</v>
      </c>
      <c r="N644" s="3">
        <f>AVERAGEIF(Table1[School], A644, Table1[CPYRank])</f>
        <v>0.6423207547169808</v>
      </c>
    </row>
    <row r="645" spans="1:14" ht="16" x14ac:dyDescent="0.2">
      <c r="A645" s="7" t="s">
        <v>56</v>
      </c>
      <c r="B645" s="7" t="s">
        <v>8</v>
      </c>
      <c r="C645" s="7" t="s">
        <v>161</v>
      </c>
      <c r="D645" s="7">
        <v>1634</v>
      </c>
      <c r="E645" s="7">
        <v>1982</v>
      </c>
      <c r="F645">
        <f>PERCENTRANK(Table1[Total Citations], D645)</f>
        <v>0.85799999999999998</v>
      </c>
      <c r="G645">
        <f>1-PERCENTRANK(Table1[Earliest Pub], E645)</f>
        <v>0.69</v>
      </c>
      <c r="H645">
        <f>AVERAGEIF(Table1[School], A645, Table1[Cit rank])</f>
        <v>0.65056603773584887</v>
      </c>
      <c r="I645">
        <f>AVERAGEIF(Table1[School], A645, Table1[YO rank])</f>
        <v>0.58966037735849053</v>
      </c>
      <c r="J645" s="3">
        <f t="shared" si="33"/>
        <v>1.1032893894790732</v>
      </c>
      <c r="K645" s="3">
        <f t="shared" si="34"/>
        <v>39</v>
      </c>
      <c r="L645" s="3">
        <f t="shared" si="35"/>
        <v>41.897435897435898</v>
      </c>
      <c r="M645" s="3">
        <f>PERCENTRANK(Table1[citperyear],L645)</f>
        <v>0.82599999999999996</v>
      </c>
      <c r="N645" s="3">
        <f>AVERAGEIF(Table1[School], A645, Table1[CPYRank])</f>
        <v>0.6423207547169808</v>
      </c>
    </row>
    <row r="646" spans="1:14" ht="16" x14ac:dyDescent="0.2">
      <c r="A646" s="7" t="s">
        <v>56</v>
      </c>
      <c r="B646" s="7" t="s">
        <v>8</v>
      </c>
      <c r="C646" s="7" t="s">
        <v>161</v>
      </c>
      <c r="D646" s="7">
        <v>1042</v>
      </c>
      <c r="E646" s="7">
        <v>1983</v>
      </c>
      <c r="F646">
        <f>PERCENTRANK(Table1[Total Citations], D646)</f>
        <v>0.751</v>
      </c>
      <c r="G646">
        <f>1-PERCENTRANK(Table1[Earliest Pub], E646)</f>
        <v>0.65700000000000003</v>
      </c>
      <c r="H646">
        <f>AVERAGEIF(Table1[School], A646, Table1[Cit rank])</f>
        <v>0.65056603773584887</v>
      </c>
      <c r="I646">
        <f>AVERAGEIF(Table1[School], A646, Table1[YO rank])</f>
        <v>0.58966037735849053</v>
      </c>
      <c r="J646" s="3">
        <f t="shared" si="33"/>
        <v>1.1032893894790732</v>
      </c>
      <c r="K646" s="3">
        <f t="shared" si="34"/>
        <v>38</v>
      </c>
      <c r="L646" s="3">
        <f t="shared" si="35"/>
        <v>27.421052631578949</v>
      </c>
      <c r="M646" s="3">
        <f>PERCENTRANK(Table1[citperyear],L646)</f>
        <v>0.71</v>
      </c>
      <c r="N646" s="3">
        <f>AVERAGEIF(Table1[School], A646, Table1[CPYRank])</f>
        <v>0.6423207547169808</v>
      </c>
    </row>
    <row r="647" spans="1:14" ht="16" x14ac:dyDescent="0.2">
      <c r="A647" s="7" t="s">
        <v>56</v>
      </c>
      <c r="B647" s="7" t="s">
        <v>8</v>
      </c>
      <c r="C647" s="7" t="s">
        <v>161</v>
      </c>
      <c r="D647" s="7">
        <v>2284</v>
      </c>
      <c r="E647" s="7">
        <v>1983</v>
      </c>
      <c r="F647">
        <f>PERCENTRANK(Table1[Total Citations], D647)</f>
        <v>0.90700000000000003</v>
      </c>
      <c r="G647">
        <f>1-PERCENTRANK(Table1[Earliest Pub], E647)</f>
        <v>0.65700000000000003</v>
      </c>
      <c r="H647">
        <f>AVERAGEIF(Table1[School], A647, Table1[Cit rank])</f>
        <v>0.65056603773584887</v>
      </c>
      <c r="I647">
        <f>AVERAGEIF(Table1[School], A647, Table1[YO rank])</f>
        <v>0.58966037735849053</v>
      </c>
      <c r="J647" s="3">
        <f t="shared" si="33"/>
        <v>1.1032893894790732</v>
      </c>
      <c r="K647" s="3">
        <f t="shared" si="34"/>
        <v>38</v>
      </c>
      <c r="L647" s="3">
        <f t="shared" si="35"/>
        <v>60.10526315789474</v>
      </c>
      <c r="M647" s="3">
        <f>PERCENTRANK(Table1[citperyear],L647)</f>
        <v>0.90300000000000002</v>
      </c>
      <c r="N647" s="3">
        <f>AVERAGEIF(Table1[School], A647, Table1[CPYRank])</f>
        <v>0.6423207547169808</v>
      </c>
    </row>
    <row r="648" spans="1:14" ht="16" x14ac:dyDescent="0.2">
      <c r="A648" s="7" t="s">
        <v>56</v>
      </c>
      <c r="B648" s="7" t="s">
        <v>8</v>
      </c>
      <c r="C648" s="7" t="s">
        <v>161</v>
      </c>
      <c r="D648" s="7">
        <v>5142</v>
      </c>
      <c r="E648" s="7">
        <v>1983</v>
      </c>
      <c r="F648">
        <f>PERCENTRANK(Table1[Total Citations], D648)</f>
        <v>0.97699999999999998</v>
      </c>
      <c r="G648">
        <f>1-PERCENTRANK(Table1[Earliest Pub], E648)</f>
        <v>0.65700000000000003</v>
      </c>
      <c r="H648">
        <f>AVERAGEIF(Table1[School], A648, Table1[Cit rank])</f>
        <v>0.65056603773584887</v>
      </c>
      <c r="I648">
        <f>AVERAGEIF(Table1[School], A648, Table1[YO rank])</f>
        <v>0.58966037735849053</v>
      </c>
      <c r="J648" s="3">
        <f t="shared" si="33"/>
        <v>1.1032893894790732</v>
      </c>
      <c r="K648" s="3">
        <f t="shared" si="34"/>
        <v>38</v>
      </c>
      <c r="L648" s="3">
        <f t="shared" si="35"/>
        <v>135.31578947368422</v>
      </c>
      <c r="M648" s="3">
        <f>PERCENTRANK(Table1[citperyear],L648)</f>
        <v>0.98499999999999999</v>
      </c>
      <c r="N648" s="3">
        <f>AVERAGEIF(Table1[School], A648, Table1[CPYRank])</f>
        <v>0.6423207547169808</v>
      </c>
    </row>
    <row r="649" spans="1:14" ht="16" x14ac:dyDescent="0.2">
      <c r="A649" s="7" t="s">
        <v>56</v>
      </c>
      <c r="B649" s="7" t="s">
        <v>8</v>
      </c>
      <c r="C649" s="7" t="s">
        <v>161</v>
      </c>
      <c r="D649" s="7">
        <v>156</v>
      </c>
      <c r="E649" s="7">
        <v>1984</v>
      </c>
      <c r="F649">
        <f>PERCENTRANK(Table1[Total Citations], D649)</f>
        <v>0.19900000000000001</v>
      </c>
      <c r="G649">
        <f>1-PERCENTRANK(Table1[Earliest Pub], E649)</f>
        <v>0.63</v>
      </c>
      <c r="H649">
        <f>AVERAGEIF(Table1[School], A649, Table1[Cit rank])</f>
        <v>0.65056603773584887</v>
      </c>
      <c r="I649">
        <f>AVERAGEIF(Table1[School], A649, Table1[YO rank])</f>
        <v>0.58966037735849053</v>
      </c>
      <c r="J649" s="3">
        <f t="shared" si="33"/>
        <v>1.1032893894790732</v>
      </c>
      <c r="K649" s="3">
        <f t="shared" si="34"/>
        <v>37</v>
      </c>
      <c r="L649" s="3">
        <f t="shared" si="35"/>
        <v>4.2162162162162158</v>
      </c>
      <c r="M649" s="3">
        <f>PERCENTRANK(Table1[citperyear],L649)</f>
        <v>0.17199999999999999</v>
      </c>
      <c r="N649" s="3">
        <f>AVERAGEIF(Table1[School], A649, Table1[CPYRank])</f>
        <v>0.6423207547169808</v>
      </c>
    </row>
    <row r="650" spans="1:14" ht="16" x14ac:dyDescent="0.2">
      <c r="A650" s="7" t="s">
        <v>56</v>
      </c>
      <c r="B650" s="7" t="s">
        <v>8</v>
      </c>
      <c r="C650" s="7" t="s">
        <v>161</v>
      </c>
      <c r="D650" s="7">
        <v>973</v>
      </c>
      <c r="E650" s="7">
        <v>1985</v>
      </c>
      <c r="F650">
        <f>PERCENTRANK(Table1[Total Citations], D650)</f>
        <v>0.73299999999999998</v>
      </c>
      <c r="G650">
        <f>1-PERCENTRANK(Table1[Earliest Pub], E650)</f>
        <v>0.60199999999999998</v>
      </c>
      <c r="H650">
        <f>AVERAGEIF(Table1[School], A650, Table1[Cit rank])</f>
        <v>0.65056603773584887</v>
      </c>
      <c r="I650">
        <f>AVERAGEIF(Table1[School], A650, Table1[YO rank])</f>
        <v>0.58966037735849053</v>
      </c>
      <c r="J650" s="3">
        <f t="shared" si="33"/>
        <v>1.1032893894790732</v>
      </c>
      <c r="K650" s="3">
        <f t="shared" si="34"/>
        <v>36</v>
      </c>
      <c r="L650" s="3">
        <f t="shared" si="35"/>
        <v>27.027777777777779</v>
      </c>
      <c r="M650" s="3">
        <f>PERCENTRANK(Table1[citperyear],L650)</f>
        <v>0.70399999999999996</v>
      </c>
      <c r="N650" s="3">
        <f>AVERAGEIF(Table1[School], A650, Table1[CPYRank])</f>
        <v>0.6423207547169808</v>
      </c>
    </row>
    <row r="651" spans="1:14" ht="16" x14ac:dyDescent="0.2">
      <c r="A651" s="7" t="s">
        <v>56</v>
      </c>
      <c r="B651" s="7" t="s">
        <v>8</v>
      </c>
      <c r="C651" s="7" t="s">
        <v>161</v>
      </c>
      <c r="D651" s="7">
        <v>400</v>
      </c>
      <c r="E651" s="7">
        <v>1986</v>
      </c>
      <c r="F651">
        <f>PERCENTRANK(Table1[Total Citations], D651)</f>
        <v>0.46100000000000002</v>
      </c>
      <c r="G651">
        <f>1-PERCENTRANK(Table1[Earliest Pub], E651)</f>
        <v>0.57099999999999995</v>
      </c>
      <c r="H651">
        <f>AVERAGEIF(Table1[School], A651, Table1[Cit rank])</f>
        <v>0.65056603773584887</v>
      </c>
      <c r="I651">
        <f>AVERAGEIF(Table1[School], A651, Table1[YO rank])</f>
        <v>0.58966037735849053</v>
      </c>
      <c r="J651" s="3">
        <f t="shared" si="33"/>
        <v>1.1032893894790732</v>
      </c>
      <c r="K651" s="3">
        <f t="shared" si="34"/>
        <v>35</v>
      </c>
      <c r="L651" s="3">
        <f t="shared" si="35"/>
        <v>11.428571428571429</v>
      </c>
      <c r="M651" s="3">
        <f>PERCENTRANK(Table1[citperyear],L651)</f>
        <v>0.41199999999999998</v>
      </c>
      <c r="N651" s="3">
        <f>AVERAGEIF(Table1[School], A651, Table1[CPYRank])</f>
        <v>0.6423207547169808</v>
      </c>
    </row>
    <row r="652" spans="1:14" ht="16" x14ac:dyDescent="0.2">
      <c r="A652" s="7" t="s">
        <v>56</v>
      </c>
      <c r="B652" s="7" t="s">
        <v>8</v>
      </c>
      <c r="C652" s="7" t="s">
        <v>161</v>
      </c>
      <c r="D652" s="7">
        <v>639</v>
      </c>
      <c r="E652" s="7">
        <v>1986</v>
      </c>
      <c r="F652">
        <f>PERCENTRANK(Table1[Total Citations], D652)</f>
        <v>0.61099999999999999</v>
      </c>
      <c r="G652">
        <f>1-PERCENTRANK(Table1[Earliest Pub], E652)</f>
        <v>0.57099999999999995</v>
      </c>
      <c r="H652">
        <f>AVERAGEIF(Table1[School], A652, Table1[Cit rank])</f>
        <v>0.65056603773584887</v>
      </c>
      <c r="I652">
        <f>AVERAGEIF(Table1[School], A652, Table1[YO rank])</f>
        <v>0.58966037735849053</v>
      </c>
      <c r="J652" s="3">
        <f t="shared" si="33"/>
        <v>1.1032893894790732</v>
      </c>
      <c r="K652" s="3">
        <f t="shared" si="34"/>
        <v>35</v>
      </c>
      <c r="L652" s="3">
        <f t="shared" si="35"/>
        <v>18.257142857142856</v>
      </c>
      <c r="M652" s="3">
        <f>PERCENTRANK(Table1[citperyear],L652)</f>
        <v>0.57199999999999995</v>
      </c>
      <c r="N652" s="3">
        <f>AVERAGEIF(Table1[School], A652, Table1[CPYRank])</f>
        <v>0.6423207547169808</v>
      </c>
    </row>
    <row r="653" spans="1:14" ht="16" x14ac:dyDescent="0.2">
      <c r="A653" s="7" t="s">
        <v>56</v>
      </c>
      <c r="B653" s="7" t="s">
        <v>8</v>
      </c>
      <c r="C653" s="7" t="s">
        <v>161</v>
      </c>
      <c r="D653" s="7">
        <v>230</v>
      </c>
      <c r="E653" s="7">
        <v>1986</v>
      </c>
      <c r="F653">
        <f>PERCENTRANK(Table1[Total Citations], D653)</f>
        <v>0.30099999999999999</v>
      </c>
      <c r="G653">
        <f>1-PERCENTRANK(Table1[Earliest Pub], E653)</f>
        <v>0.57099999999999995</v>
      </c>
      <c r="H653">
        <f>AVERAGEIF(Table1[School], A653, Table1[Cit rank])</f>
        <v>0.65056603773584887</v>
      </c>
      <c r="I653">
        <f>AVERAGEIF(Table1[School], A653, Table1[YO rank])</f>
        <v>0.58966037735849053</v>
      </c>
      <c r="J653" s="3">
        <f t="shared" si="33"/>
        <v>1.1032893894790732</v>
      </c>
      <c r="K653" s="3">
        <f t="shared" si="34"/>
        <v>35</v>
      </c>
      <c r="L653" s="3">
        <f t="shared" si="35"/>
        <v>6.5714285714285712</v>
      </c>
      <c r="M653" s="3">
        <f>PERCENTRANK(Table1[citperyear],L653)</f>
        <v>0.25700000000000001</v>
      </c>
      <c r="N653" s="3">
        <f>AVERAGEIF(Table1[School], A653, Table1[CPYRank])</f>
        <v>0.6423207547169808</v>
      </c>
    </row>
    <row r="654" spans="1:14" ht="16" x14ac:dyDescent="0.2">
      <c r="A654" s="7" t="s">
        <v>56</v>
      </c>
      <c r="B654" s="7" t="s">
        <v>8</v>
      </c>
      <c r="C654" s="7" t="s">
        <v>161</v>
      </c>
      <c r="D654" s="7">
        <v>1303</v>
      </c>
      <c r="E654" s="7">
        <v>1988</v>
      </c>
      <c r="F654">
        <f>PERCENTRANK(Table1[Total Citations], D654)</f>
        <v>0.80800000000000005</v>
      </c>
      <c r="G654">
        <f>1-PERCENTRANK(Table1[Earliest Pub], E654)</f>
        <v>0.50800000000000001</v>
      </c>
      <c r="H654">
        <f>AVERAGEIF(Table1[School], A654, Table1[Cit rank])</f>
        <v>0.65056603773584887</v>
      </c>
      <c r="I654">
        <f>AVERAGEIF(Table1[School], A654, Table1[YO rank])</f>
        <v>0.58966037735849053</v>
      </c>
      <c r="J654" s="3">
        <f t="shared" si="33"/>
        <v>1.1032893894790732</v>
      </c>
      <c r="K654" s="3">
        <f t="shared" si="34"/>
        <v>33</v>
      </c>
      <c r="L654" s="3">
        <f t="shared" si="35"/>
        <v>39.484848484848484</v>
      </c>
      <c r="M654" s="3">
        <f>PERCENTRANK(Table1[citperyear],L654)</f>
        <v>0.81100000000000005</v>
      </c>
      <c r="N654" s="3">
        <f>AVERAGEIF(Table1[School], A654, Table1[CPYRank])</f>
        <v>0.6423207547169808</v>
      </c>
    </row>
    <row r="655" spans="1:14" ht="16" x14ac:dyDescent="0.2">
      <c r="A655" s="7" t="s">
        <v>56</v>
      </c>
      <c r="B655" s="7" t="s">
        <v>8</v>
      </c>
      <c r="C655" s="7" t="s">
        <v>161</v>
      </c>
      <c r="D655" s="7">
        <v>3148</v>
      </c>
      <c r="E655" s="7">
        <v>1988</v>
      </c>
      <c r="F655">
        <f>PERCENTRANK(Table1[Total Citations], D655)</f>
        <v>0.94199999999999995</v>
      </c>
      <c r="G655">
        <f>1-PERCENTRANK(Table1[Earliest Pub], E655)</f>
        <v>0.50800000000000001</v>
      </c>
      <c r="H655">
        <f>AVERAGEIF(Table1[School], A655, Table1[Cit rank])</f>
        <v>0.65056603773584887</v>
      </c>
      <c r="I655">
        <f>AVERAGEIF(Table1[School], A655, Table1[YO rank])</f>
        <v>0.58966037735849053</v>
      </c>
      <c r="J655" s="3">
        <f t="shared" si="33"/>
        <v>1.1032893894790732</v>
      </c>
      <c r="K655" s="3">
        <f t="shared" si="34"/>
        <v>33</v>
      </c>
      <c r="L655" s="3">
        <f t="shared" si="35"/>
        <v>95.393939393939391</v>
      </c>
      <c r="M655" s="3">
        <f>PERCENTRANK(Table1[citperyear],L655)</f>
        <v>0.96099999999999997</v>
      </c>
      <c r="N655" s="3">
        <f>AVERAGEIF(Table1[School], A655, Table1[CPYRank])</f>
        <v>0.6423207547169808</v>
      </c>
    </row>
    <row r="656" spans="1:14" ht="16" x14ac:dyDescent="0.2">
      <c r="A656" s="7" t="s">
        <v>56</v>
      </c>
      <c r="B656" s="7" t="s">
        <v>8</v>
      </c>
      <c r="C656" s="7" t="s">
        <v>161</v>
      </c>
      <c r="D656" s="7">
        <v>1722</v>
      </c>
      <c r="E656" s="7">
        <v>1989</v>
      </c>
      <c r="F656">
        <f>PERCENTRANK(Table1[Total Citations], D656)</f>
        <v>0.86599999999999999</v>
      </c>
      <c r="G656">
        <f>1-PERCENTRANK(Table1[Earliest Pub], E656)</f>
        <v>0.47299999999999998</v>
      </c>
      <c r="H656">
        <f>AVERAGEIF(Table1[School], A656, Table1[Cit rank])</f>
        <v>0.65056603773584887</v>
      </c>
      <c r="I656">
        <f>AVERAGEIF(Table1[School], A656, Table1[YO rank])</f>
        <v>0.58966037735849053</v>
      </c>
      <c r="J656" s="3">
        <f t="shared" si="33"/>
        <v>1.1032893894790732</v>
      </c>
      <c r="K656" s="3">
        <f t="shared" si="34"/>
        <v>32</v>
      </c>
      <c r="L656" s="3">
        <f t="shared" si="35"/>
        <v>53.8125</v>
      </c>
      <c r="M656" s="3">
        <f>PERCENTRANK(Table1[citperyear],L656)</f>
        <v>0.88</v>
      </c>
      <c r="N656" s="3">
        <f>AVERAGEIF(Table1[School], A656, Table1[CPYRank])</f>
        <v>0.6423207547169808</v>
      </c>
    </row>
    <row r="657" spans="1:14" ht="16" x14ac:dyDescent="0.2">
      <c r="A657" s="7" t="s">
        <v>56</v>
      </c>
      <c r="B657" s="7" t="s">
        <v>8</v>
      </c>
      <c r="C657" s="7" t="s">
        <v>161</v>
      </c>
      <c r="D657" s="7">
        <v>526</v>
      </c>
      <c r="E657" s="7">
        <v>1991</v>
      </c>
      <c r="F657">
        <f>PERCENTRANK(Table1[Total Citations], D657)</f>
        <v>0.54500000000000004</v>
      </c>
      <c r="G657">
        <f>1-PERCENTRANK(Table1[Earliest Pub], E657)</f>
        <v>0.41300000000000003</v>
      </c>
      <c r="H657">
        <f>AVERAGEIF(Table1[School], A657, Table1[Cit rank])</f>
        <v>0.65056603773584887</v>
      </c>
      <c r="I657">
        <f>AVERAGEIF(Table1[School], A657, Table1[YO rank])</f>
        <v>0.58966037735849053</v>
      </c>
      <c r="J657" s="3">
        <f t="shared" si="33"/>
        <v>1.1032893894790732</v>
      </c>
      <c r="K657" s="3">
        <f t="shared" si="34"/>
        <v>30</v>
      </c>
      <c r="L657" s="3">
        <f t="shared" si="35"/>
        <v>17.533333333333335</v>
      </c>
      <c r="M657" s="3">
        <f>PERCENTRANK(Table1[citperyear],L657)</f>
        <v>0.56000000000000005</v>
      </c>
      <c r="N657" s="3">
        <f>AVERAGEIF(Table1[School], A657, Table1[CPYRank])</f>
        <v>0.6423207547169808</v>
      </c>
    </row>
    <row r="658" spans="1:14" ht="16" x14ac:dyDescent="0.2">
      <c r="A658" s="7" t="s">
        <v>56</v>
      </c>
      <c r="B658" s="7" t="s">
        <v>8</v>
      </c>
      <c r="C658" s="7" t="s">
        <v>161</v>
      </c>
      <c r="D658" s="7">
        <v>636</v>
      </c>
      <c r="E658" s="7">
        <v>1992</v>
      </c>
      <c r="F658">
        <f>PERCENTRANK(Table1[Total Citations], D658)</f>
        <v>0.60899999999999999</v>
      </c>
      <c r="G658">
        <f>1-PERCENTRANK(Table1[Earliest Pub], E658)</f>
        <v>0.38100000000000001</v>
      </c>
      <c r="H658">
        <f>AVERAGEIF(Table1[School], A658, Table1[Cit rank])</f>
        <v>0.65056603773584887</v>
      </c>
      <c r="I658">
        <f>AVERAGEIF(Table1[School], A658, Table1[YO rank])</f>
        <v>0.58966037735849053</v>
      </c>
      <c r="J658" s="3">
        <f t="shared" si="33"/>
        <v>1.1032893894790732</v>
      </c>
      <c r="K658" s="3">
        <f t="shared" si="34"/>
        <v>29</v>
      </c>
      <c r="L658" s="3">
        <f t="shared" si="35"/>
        <v>21.931034482758619</v>
      </c>
      <c r="M658" s="3">
        <f>PERCENTRANK(Table1[citperyear],L658)</f>
        <v>0.63900000000000001</v>
      </c>
      <c r="N658" s="3">
        <f>AVERAGEIF(Table1[School], A658, Table1[CPYRank])</f>
        <v>0.6423207547169808</v>
      </c>
    </row>
    <row r="659" spans="1:14" ht="16" x14ac:dyDescent="0.2">
      <c r="A659" s="7" t="s">
        <v>56</v>
      </c>
      <c r="B659" s="7" t="s">
        <v>8</v>
      </c>
      <c r="C659" s="7" t="s">
        <v>161</v>
      </c>
      <c r="D659" s="7">
        <v>242</v>
      </c>
      <c r="E659" s="7">
        <v>1997</v>
      </c>
      <c r="F659">
        <f>PERCENTRANK(Table1[Total Citations], D659)</f>
        <v>0.317</v>
      </c>
      <c r="G659">
        <f>1-PERCENTRANK(Table1[Earliest Pub], E659)</f>
        <v>0.23699999999999999</v>
      </c>
      <c r="H659">
        <f>AVERAGEIF(Table1[School], A659, Table1[Cit rank])</f>
        <v>0.65056603773584887</v>
      </c>
      <c r="I659">
        <f>AVERAGEIF(Table1[School], A659, Table1[YO rank])</f>
        <v>0.58966037735849053</v>
      </c>
      <c r="J659" s="3">
        <f t="shared" si="33"/>
        <v>1.1032893894790732</v>
      </c>
      <c r="K659" s="3">
        <f t="shared" si="34"/>
        <v>24</v>
      </c>
      <c r="L659" s="3">
        <f t="shared" si="35"/>
        <v>10.083333333333334</v>
      </c>
      <c r="M659" s="3">
        <f>PERCENTRANK(Table1[citperyear],L659)</f>
        <v>0.371</v>
      </c>
      <c r="N659" s="3">
        <f>AVERAGEIF(Table1[School], A659, Table1[CPYRank])</f>
        <v>0.6423207547169808</v>
      </c>
    </row>
    <row r="660" spans="1:14" ht="16" x14ac:dyDescent="0.2">
      <c r="A660" s="7" t="s">
        <v>56</v>
      </c>
      <c r="B660" s="7" t="s">
        <v>8</v>
      </c>
      <c r="C660" s="7" t="s">
        <v>161</v>
      </c>
      <c r="D660" s="7">
        <v>4019</v>
      </c>
      <c r="E660" s="7">
        <v>1997</v>
      </c>
      <c r="F660">
        <f>PERCENTRANK(Table1[Total Citations], D660)</f>
        <v>0.96399999999999997</v>
      </c>
      <c r="G660">
        <f>1-PERCENTRANK(Table1[Earliest Pub], E660)</f>
        <v>0.23699999999999999</v>
      </c>
      <c r="H660">
        <f>AVERAGEIF(Table1[School], A660, Table1[Cit rank])</f>
        <v>0.65056603773584887</v>
      </c>
      <c r="I660">
        <f>AVERAGEIF(Table1[School], A660, Table1[YO rank])</f>
        <v>0.58966037735849053</v>
      </c>
      <c r="J660" s="3">
        <f t="shared" si="33"/>
        <v>1.1032893894790732</v>
      </c>
      <c r="K660" s="3">
        <f t="shared" si="34"/>
        <v>24</v>
      </c>
      <c r="L660" s="3">
        <f t="shared" si="35"/>
        <v>167.45833333333334</v>
      </c>
      <c r="M660" s="3">
        <f>PERCENTRANK(Table1[citperyear],L660)</f>
        <v>0.99299999999999999</v>
      </c>
      <c r="N660" s="3">
        <f>AVERAGEIF(Table1[School], A660, Table1[CPYRank])</f>
        <v>0.6423207547169808</v>
      </c>
    </row>
    <row r="661" spans="1:14" ht="16" x14ac:dyDescent="0.2">
      <c r="A661" s="7" t="s">
        <v>56</v>
      </c>
      <c r="B661" s="7" t="s">
        <v>7</v>
      </c>
      <c r="C661" s="7" t="s">
        <v>161</v>
      </c>
      <c r="D661" s="7">
        <v>185</v>
      </c>
      <c r="E661" s="7">
        <v>1998</v>
      </c>
      <c r="F661">
        <f>PERCENTRANK(Table1[Total Citations], D661)</f>
        <v>0.23799999999999999</v>
      </c>
      <c r="G661">
        <f>1-PERCENTRANK(Table1[Earliest Pub], E661)</f>
        <v>0.20799999999999996</v>
      </c>
      <c r="H661">
        <f>AVERAGEIF(Table1[School], A661, Table1[Cit rank])</f>
        <v>0.65056603773584887</v>
      </c>
      <c r="I661">
        <f>AVERAGEIF(Table1[School], A661, Table1[YO rank])</f>
        <v>0.58966037735849053</v>
      </c>
      <c r="J661" s="3">
        <f t="shared" si="33"/>
        <v>1.1032893894790732</v>
      </c>
      <c r="K661" s="3">
        <f t="shared" si="34"/>
        <v>23</v>
      </c>
      <c r="L661" s="3">
        <f t="shared" si="35"/>
        <v>8.0434782608695645</v>
      </c>
      <c r="M661" s="3">
        <f>PERCENTRANK(Table1[citperyear],L661)</f>
        <v>0.31</v>
      </c>
      <c r="N661" s="3">
        <f>AVERAGEIF(Table1[School], A661, Table1[CPYRank])</f>
        <v>0.6423207547169808</v>
      </c>
    </row>
    <row r="662" spans="1:14" ht="16" x14ac:dyDescent="0.2">
      <c r="A662" s="7" t="s">
        <v>56</v>
      </c>
      <c r="B662" s="7" t="s">
        <v>8</v>
      </c>
      <c r="C662" s="7" t="s">
        <v>161</v>
      </c>
      <c r="D662" s="7">
        <v>29</v>
      </c>
      <c r="E662" s="7">
        <v>1998</v>
      </c>
      <c r="F662">
        <f>PERCENTRANK(Table1[Total Citations], D662)</f>
        <v>0.05</v>
      </c>
      <c r="G662">
        <f>1-PERCENTRANK(Table1[Earliest Pub], E662)</f>
        <v>0.20799999999999996</v>
      </c>
      <c r="H662">
        <f>AVERAGEIF(Table1[School], A662, Table1[Cit rank])</f>
        <v>0.65056603773584887</v>
      </c>
      <c r="I662">
        <f>AVERAGEIF(Table1[School], A662, Table1[YO rank])</f>
        <v>0.58966037735849053</v>
      </c>
      <c r="J662" s="3">
        <f t="shared" si="33"/>
        <v>1.1032893894790732</v>
      </c>
      <c r="K662" s="3">
        <f t="shared" si="34"/>
        <v>23</v>
      </c>
      <c r="L662" s="3">
        <f t="shared" si="35"/>
        <v>1.2608695652173914</v>
      </c>
      <c r="M662" s="3">
        <f>PERCENTRANK(Table1[citperyear],L662)</f>
        <v>6.4000000000000001E-2</v>
      </c>
      <c r="N662" s="3">
        <f>AVERAGEIF(Table1[School], A662, Table1[CPYRank])</f>
        <v>0.6423207547169808</v>
      </c>
    </row>
    <row r="663" spans="1:14" ht="16" x14ac:dyDescent="0.2">
      <c r="A663" s="7" t="s">
        <v>56</v>
      </c>
      <c r="B663" s="7" t="s">
        <v>8</v>
      </c>
      <c r="C663" s="7" t="s">
        <v>161</v>
      </c>
      <c r="D663" s="7">
        <v>1541</v>
      </c>
      <c r="E663" s="7">
        <v>1998</v>
      </c>
      <c r="F663">
        <f>PERCENTRANK(Table1[Total Citations], D663)</f>
        <v>0.84299999999999997</v>
      </c>
      <c r="G663">
        <f>1-PERCENTRANK(Table1[Earliest Pub], E663)</f>
        <v>0.20799999999999996</v>
      </c>
      <c r="H663">
        <f>AVERAGEIF(Table1[School], A663, Table1[Cit rank])</f>
        <v>0.65056603773584887</v>
      </c>
      <c r="I663">
        <f>AVERAGEIF(Table1[School], A663, Table1[YO rank])</f>
        <v>0.58966037735849053</v>
      </c>
      <c r="J663" s="3">
        <f t="shared" si="33"/>
        <v>1.1032893894790732</v>
      </c>
      <c r="K663" s="3">
        <f t="shared" si="34"/>
        <v>23</v>
      </c>
      <c r="L663" s="3">
        <f t="shared" si="35"/>
        <v>67</v>
      </c>
      <c r="M663" s="3">
        <f>PERCENTRANK(Table1[citperyear],L663)</f>
        <v>0.91800000000000004</v>
      </c>
      <c r="N663" s="3">
        <f>AVERAGEIF(Table1[School], A663, Table1[CPYRank])</f>
        <v>0.6423207547169808</v>
      </c>
    </row>
    <row r="664" spans="1:14" ht="16" x14ac:dyDescent="0.2">
      <c r="A664" s="7" t="s">
        <v>56</v>
      </c>
      <c r="B664" s="7" t="s">
        <v>8</v>
      </c>
      <c r="C664" s="7" t="s">
        <v>161</v>
      </c>
      <c r="D664" s="7">
        <v>214</v>
      </c>
      <c r="E664" s="7">
        <v>1999</v>
      </c>
      <c r="F664">
        <f>PERCENTRANK(Table1[Total Citations], D664)</f>
        <v>0.27800000000000002</v>
      </c>
      <c r="G664">
        <f>1-PERCENTRANK(Table1[Earliest Pub], E664)</f>
        <v>0.17300000000000004</v>
      </c>
      <c r="H664">
        <f>AVERAGEIF(Table1[School], A664, Table1[Cit rank])</f>
        <v>0.65056603773584887</v>
      </c>
      <c r="I664">
        <f>AVERAGEIF(Table1[School], A664, Table1[YO rank])</f>
        <v>0.58966037735849053</v>
      </c>
      <c r="J664" s="3">
        <f t="shared" si="33"/>
        <v>1.1032893894790732</v>
      </c>
      <c r="K664" s="3">
        <f t="shared" si="34"/>
        <v>22</v>
      </c>
      <c r="L664" s="3">
        <f t="shared" si="35"/>
        <v>9.7272727272727266</v>
      </c>
      <c r="M664" s="3">
        <f>PERCENTRANK(Table1[citperyear],L664)</f>
        <v>0.36299999999999999</v>
      </c>
      <c r="N664" s="3">
        <f>AVERAGEIF(Table1[School], A664, Table1[CPYRank])</f>
        <v>0.6423207547169808</v>
      </c>
    </row>
    <row r="665" spans="1:14" ht="16" x14ac:dyDescent="0.2">
      <c r="A665" s="7" t="s">
        <v>56</v>
      </c>
      <c r="B665" s="7" t="s">
        <v>8</v>
      </c>
      <c r="C665" s="7" t="s">
        <v>161</v>
      </c>
      <c r="D665" s="7">
        <v>20</v>
      </c>
      <c r="E665" s="7">
        <v>1999</v>
      </c>
      <c r="F665">
        <f>PERCENTRANK(Table1[Total Citations], D665)</f>
        <v>3.5000000000000003E-2</v>
      </c>
      <c r="G665">
        <f>1-PERCENTRANK(Table1[Earliest Pub], E665)</f>
        <v>0.17300000000000004</v>
      </c>
      <c r="H665">
        <f>AVERAGEIF(Table1[School], A665, Table1[Cit rank])</f>
        <v>0.65056603773584887</v>
      </c>
      <c r="I665">
        <f>AVERAGEIF(Table1[School], A665, Table1[YO rank])</f>
        <v>0.58966037735849053</v>
      </c>
      <c r="J665" s="3">
        <f t="shared" si="33"/>
        <v>1.1032893894790732</v>
      </c>
      <c r="K665" s="3">
        <f t="shared" si="34"/>
        <v>22</v>
      </c>
      <c r="L665" s="3">
        <f t="shared" si="35"/>
        <v>0.90909090909090906</v>
      </c>
      <c r="M665" s="3">
        <f>PERCENTRANK(Table1[citperyear],L665)</f>
        <v>4.9000000000000002E-2</v>
      </c>
      <c r="N665" s="3">
        <f>AVERAGEIF(Table1[School], A665, Table1[CPYRank])</f>
        <v>0.6423207547169808</v>
      </c>
    </row>
    <row r="666" spans="1:14" ht="16" x14ac:dyDescent="0.2">
      <c r="A666" s="7" t="s">
        <v>56</v>
      </c>
      <c r="B666" s="7" t="s">
        <v>8</v>
      </c>
      <c r="C666" s="7" t="s">
        <v>161</v>
      </c>
      <c r="D666" s="7">
        <v>272</v>
      </c>
      <c r="E666" s="7">
        <v>2000</v>
      </c>
      <c r="F666">
        <f>PERCENTRANK(Table1[Total Citations], D666)</f>
        <v>0.34200000000000003</v>
      </c>
      <c r="G666">
        <f>1-PERCENTRANK(Table1[Earliest Pub], E666)</f>
        <v>0.14400000000000002</v>
      </c>
      <c r="H666">
        <f>AVERAGEIF(Table1[School], A666, Table1[Cit rank])</f>
        <v>0.65056603773584887</v>
      </c>
      <c r="I666">
        <f>AVERAGEIF(Table1[School], A666, Table1[YO rank])</f>
        <v>0.58966037735849053</v>
      </c>
      <c r="J666" s="3">
        <f t="shared" si="33"/>
        <v>1.1032893894790732</v>
      </c>
      <c r="K666" s="3">
        <f t="shared" si="34"/>
        <v>21</v>
      </c>
      <c r="L666" s="3">
        <f t="shared" si="35"/>
        <v>12.952380952380953</v>
      </c>
      <c r="M666" s="3">
        <f>PERCENTRANK(Table1[citperyear],L666)</f>
        <v>0.45400000000000001</v>
      </c>
      <c r="N666" s="3">
        <f>AVERAGEIF(Table1[School], A666, Table1[CPYRank])</f>
        <v>0.6423207547169808</v>
      </c>
    </row>
    <row r="667" spans="1:14" ht="16" x14ac:dyDescent="0.2">
      <c r="A667" s="7" t="s">
        <v>56</v>
      </c>
      <c r="B667" s="7" t="s">
        <v>8</v>
      </c>
      <c r="C667" s="7" t="s">
        <v>161</v>
      </c>
      <c r="D667" s="7">
        <v>21</v>
      </c>
      <c r="E667" s="7">
        <v>2002</v>
      </c>
      <c r="F667">
        <f>PERCENTRANK(Table1[Total Citations], D667)</f>
        <v>3.6999999999999998E-2</v>
      </c>
      <c r="G667">
        <f>1-PERCENTRANK(Table1[Earliest Pub], E667)</f>
        <v>9.6999999999999975E-2</v>
      </c>
      <c r="H667">
        <f>AVERAGEIF(Table1[School], A667, Table1[Cit rank])</f>
        <v>0.65056603773584887</v>
      </c>
      <c r="I667">
        <f>AVERAGEIF(Table1[School], A667, Table1[YO rank])</f>
        <v>0.58966037735849053</v>
      </c>
      <c r="J667" s="3">
        <f t="shared" si="33"/>
        <v>1.1032893894790732</v>
      </c>
      <c r="K667" s="3">
        <f t="shared" si="34"/>
        <v>19</v>
      </c>
      <c r="L667" s="3">
        <f t="shared" si="35"/>
        <v>1.1052631578947369</v>
      </c>
      <c r="M667" s="3">
        <f>PERCENTRANK(Table1[citperyear],L667)</f>
        <v>5.8000000000000003E-2</v>
      </c>
      <c r="N667" s="3">
        <f>AVERAGEIF(Table1[School], A667, Table1[CPYRank])</f>
        <v>0.6423207547169808</v>
      </c>
    </row>
    <row r="668" spans="1:14" ht="16" x14ac:dyDescent="0.2">
      <c r="A668" s="7" t="s">
        <v>56</v>
      </c>
      <c r="B668" s="7" t="s">
        <v>8</v>
      </c>
      <c r="C668" s="7" t="s">
        <v>161</v>
      </c>
      <c r="D668" s="7">
        <v>14</v>
      </c>
      <c r="E668" s="7">
        <v>2002</v>
      </c>
      <c r="F668">
        <f>PERCENTRANK(Table1[Total Citations], D668)</f>
        <v>2.5999999999999999E-2</v>
      </c>
      <c r="G668">
        <f>1-PERCENTRANK(Table1[Earliest Pub], E668)</f>
        <v>9.6999999999999975E-2</v>
      </c>
      <c r="H668">
        <f>AVERAGEIF(Table1[School], A668, Table1[Cit rank])</f>
        <v>0.65056603773584887</v>
      </c>
      <c r="I668">
        <f>AVERAGEIF(Table1[School], A668, Table1[YO rank])</f>
        <v>0.58966037735849053</v>
      </c>
      <c r="J668" s="3">
        <f t="shared" si="33"/>
        <v>1.1032893894790732</v>
      </c>
      <c r="K668" s="3">
        <f t="shared" si="34"/>
        <v>19</v>
      </c>
      <c r="L668" s="3">
        <f t="shared" si="35"/>
        <v>0.73684210526315785</v>
      </c>
      <c r="M668" s="3">
        <f>PERCENTRANK(Table1[citperyear],L668)</f>
        <v>4.1000000000000002E-2</v>
      </c>
      <c r="N668" s="3">
        <f>AVERAGEIF(Table1[School], A668, Table1[CPYRank])</f>
        <v>0.6423207547169808</v>
      </c>
    </row>
    <row r="669" spans="1:14" ht="16" x14ac:dyDescent="0.2">
      <c r="A669" s="7" t="s">
        <v>56</v>
      </c>
      <c r="B669" s="7" t="s">
        <v>8</v>
      </c>
      <c r="C669" s="7" t="s">
        <v>161</v>
      </c>
      <c r="D669" s="7">
        <v>501</v>
      </c>
      <c r="E669" s="7">
        <v>2003</v>
      </c>
      <c r="F669">
        <f>PERCENTRANK(Table1[Total Citations], D669)</f>
        <v>0.52700000000000002</v>
      </c>
      <c r="G669">
        <f>1-PERCENTRANK(Table1[Earliest Pub], E669)</f>
        <v>7.4999999999999956E-2</v>
      </c>
      <c r="H669">
        <f>AVERAGEIF(Table1[School], A669, Table1[Cit rank])</f>
        <v>0.65056603773584887</v>
      </c>
      <c r="I669">
        <f>AVERAGEIF(Table1[School], A669, Table1[YO rank])</f>
        <v>0.58966037735849053</v>
      </c>
      <c r="J669" s="3">
        <f t="shared" si="33"/>
        <v>1.1032893894790732</v>
      </c>
      <c r="K669" s="3">
        <f t="shared" si="34"/>
        <v>18</v>
      </c>
      <c r="L669" s="3">
        <f t="shared" si="35"/>
        <v>27.833333333333332</v>
      </c>
      <c r="M669" s="3">
        <f>PERCENTRANK(Table1[citperyear],L669)</f>
        <v>0.71499999999999997</v>
      </c>
      <c r="N669" s="3">
        <f>AVERAGEIF(Table1[School], A669, Table1[CPYRank])</f>
        <v>0.6423207547169808</v>
      </c>
    </row>
    <row r="670" spans="1:14" ht="16" x14ac:dyDescent="0.2">
      <c r="A670" s="7" t="s">
        <v>56</v>
      </c>
      <c r="B670" s="7" t="s">
        <v>8</v>
      </c>
      <c r="C670" s="7" t="s">
        <v>161</v>
      </c>
      <c r="D670" s="7">
        <v>32</v>
      </c>
      <c r="E670" s="7">
        <v>2004</v>
      </c>
      <c r="F670">
        <f>PERCENTRANK(Table1[Total Citations], D670)</f>
        <v>5.5E-2</v>
      </c>
      <c r="G670">
        <f>1-PERCENTRANK(Table1[Earliest Pub], E670)</f>
        <v>5.4000000000000048E-2</v>
      </c>
      <c r="H670">
        <f>AVERAGEIF(Table1[School], A670, Table1[Cit rank])</f>
        <v>0.65056603773584887</v>
      </c>
      <c r="I670">
        <f>AVERAGEIF(Table1[School], A670, Table1[YO rank])</f>
        <v>0.58966037735849053</v>
      </c>
      <c r="J670" s="3">
        <f t="shared" si="33"/>
        <v>1.1032893894790732</v>
      </c>
      <c r="K670" s="3">
        <f t="shared" si="34"/>
        <v>17</v>
      </c>
      <c r="L670" s="3">
        <f t="shared" si="35"/>
        <v>1.8823529411764706</v>
      </c>
      <c r="M670" s="3">
        <f>PERCENTRANK(Table1[citperyear],L670)</f>
        <v>8.7999999999999995E-2</v>
      </c>
      <c r="N670" s="3">
        <f>AVERAGEIF(Table1[School], A670, Table1[CPYRank])</f>
        <v>0.6423207547169808</v>
      </c>
    </row>
    <row r="671" spans="1:14" ht="16" x14ac:dyDescent="0.2">
      <c r="A671" s="7" t="s">
        <v>56</v>
      </c>
      <c r="B671" s="7" t="s">
        <v>8</v>
      </c>
      <c r="C671" s="7" t="s">
        <v>161</v>
      </c>
      <c r="D671" s="7">
        <v>743</v>
      </c>
      <c r="E671" s="7">
        <v>2005</v>
      </c>
      <c r="F671">
        <f>PERCENTRANK(Table1[Total Citations], D671)</f>
        <v>0.66300000000000003</v>
      </c>
      <c r="G671">
        <f>1-PERCENTRANK(Table1[Earliest Pub], E671)</f>
        <v>3.400000000000003E-2</v>
      </c>
      <c r="H671">
        <f>AVERAGEIF(Table1[School], A671, Table1[Cit rank])</f>
        <v>0.65056603773584887</v>
      </c>
      <c r="I671">
        <f>AVERAGEIF(Table1[School], A671, Table1[YO rank])</f>
        <v>0.58966037735849053</v>
      </c>
      <c r="J671" s="3">
        <f t="shared" si="33"/>
        <v>1.1032893894790732</v>
      </c>
      <c r="K671" s="3">
        <f t="shared" si="34"/>
        <v>16</v>
      </c>
      <c r="L671" s="3">
        <f t="shared" si="35"/>
        <v>46.4375</v>
      </c>
      <c r="M671" s="3">
        <f>PERCENTRANK(Table1[citperyear],L671)</f>
        <v>0.85199999999999998</v>
      </c>
      <c r="N671" s="3">
        <f>AVERAGEIF(Table1[School], A671, Table1[CPYRank])</f>
        <v>0.6423207547169808</v>
      </c>
    </row>
    <row r="672" spans="1:14" ht="16" x14ac:dyDescent="0.2">
      <c r="A672" s="7" t="s">
        <v>56</v>
      </c>
      <c r="B672" s="7" t="s">
        <v>8</v>
      </c>
      <c r="C672" s="7" t="s">
        <v>161</v>
      </c>
      <c r="D672" s="7">
        <v>585</v>
      </c>
      <c r="E672" s="7">
        <v>2006</v>
      </c>
      <c r="F672">
        <f>PERCENTRANK(Table1[Total Citations], D672)</f>
        <v>0.57999999999999996</v>
      </c>
      <c r="G672">
        <f>1-PERCENTRANK(Table1[Earliest Pub], E672)</f>
        <v>2.200000000000002E-2</v>
      </c>
      <c r="H672">
        <f>AVERAGEIF(Table1[School], A672, Table1[Cit rank])</f>
        <v>0.65056603773584887</v>
      </c>
      <c r="I672">
        <f>AVERAGEIF(Table1[School], A672, Table1[YO rank])</f>
        <v>0.58966037735849053</v>
      </c>
      <c r="J672" s="3">
        <f t="shared" si="33"/>
        <v>1.1032893894790732</v>
      </c>
      <c r="K672" s="3">
        <f t="shared" si="34"/>
        <v>15</v>
      </c>
      <c r="L672" s="3">
        <f t="shared" si="35"/>
        <v>39</v>
      </c>
      <c r="M672" s="3">
        <f>PERCENTRANK(Table1[citperyear],L672)</f>
        <v>0.80800000000000005</v>
      </c>
      <c r="N672" s="3">
        <f>AVERAGEIF(Table1[School], A672, Table1[CPYRank])</f>
        <v>0.6423207547169808</v>
      </c>
    </row>
    <row r="673" spans="1:14" ht="16" x14ac:dyDescent="0.2">
      <c r="A673" s="7" t="s">
        <v>57</v>
      </c>
      <c r="B673" s="7" t="s">
        <v>8</v>
      </c>
      <c r="C673" s="7" t="s">
        <v>161</v>
      </c>
      <c r="D673" s="7">
        <v>126</v>
      </c>
      <c r="E673" s="7">
        <v>1955</v>
      </c>
      <c r="F673" s="3">
        <f>PERCENTRANK(Table1[Total Citations], D673)</f>
        <v>0.16700000000000001</v>
      </c>
      <c r="G673">
        <f>1-PERCENTRANK(Table1[Earliest Pub], E673)</f>
        <v>1</v>
      </c>
      <c r="H673" s="3">
        <f>AVERAGEIF(Table1[School], A673, Table1[Cit rank])</f>
        <v>0.48453488372093018</v>
      </c>
      <c r="I673" s="3">
        <f>AVERAGEIF(Table1[School], A673, Table1[YO rank])</f>
        <v>0.52297674418604656</v>
      </c>
      <c r="J673" s="3">
        <f t="shared" si="33"/>
        <v>0.9264941302027746</v>
      </c>
      <c r="K673" s="3">
        <f t="shared" si="34"/>
        <v>66</v>
      </c>
      <c r="L673" s="3">
        <f t="shared" si="35"/>
        <v>1.9090909090909092</v>
      </c>
      <c r="M673" s="3">
        <f>PERCENTRANK(Table1[citperyear],L673)</f>
        <v>0.09</v>
      </c>
      <c r="N673" s="3">
        <f>AVERAGEIF(Table1[School], A673, Table1[CPYRank])</f>
        <v>0.47118604651162782</v>
      </c>
    </row>
    <row r="674" spans="1:14" ht="16" x14ac:dyDescent="0.2">
      <c r="A674" s="7" t="s">
        <v>57</v>
      </c>
      <c r="B674" s="7" t="s">
        <v>8</v>
      </c>
      <c r="C674" s="7" t="s">
        <v>161</v>
      </c>
      <c r="D674" s="7">
        <v>10377</v>
      </c>
      <c r="E674" s="7">
        <v>1956</v>
      </c>
      <c r="F674" s="3">
        <f>PERCENTRANK(Table1[Total Citations], D674)</f>
        <v>0.995</v>
      </c>
      <c r="G674">
        <f>1-PERCENTRANK(Table1[Earliest Pub], E674)</f>
        <v>0.999</v>
      </c>
      <c r="H674" s="3">
        <f>AVERAGEIF(Table1[School], A674, Table1[Cit rank])</f>
        <v>0.48453488372093018</v>
      </c>
      <c r="I674" s="3">
        <f>AVERAGEIF(Table1[School], A674, Table1[YO rank])</f>
        <v>0.52297674418604656</v>
      </c>
      <c r="J674" s="3">
        <f t="shared" si="33"/>
        <v>0.9264941302027746</v>
      </c>
      <c r="K674" s="3">
        <f t="shared" si="34"/>
        <v>65</v>
      </c>
      <c r="L674" s="3">
        <f t="shared" si="35"/>
        <v>159.64615384615385</v>
      </c>
      <c r="M674" s="3">
        <f>PERCENTRANK(Table1[citperyear],L674)</f>
        <v>0.99099999999999999</v>
      </c>
      <c r="N674" s="3">
        <f>AVERAGEIF(Table1[School], A674, Table1[CPYRank])</f>
        <v>0.47118604651162782</v>
      </c>
    </row>
    <row r="675" spans="1:14" ht="16" x14ac:dyDescent="0.2">
      <c r="A675" s="7" t="s">
        <v>57</v>
      </c>
      <c r="B675" s="7" t="s">
        <v>8</v>
      </c>
      <c r="C675" s="7" t="s">
        <v>161</v>
      </c>
      <c r="D675" s="7">
        <v>1169</v>
      </c>
      <c r="E675" s="7">
        <v>1964</v>
      </c>
      <c r="F675" s="3">
        <f>PERCENTRANK(Table1[Total Citations], D675)</f>
        <v>0.78200000000000003</v>
      </c>
      <c r="G675">
        <f>1-PERCENTRANK(Table1[Earliest Pub], E675)</f>
        <v>0.98099999999999998</v>
      </c>
      <c r="H675" s="3">
        <f>AVERAGEIF(Table1[School], A675, Table1[Cit rank])</f>
        <v>0.48453488372093018</v>
      </c>
      <c r="I675" s="3">
        <f>AVERAGEIF(Table1[School], A675, Table1[YO rank])</f>
        <v>0.52297674418604656</v>
      </c>
      <c r="J675" s="3">
        <f t="shared" si="33"/>
        <v>0.9264941302027746</v>
      </c>
      <c r="K675" s="3">
        <f t="shared" si="34"/>
        <v>57</v>
      </c>
      <c r="L675" s="3">
        <f t="shared" si="35"/>
        <v>20.508771929824562</v>
      </c>
      <c r="M675" s="3">
        <f>PERCENTRANK(Table1[citperyear],L675)</f>
        <v>0.61299999999999999</v>
      </c>
      <c r="N675" s="3">
        <f>AVERAGEIF(Table1[School], A675, Table1[CPYRank])</f>
        <v>0.47118604651162782</v>
      </c>
    </row>
    <row r="676" spans="1:14" ht="16" x14ac:dyDescent="0.2">
      <c r="A676" s="7" t="s">
        <v>57</v>
      </c>
      <c r="B676" s="7" t="s">
        <v>8</v>
      </c>
      <c r="C676" s="7" t="s">
        <v>161</v>
      </c>
      <c r="D676" s="7">
        <v>253</v>
      </c>
      <c r="E676" s="7">
        <v>1970</v>
      </c>
      <c r="F676" s="3">
        <f>PERCENTRANK(Table1[Total Citations], D676)</f>
        <v>0.32600000000000001</v>
      </c>
      <c r="G676">
        <f>1-PERCENTRANK(Table1[Earliest Pub], E676)</f>
        <v>0.92900000000000005</v>
      </c>
      <c r="H676" s="3">
        <f>AVERAGEIF(Table1[School], A676, Table1[Cit rank])</f>
        <v>0.48453488372093018</v>
      </c>
      <c r="I676" s="3">
        <f>AVERAGEIF(Table1[School], A676, Table1[YO rank])</f>
        <v>0.52297674418604656</v>
      </c>
      <c r="J676" s="3">
        <f t="shared" si="33"/>
        <v>0.9264941302027746</v>
      </c>
      <c r="K676" s="3">
        <f t="shared" si="34"/>
        <v>51</v>
      </c>
      <c r="L676" s="3">
        <f t="shared" si="35"/>
        <v>4.9607843137254903</v>
      </c>
      <c r="M676" s="3">
        <f>PERCENTRANK(Table1[citperyear],L676)</f>
        <v>0.19900000000000001</v>
      </c>
      <c r="N676" s="3">
        <f>AVERAGEIF(Table1[School], A676, Table1[CPYRank])</f>
        <v>0.47118604651162782</v>
      </c>
    </row>
    <row r="677" spans="1:14" ht="16" x14ac:dyDescent="0.2">
      <c r="A677" s="7" t="s">
        <v>57</v>
      </c>
      <c r="B677" s="7" t="s">
        <v>7</v>
      </c>
      <c r="C677" s="7" t="s">
        <v>161</v>
      </c>
      <c r="D677" s="7">
        <v>968</v>
      </c>
      <c r="E677" s="7">
        <v>1970</v>
      </c>
      <c r="F677" s="3">
        <f>PERCENTRANK(Table1[Total Citations], D677)</f>
        <v>0.73099999999999998</v>
      </c>
      <c r="G677">
        <f>1-PERCENTRANK(Table1[Earliest Pub], E677)</f>
        <v>0.92900000000000005</v>
      </c>
      <c r="H677" s="3">
        <f>AVERAGEIF(Table1[School], A677, Table1[Cit rank])</f>
        <v>0.48453488372093018</v>
      </c>
      <c r="I677" s="3">
        <f>AVERAGEIF(Table1[School], A677, Table1[YO rank])</f>
        <v>0.52297674418604656</v>
      </c>
      <c r="J677" s="3">
        <f t="shared" si="33"/>
        <v>0.9264941302027746</v>
      </c>
      <c r="K677" s="3">
        <f t="shared" si="34"/>
        <v>51</v>
      </c>
      <c r="L677" s="3">
        <f t="shared" si="35"/>
        <v>18.980392156862745</v>
      </c>
      <c r="M677" s="3">
        <f>PERCENTRANK(Table1[citperyear],L677)</f>
        <v>0.58599999999999997</v>
      </c>
      <c r="N677" s="3">
        <f>AVERAGEIF(Table1[School], A677, Table1[CPYRank])</f>
        <v>0.47118604651162782</v>
      </c>
    </row>
    <row r="678" spans="1:14" ht="16" x14ac:dyDescent="0.2">
      <c r="A678" s="7" t="s">
        <v>57</v>
      </c>
      <c r="B678" s="7" t="s">
        <v>8</v>
      </c>
      <c r="C678" s="7" t="s">
        <v>161</v>
      </c>
      <c r="D678" s="7">
        <v>2882</v>
      </c>
      <c r="E678" s="7">
        <v>1971</v>
      </c>
      <c r="F678" s="3">
        <f>PERCENTRANK(Table1[Total Citations], D678)</f>
        <v>0.93600000000000005</v>
      </c>
      <c r="G678">
        <f>1-PERCENTRANK(Table1[Earliest Pub], E678)</f>
        <v>0.91700000000000004</v>
      </c>
      <c r="H678" s="3">
        <f>AVERAGEIF(Table1[School], A678, Table1[Cit rank])</f>
        <v>0.48453488372093018</v>
      </c>
      <c r="I678" s="3">
        <f>AVERAGEIF(Table1[School], A678, Table1[YO rank])</f>
        <v>0.52297674418604656</v>
      </c>
      <c r="J678" s="3">
        <f t="shared" ref="J678:J741" si="36">H678/I678</f>
        <v>0.9264941302027746</v>
      </c>
      <c r="K678" s="3">
        <f t="shared" si="34"/>
        <v>50</v>
      </c>
      <c r="L678" s="3">
        <f t="shared" si="35"/>
        <v>57.64</v>
      </c>
      <c r="M678" s="3">
        <f>PERCENTRANK(Table1[citperyear],L678)</f>
        <v>0.89500000000000002</v>
      </c>
      <c r="N678" s="3">
        <f>AVERAGEIF(Table1[School], A678, Table1[CPYRank])</f>
        <v>0.47118604651162782</v>
      </c>
    </row>
    <row r="679" spans="1:14" ht="16" x14ac:dyDescent="0.2">
      <c r="A679" s="7" t="s">
        <v>57</v>
      </c>
      <c r="B679" s="7" t="s">
        <v>8</v>
      </c>
      <c r="C679" s="7" t="s">
        <v>161</v>
      </c>
      <c r="D679" s="7">
        <v>1743</v>
      </c>
      <c r="E679" s="7">
        <v>1972</v>
      </c>
      <c r="F679" s="3">
        <f>PERCENTRANK(Table1[Total Citations], D679)</f>
        <v>0.87</v>
      </c>
      <c r="G679">
        <f>1-PERCENTRANK(Table1[Earliest Pub], E679)</f>
        <v>0.90200000000000002</v>
      </c>
      <c r="H679" s="3">
        <f>AVERAGEIF(Table1[School], A679, Table1[Cit rank])</f>
        <v>0.48453488372093018</v>
      </c>
      <c r="I679" s="3">
        <f>AVERAGEIF(Table1[School], A679, Table1[YO rank])</f>
        <v>0.52297674418604656</v>
      </c>
      <c r="J679" s="3">
        <f t="shared" si="36"/>
        <v>0.9264941302027746</v>
      </c>
      <c r="K679" s="3">
        <f t="shared" si="34"/>
        <v>49</v>
      </c>
      <c r="L679" s="3">
        <f t="shared" si="35"/>
        <v>35.571428571428569</v>
      </c>
      <c r="M679" s="3">
        <f>PERCENTRANK(Table1[citperyear],L679)</f>
        <v>0.78300000000000003</v>
      </c>
      <c r="N679" s="3">
        <f>AVERAGEIF(Table1[School], A679, Table1[CPYRank])</f>
        <v>0.47118604651162782</v>
      </c>
    </row>
    <row r="680" spans="1:14" ht="16" x14ac:dyDescent="0.2">
      <c r="A680" s="7" t="s">
        <v>57</v>
      </c>
      <c r="B680" s="7" t="s">
        <v>8</v>
      </c>
      <c r="C680" s="7" t="s">
        <v>161</v>
      </c>
      <c r="D680" s="7">
        <v>527</v>
      </c>
      <c r="E680" s="7">
        <v>1975</v>
      </c>
      <c r="F680" s="3">
        <f>PERCENTRANK(Table1[Total Citations], D680)</f>
        <v>0.54700000000000004</v>
      </c>
      <c r="G680">
        <f>1-PERCENTRANK(Table1[Earliest Pub], E680)</f>
        <v>0.85199999999999998</v>
      </c>
      <c r="H680" s="3">
        <f>AVERAGEIF(Table1[School], A680, Table1[Cit rank])</f>
        <v>0.48453488372093018</v>
      </c>
      <c r="I680" s="3">
        <f>AVERAGEIF(Table1[School], A680, Table1[YO rank])</f>
        <v>0.52297674418604656</v>
      </c>
      <c r="J680" s="3">
        <f t="shared" si="36"/>
        <v>0.9264941302027746</v>
      </c>
      <c r="K680" s="3">
        <f t="shared" si="34"/>
        <v>46</v>
      </c>
      <c r="L680" s="3">
        <f t="shared" si="35"/>
        <v>11.456521739130435</v>
      </c>
      <c r="M680" s="3">
        <f>PERCENTRANK(Table1[citperyear],L680)</f>
        <v>0.41299999999999998</v>
      </c>
      <c r="N680" s="3">
        <f>AVERAGEIF(Table1[School], A680, Table1[CPYRank])</f>
        <v>0.47118604651162782</v>
      </c>
    </row>
    <row r="681" spans="1:14" ht="16" x14ac:dyDescent="0.2">
      <c r="A681" s="7" t="s">
        <v>57</v>
      </c>
      <c r="B681" s="7" t="s">
        <v>8</v>
      </c>
      <c r="C681" s="7" t="s">
        <v>161</v>
      </c>
      <c r="D681" s="7">
        <v>231</v>
      </c>
      <c r="E681" s="7">
        <v>1978</v>
      </c>
      <c r="F681" s="3">
        <f>PERCENTRANK(Table1[Total Citations], D681)</f>
        <v>0.30299999999999999</v>
      </c>
      <c r="G681">
        <f>1-PERCENTRANK(Table1[Earliest Pub], E681)</f>
        <v>0.79</v>
      </c>
      <c r="H681" s="3">
        <f>AVERAGEIF(Table1[School], A681, Table1[Cit rank])</f>
        <v>0.48453488372093018</v>
      </c>
      <c r="I681" s="3">
        <f>AVERAGEIF(Table1[School], A681, Table1[YO rank])</f>
        <v>0.52297674418604656</v>
      </c>
      <c r="J681" s="3">
        <f t="shared" si="36"/>
        <v>0.9264941302027746</v>
      </c>
      <c r="K681" s="3">
        <f t="shared" si="34"/>
        <v>43</v>
      </c>
      <c r="L681" s="3">
        <f t="shared" si="35"/>
        <v>5.3720930232558137</v>
      </c>
      <c r="M681" s="3">
        <f>PERCENTRANK(Table1[citperyear],L681)</f>
        <v>0.21299999999999999</v>
      </c>
      <c r="N681" s="3">
        <f>AVERAGEIF(Table1[School], A681, Table1[CPYRank])</f>
        <v>0.47118604651162782</v>
      </c>
    </row>
    <row r="682" spans="1:14" ht="16" x14ac:dyDescent="0.2">
      <c r="A682" s="7" t="s">
        <v>57</v>
      </c>
      <c r="B682" s="7" t="s">
        <v>8</v>
      </c>
      <c r="C682" s="7" t="s">
        <v>161</v>
      </c>
      <c r="D682" s="7">
        <v>744</v>
      </c>
      <c r="E682" s="7">
        <v>1980</v>
      </c>
      <c r="F682" s="3">
        <f>PERCENTRANK(Table1[Total Citations], D682)</f>
        <v>0.66400000000000003</v>
      </c>
      <c r="G682">
        <f>1-PERCENTRANK(Table1[Earliest Pub], E682)</f>
        <v>0.75</v>
      </c>
      <c r="H682" s="3">
        <f>AVERAGEIF(Table1[School], A682, Table1[Cit rank])</f>
        <v>0.48453488372093018</v>
      </c>
      <c r="I682" s="3">
        <f>AVERAGEIF(Table1[School], A682, Table1[YO rank])</f>
        <v>0.52297674418604656</v>
      </c>
      <c r="J682" s="3">
        <f t="shared" si="36"/>
        <v>0.9264941302027746</v>
      </c>
      <c r="K682" s="3">
        <f t="shared" si="34"/>
        <v>41</v>
      </c>
      <c r="L682" s="3">
        <f t="shared" si="35"/>
        <v>18.146341463414632</v>
      </c>
      <c r="M682" s="3">
        <f>PERCENTRANK(Table1[citperyear],L682)</f>
        <v>0.56899999999999995</v>
      </c>
      <c r="N682" s="3">
        <f>AVERAGEIF(Table1[School], A682, Table1[CPYRank])</f>
        <v>0.47118604651162782</v>
      </c>
    </row>
    <row r="683" spans="1:14" ht="16" x14ac:dyDescent="0.2">
      <c r="A683" s="7" t="s">
        <v>57</v>
      </c>
      <c r="B683" s="7" t="s">
        <v>8</v>
      </c>
      <c r="C683" s="7" t="s">
        <v>161</v>
      </c>
      <c r="D683" s="7">
        <v>449</v>
      </c>
      <c r="E683" s="7">
        <v>1981</v>
      </c>
      <c r="F683" s="3">
        <f>PERCENTRANK(Table1[Total Citations], D683)</f>
        <v>0.49299999999999999</v>
      </c>
      <c r="G683">
        <f>1-PERCENTRANK(Table1[Earliest Pub], E683)</f>
        <v>0.72299999999999998</v>
      </c>
      <c r="H683" s="3">
        <f>AVERAGEIF(Table1[School], A683, Table1[Cit rank])</f>
        <v>0.48453488372093018</v>
      </c>
      <c r="I683" s="3">
        <f>AVERAGEIF(Table1[School], A683, Table1[YO rank])</f>
        <v>0.52297674418604656</v>
      </c>
      <c r="J683" s="3">
        <f t="shared" si="36"/>
        <v>0.9264941302027746</v>
      </c>
      <c r="K683" s="3">
        <f t="shared" si="34"/>
        <v>40</v>
      </c>
      <c r="L683" s="3">
        <f t="shared" si="35"/>
        <v>11.225</v>
      </c>
      <c r="M683" s="3">
        <f>PERCENTRANK(Table1[citperyear],L683)</f>
        <v>0.40699999999999997</v>
      </c>
      <c r="N683" s="3">
        <f>AVERAGEIF(Table1[School], A683, Table1[CPYRank])</f>
        <v>0.47118604651162782</v>
      </c>
    </row>
    <row r="684" spans="1:14" ht="16" x14ac:dyDescent="0.2">
      <c r="A684" s="7" t="s">
        <v>57</v>
      </c>
      <c r="B684" s="7" t="s">
        <v>8</v>
      </c>
      <c r="C684" s="7" t="s">
        <v>161</v>
      </c>
      <c r="D684" s="7">
        <v>703</v>
      </c>
      <c r="E684" s="7">
        <v>1981</v>
      </c>
      <c r="F684" s="3">
        <f>PERCENTRANK(Table1[Total Citations], D684)</f>
        <v>0.64600000000000002</v>
      </c>
      <c r="G684">
        <f>1-PERCENTRANK(Table1[Earliest Pub], E684)</f>
        <v>0.72299999999999998</v>
      </c>
      <c r="H684" s="3">
        <f>AVERAGEIF(Table1[School], A684, Table1[Cit rank])</f>
        <v>0.48453488372093018</v>
      </c>
      <c r="I684" s="3">
        <f>AVERAGEIF(Table1[School], A684, Table1[YO rank])</f>
        <v>0.52297674418604656</v>
      </c>
      <c r="J684" s="3">
        <f t="shared" si="36"/>
        <v>0.9264941302027746</v>
      </c>
      <c r="K684" s="3">
        <f t="shared" si="34"/>
        <v>40</v>
      </c>
      <c r="L684" s="3">
        <f t="shared" si="35"/>
        <v>17.574999999999999</v>
      </c>
      <c r="M684" s="3">
        <f>PERCENTRANK(Table1[citperyear],L684)</f>
        <v>0.56100000000000005</v>
      </c>
      <c r="N684" s="3">
        <f>AVERAGEIF(Table1[School], A684, Table1[CPYRank])</f>
        <v>0.47118604651162782</v>
      </c>
    </row>
    <row r="685" spans="1:14" ht="16" x14ac:dyDescent="0.2">
      <c r="A685" s="7" t="s">
        <v>57</v>
      </c>
      <c r="B685" s="7" t="s">
        <v>8</v>
      </c>
      <c r="C685" s="7" t="s">
        <v>161</v>
      </c>
      <c r="D685" s="7">
        <v>665</v>
      </c>
      <c r="E685" s="7">
        <v>1982</v>
      </c>
      <c r="F685" s="3">
        <f>PERCENTRANK(Table1[Total Citations], D685)</f>
        <v>0.625</v>
      </c>
      <c r="G685">
        <f>1-PERCENTRANK(Table1[Earliest Pub], E685)</f>
        <v>0.69</v>
      </c>
      <c r="H685" s="3">
        <f>AVERAGEIF(Table1[School], A685, Table1[Cit rank])</f>
        <v>0.48453488372093018</v>
      </c>
      <c r="I685" s="3">
        <f>AVERAGEIF(Table1[School], A685, Table1[YO rank])</f>
        <v>0.52297674418604656</v>
      </c>
      <c r="J685" s="3">
        <f t="shared" si="36"/>
        <v>0.9264941302027746</v>
      </c>
      <c r="K685" s="3">
        <f t="shared" si="34"/>
        <v>39</v>
      </c>
      <c r="L685" s="3">
        <f t="shared" si="35"/>
        <v>17.051282051282051</v>
      </c>
      <c r="M685" s="3">
        <f>PERCENTRANK(Table1[citperyear],L685)</f>
        <v>0.54700000000000004</v>
      </c>
      <c r="N685" s="3">
        <f>AVERAGEIF(Table1[School], A685, Table1[CPYRank])</f>
        <v>0.47118604651162782</v>
      </c>
    </row>
    <row r="686" spans="1:14" ht="16" x14ac:dyDescent="0.2">
      <c r="A686" s="7" t="s">
        <v>57</v>
      </c>
      <c r="B686" s="7" t="s">
        <v>8</v>
      </c>
      <c r="C686" s="7" t="s">
        <v>161</v>
      </c>
      <c r="D686" s="7">
        <v>417</v>
      </c>
      <c r="E686" s="7">
        <v>1982</v>
      </c>
      <c r="F686" s="3">
        <f>PERCENTRANK(Table1[Total Citations], D686)</f>
        <v>0.47599999999999998</v>
      </c>
      <c r="G686">
        <f>1-PERCENTRANK(Table1[Earliest Pub], E686)</f>
        <v>0.69</v>
      </c>
      <c r="H686" s="3">
        <f>AVERAGEIF(Table1[School], A686, Table1[Cit rank])</f>
        <v>0.48453488372093018</v>
      </c>
      <c r="I686" s="3">
        <f>AVERAGEIF(Table1[School], A686, Table1[YO rank])</f>
        <v>0.52297674418604656</v>
      </c>
      <c r="J686" s="3">
        <f t="shared" si="36"/>
        <v>0.9264941302027746</v>
      </c>
      <c r="K686" s="3">
        <f t="shared" si="34"/>
        <v>39</v>
      </c>
      <c r="L686" s="3">
        <f t="shared" si="35"/>
        <v>10.692307692307692</v>
      </c>
      <c r="M686" s="3">
        <f>PERCENTRANK(Table1[citperyear],L686)</f>
        <v>0.39300000000000002</v>
      </c>
      <c r="N686" s="3">
        <f>AVERAGEIF(Table1[School], A686, Table1[CPYRank])</f>
        <v>0.47118604651162782</v>
      </c>
    </row>
    <row r="687" spans="1:14" ht="16" x14ac:dyDescent="0.2">
      <c r="A687" s="7" t="s">
        <v>57</v>
      </c>
      <c r="B687" s="7" t="s">
        <v>8</v>
      </c>
      <c r="C687" s="7" t="s">
        <v>161</v>
      </c>
      <c r="D687" s="7">
        <v>67</v>
      </c>
      <c r="E687" s="7">
        <v>1983</v>
      </c>
      <c r="F687" s="3">
        <f>PERCENTRANK(Table1[Total Citations], D687)</f>
        <v>9.7000000000000003E-2</v>
      </c>
      <c r="G687">
        <f>1-PERCENTRANK(Table1[Earliest Pub], E687)</f>
        <v>0.65700000000000003</v>
      </c>
      <c r="H687" s="3">
        <f>AVERAGEIF(Table1[School], A687, Table1[Cit rank])</f>
        <v>0.48453488372093018</v>
      </c>
      <c r="I687" s="3">
        <f>AVERAGEIF(Table1[School], A687, Table1[YO rank])</f>
        <v>0.52297674418604656</v>
      </c>
      <c r="J687" s="3">
        <f t="shared" si="36"/>
        <v>0.9264941302027746</v>
      </c>
      <c r="K687" s="3">
        <f t="shared" si="34"/>
        <v>38</v>
      </c>
      <c r="L687" s="3">
        <f t="shared" si="35"/>
        <v>1.763157894736842</v>
      </c>
      <c r="M687" s="3">
        <f>PERCENTRANK(Table1[citperyear],L687)</f>
        <v>8.2000000000000003E-2</v>
      </c>
      <c r="N687" s="3">
        <f>AVERAGEIF(Table1[School], A687, Table1[CPYRank])</f>
        <v>0.47118604651162782</v>
      </c>
    </row>
    <row r="688" spans="1:14" ht="16" x14ac:dyDescent="0.2">
      <c r="A688" s="7" t="s">
        <v>57</v>
      </c>
      <c r="B688" s="7" t="s">
        <v>8</v>
      </c>
      <c r="C688" s="7" t="s">
        <v>161</v>
      </c>
      <c r="D688" s="7">
        <v>133</v>
      </c>
      <c r="E688" s="7">
        <v>1983</v>
      </c>
      <c r="F688" s="3">
        <f>PERCENTRANK(Table1[Total Citations], D688)</f>
        <v>0.17399999999999999</v>
      </c>
      <c r="G688">
        <f>1-PERCENTRANK(Table1[Earliest Pub], E688)</f>
        <v>0.65700000000000003</v>
      </c>
      <c r="H688" s="3">
        <f>AVERAGEIF(Table1[School], A688, Table1[Cit rank])</f>
        <v>0.48453488372093018</v>
      </c>
      <c r="I688" s="3">
        <f>AVERAGEIF(Table1[School], A688, Table1[YO rank])</f>
        <v>0.52297674418604656</v>
      </c>
      <c r="J688" s="3">
        <f t="shared" si="36"/>
        <v>0.9264941302027746</v>
      </c>
      <c r="K688" s="3">
        <f t="shared" si="34"/>
        <v>38</v>
      </c>
      <c r="L688" s="3">
        <f t="shared" si="35"/>
        <v>3.5</v>
      </c>
      <c r="M688" s="3">
        <f>PERCENTRANK(Table1[citperyear],L688)</f>
        <v>0.14499999999999999</v>
      </c>
      <c r="N688" s="3">
        <f>AVERAGEIF(Table1[School], A688, Table1[CPYRank])</f>
        <v>0.47118604651162782</v>
      </c>
    </row>
    <row r="689" spans="1:14" ht="16" x14ac:dyDescent="0.2">
      <c r="A689" s="7" t="s">
        <v>57</v>
      </c>
      <c r="B689" s="7" t="s">
        <v>8</v>
      </c>
      <c r="C689" s="7" t="s">
        <v>161</v>
      </c>
      <c r="D689" s="7">
        <v>1528</v>
      </c>
      <c r="E689" s="7">
        <v>1984</v>
      </c>
      <c r="F689" s="3">
        <f>PERCENTRANK(Table1[Total Citations], D689)</f>
        <v>0.84199999999999997</v>
      </c>
      <c r="G689">
        <f>1-PERCENTRANK(Table1[Earliest Pub], E689)</f>
        <v>0.63</v>
      </c>
      <c r="H689" s="3">
        <f>AVERAGEIF(Table1[School], A689, Table1[Cit rank])</f>
        <v>0.48453488372093018</v>
      </c>
      <c r="I689" s="3">
        <f>AVERAGEIF(Table1[School], A689, Table1[YO rank])</f>
        <v>0.52297674418604656</v>
      </c>
      <c r="J689" s="3">
        <f t="shared" si="36"/>
        <v>0.9264941302027746</v>
      </c>
      <c r="K689" s="3">
        <f t="shared" si="34"/>
        <v>37</v>
      </c>
      <c r="L689" s="3">
        <f t="shared" si="35"/>
        <v>41.297297297297298</v>
      </c>
      <c r="M689" s="3">
        <f>PERCENTRANK(Table1[citperyear],L689)</f>
        <v>0.82</v>
      </c>
      <c r="N689" s="3">
        <f>AVERAGEIF(Table1[School], A689, Table1[CPYRank])</f>
        <v>0.47118604651162782</v>
      </c>
    </row>
    <row r="690" spans="1:14" ht="16" x14ac:dyDescent="0.2">
      <c r="A690" s="7" t="s">
        <v>57</v>
      </c>
      <c r="B690" s="7" t="s">
        <v>8</v>
      </c>
      <c r="C690" s="7" t="s">
        <v>161</v>
      </c>
      <c r="D690" s="7">
        <v>43</v>
      </c>
      <c r="E690" s="7">
        <v>1984</v>
      </c>
      <c r="F690" s="3">
        <f>PERCENTRANK(Table1[Total Citations], D690)</f>
        <v>6.9000000000000006E-2</v>
      </c>
      <c r="G690">
        <f>1-PERCENTRANK(Table1[Earliest Pub], E690)</f>
        <v>0.63</v>
      </c>
      <c r="H690" s="3">
        <f>AVERAGEIF(Table1[School], A690, Table1[Cit rank])</f>
        <v>0.48453488372093018</v>
      </c>
      <c r="I690" s="3">
        <f>AVERAGEIF(Table1[School], A690, Table1[YO rank])</f>
        <v>0.52297674418604656</v>
      </c>
      <c r="J690" s="3">
        <f t="shared" si="36"/>
        <v>0.9264941302027746</v>
      </c>
      <c r="K690" s="3">
        <f t="shared" si="34"/>
        <v>37</v>
      </c>
      <c r="L690" s="3">
        <f t="shared" si="35"/>
        <v>1.1621621621621621</v>
      </c>
      <c r="M690" s="3">
        <f>PERCENTRANK(Table1[citperyear],L690)</f>
        <v>0.06</v>
      </c>
      <c r="N690" s="3">
        <f>AVERAGEIF(Table1[School], A690, Table1[CPYRank])</f>
        <v>0.47118604651162782</v>
      </c>
    </row>
    <row r="691" spans="1:14" ht="16" x14ac:dyDescent="0.2">
      <c r="A691" s="7" t="s">
        <v>57</v>
      </c>
      <c r="B691" s="7" t="s">
        <v>8</v>
      </c>
      <c r="C691" s="7" t="s">
        <v>161</v>
      </c>
      <c r="D691" s="7">
        <v>687</v>
      </c>
      <c r="E691" s="7">
        <v>1985</v>
      </c>
      <c r="F691" s="3">
        <f>PERCENTRANK(Table1[Total Citations], D691)</f>
        <v>0.63800000000000001</v>
      </c>
      <c r="G691">
        <f>1-PERCENTRANK(Table1[Earliest Pub], E691)</f>
        <v>0.60199999999999998</v>
      </c>
      <c r="H691" s="3">
        <f>AVERAGEIF(Table1[School], A691, Table1[Cit rank])</f>
        <v>0.48453488372093018</v>
      </c>
      <c r="I691" s="3">
        <f>AVERAGEIF(Table1[School], A691, Table1[YO rank])</f>
        <v>0.52297674418604656</v>
      </c>
      <c r="J691" s="3">
        <f t="shared" si="36"/>
        <v>0.9264941302027746</v>
      </c>
      <c r="K691" s="3">
        <f t="shared" si="34"/>
        <v>36</v>
      </c>
      <c r="L691" s="3">
        <f t="shared" si="35"/>
        <v>19.083333333333332</v>
      </c>
      <c r="M691" s="3">
        <f>PERCENTRANK(Table1[citperyear],L691)</f>
        <v>0.58899999999999997</v>
      </c>
      <c r="N691" s="3">
        <f>AVERAGEIF(Table1[School], A691, Table1[CPYRank])</f>
        <v>0.47118604651162782</v>
      </c>
    </row>
    <row r="692" spans="1:14" ht="16" x14ac:dyDescent="0.2">
      <c r="A692" s="7" t="s">
        <v>57</v>
      </c>
      <c r="B692" s="7" t="s">
        <v>8</v>
      </c>
      <c r="C692" s="7" t="s">
        <v>161</v>
      </c>
      <c r="D692" s="7">
        <v>351</v>
      </c>
      <c r="E692" s="7">
        <v>1985</v>
      </c>
      <c r="F692" s="3">
        <f>PERCENTRANK(Table1[Total Citations], D692)</f>
        <v>0.42</v>
      </c>
      <c r="G692">
        <f>1-PERCENTRANK(Table1[Earliest Pub], E692)</f>
        <v>0.60199999999999998</v>
      </c>
      <c r="H692" s="3">
        <f>AVERAGEIF(Table1[School], A692, Table1[Cit rank])</f>
        <v>0.48453488372093018</v>
      </c>
      <c r="I692" s="3">
        <f>AVERAGEIF(Table1[School], A692, Table1[YO rank])</f>
        <v>0.52297674418604656</v>
      </c>
      <c r="J692" s="3">
        <f t="shared" si="36"/>
        <v>0.9264941302027746</v>
      </c>
      <c r="K692" s="3">
        <f t="shared" si="34"/>
        <v>36</v>
      </c>
      <c r="L692" s="3">
        <f t="shared" si="35"/>
        <v>9.75</v>
      </c>
      <c r="M692" s="3">
        <f>PERCENTRANK(Table1[citperyear],L692)</f>
        <v>0.36499999999999999</v>
      </c>
      <c r="N692" s="3">
        <f>AVERAGEIF(Table1[School], A692, Table1[CPYRank])</f>
        <v>0.47118604651162782</v>
      </c>
    </row>
    <row r="693" spans="1:14" ht="16" x14ac:dyDescent="0.2">
      <c r="A693" s="7" t="s">
        <v>57</v>
      </c>
      <c r="B693" s="7" t="s">
        <v>8</v>
      </c>
      <c r="C693" s="7" t="s">
        <v>161</v>
      </c>
      <c r="D693" s="7">
        <v>670</v>
      </c>
      <c r="E693" s="7">
        <v>1986</v>
      </c>
      <c r="F693" s="3">
        <f>PERCENTRANK(Table1[Total Citations], D693)</f>
        <v>0.629</v>
      </c>
      <c r="G693">
        <f>1-PERCENTRANK(Table1[Earliest Pub], E693)</f>
        <v>0.57099999999999995</v>
      </c>
      <c r="H693" s="3">
        <f>AVERAGEIF(Table1[School], A693, Table1[Cit rank])</f>
        <v>0.48453488372093018</v>
      </c>
      <c r="I693" s="3">
        <f>AVERAGEIF(Table1[School], A693, Table1[YO rank])</f>
        <v>0.52297674418604656</v>
      </c>
      <c r="J693" s="3">
        <f t="shared" si="36"/>
        <v>0.9264941302027746</v>
      </c>
      <c r="K693" s="3">
        <f t="shared" si="34"/>
        <v>35</v>
      </c>
      <c r="L693" s="3">
        <f t="shared" si="35"/>
        <v>19.142857142857142</v>
      </c>
      <c r="M693" s="3">
        <f>PERCENTRANK(Table1[citperyear],L693)</f>
        <v>0.59</v>
      </c>
      <c r="N693" s="3">
        <f>AVERAGEIF(Table1[School], A693, Table1[CPYRank])</f>
        <v>0.47118604651162782</v>
      </c>
    </row>
    <row r="694" spans="1:14" ht="16" x14ac:dyDescent="0.2">
      <c r="A694" s="7" t="s">
        <v>57</v>
      </c>
      <c r="B694" s="7" t="s">
        <v>8</v>
      </c>
      <c r="C694" s="7" t="s">
        <v>161</v>
      </c>
      <c r="D694" s="7">
        <v>628</v>
      </c>
      <c r="E694" s="7">
        <v>1988</v>
      </c>
      <c r="F694" s="3">
        <f>PERCENTRANK(Table1[Total Citations], D694)</f>
        <v>0.60399999999999998</v>
      </c>
      <c r="G694">
        <f>1-PERCENTRANK(Table1[Earliest Pub], E694)</f>
        <v>0.50800000000000001</v>
      </c>
      <c r="H694" s="3">
        <f>AVERAGEIF(Table1[School], A694, Table1[Cit rank])</f>
        <v>0.48453488372093018</v>
      </c>
      <c r="I694" s="3">
        <f>AVERAGEIF(Table1[School], A694, Table1[YO rank])</f>
        <v>0.52297674418604656</v>
      </c>
      <c r="J694" s="3">
        <f t="shared" si="36"/>
        <v>0.9264941302027746</v>
      </c>
      <c r="K694" s="3">
        <f t="shared" si="34"/>
        <v>33</v>
      </c>
      <c r="L694" s="3">
        <f t="shared" si="35"/>
        <v>19.030303030303031</v>
      </c>
      <c r="M694" s="3">
        <f>PERCENTRANK(Table1[citperyear],L694)</f>
        <v>0.58799999999999997</v>
      </c>
      <c r="N694" s="3">
        <f>AVERAGEIF(Table1[School], A694, Table1[CPYRank])</f>
        <v>0.47118604651162782</v>
      </c>
    </row>
    <row r="695" spans="1:14" ht="16" x14ac:dyDescent="0.2">
      <c r="A695" s="7" t="s">
        <v>57</v>
      </c>
      <c r="B695" s="7" t="s">
        <v>8</v>
      </c>
      <c r="C695" s="7" t="s">
        <v>161</v>
      </c>
      <c r="D695" s="7">
        <v>614</v>
      </c>
      <c r="E695" s="7">
        <v>1989</v>
      </c>
      <c r="F695" s="3">
        <f>PERCENTRANK(Table1[Total Citations], D695)</f>
        <v>0.59699999999999998</v>
      </c>
      <c r="G695">
        <f>1-PERCENTRANK(Table1[Earliest Pub], E695)</f>
        <v>0.47299999999999998</v>
      </c>
      <c r="H695" s="3">
        <f>AVERAGEIF(Table1[School], A695, Table1[Cit rank])</f>
        <v>0.48453488372093018</v>
      </c>
      <c r="I695" s="3">
        <f>AVERAGEIF(Table1[School], A695, Table1[YO rank])</f>
        <v>0.52297674418604656</v>
      </c>
      <c r="J695" s="3">
        <f t="shared" si="36"/>
        <v>0.9264941302027746</v>
      </c>
      <c r="K695" s="3">
        <f t="shared" si="34"/>
        <v>32</v>
      </c>
      <c r="L695" s="3">
        <f t="shared" si="35"/>
        <v>19.1875</v>
      </c>
      <c r="M695" s="3">
        <f>PERCENTRANK(Table1[citperyear],L695)</f>
        <v>0.59099999999999997</v>
      </c>
      <c r="N695" s="3">
        <f>AVERAGEIF(Table1[School], A695, Table1[CPYRank])</f>
        <v>0.47118604651162782</v>
      </c>
    </row>
    <row r="696" spans="1:14" ht="16" x14ac:dyDescent="0.2">
      <c r="A696" s="7" t="s">
        <v>57</v>
      </c>
      <c r="B696" s="7" t="s">
        <v>8</v>
      </c>
      <c r="C696" s="7" t="s">
        <v>161</v>
      </c>
      <c r="D696" s="7">
        <v>411</v>
      </c>
      <c r="E696" s="7">
        <v>1989</v>
      </c>
      <c r="F696" s="3">
        <f>PERCENTRANK(Table1[Total Citations], D696)</f>
        <v>0.47</v>
      </c>
      <c r="G696">
        <f>1-PERCENTRANK(Table1[Earliest Pub], E696)</f>
        <v>0.47299999999999998</v>
      </c>
      <c r="H696" s="3">
        <f>AVERAGEIF(Table1[School], A696, Table1[Cit rank])</f>
        <v>0.48453488372093018</v>
      </c>
      <c r="I696" s="3">
        <f>AVERAGEIF(Table1[School], A696, Table1[YO rank])</f>
        <v>0.52297674418604656</v>
      </c>
      <c r="J696" s="3">
        <f t="shared" si="36"/>
        <v>0.9264941302027746</v>
      </c>
      <c r="K696" s="3">
        <f t="shared" si="34"/>
        <v>32</v>
      </c>
      <c r="L696" s="3">
        <f t="shared" si="35"/>
        <v>12.84375</v>
      </c>
      <c r="M696" s="3">
        <f>PERCENTRANK(Table1[citperyear],L696)</f>
        <v>0.45</v>
      </c>
      <c r="N696" s="3">
        <f>AVERAGEIF(Table1[School], A696, Table1[CPYRank])</f>
        <v>0.47118604651162782</v>
      </c>
    </row>
    <row r="697" spans="1:14" ht="16" x14ac:dyDescent="0.2">
      <c r="A697" s="7" t="s">
        <v>57</v>
      </c>
      <c r="B697" s="7" t="s">
        <v>8</v>
      </c>
      <c r="C697" s="7" t="s">
        <v>161</v>
      </c>
      <c r="D697" s="7">
        <v>832</v>
      </c>
      <c r="E697" s="7">
        <v>1989</v>
      </c>
      <c r="F697" s="3">
        <f>PERCENTRANK(Table1[Total Citations], D697)</f>
        <v>0.69299999999999995</v>
      </c>
      <c r="G697">
        <f>1-PERCENTRANK(Table1[Earliest Pub], E697)</f>
        <v>0.47299999999999998</v>
      </c>
      <c r="H697" s="3">
        <f>AVERAGEIF(Table1[School], A697, Table1[Cit rank])</f>
        <v>0.48453488372093018</v>
      </c>
      <c r="I697" s="3">
        <f>AVERAGEIF(Table1[School], A697, Table1[YO rank])</f>
        <v>0.52297674418604656</v>
      </c>
      <c r="J697" s="3">
        <f t="shared" si="36"/>
        <v>0.9264941302027746</v>
      </c>
      <c r="K697" s="3">
        <f t="shared" si="34"/>
        <v>32</v>
      </c>
      <c r="L697" s="3">
        <f t="shared" si="35"/>
        <v>26</v>
      </c>
      <c r="M697" s="3">
        <f>PERCENTRANK(Table1[citperyear],L697)</f>
        <v>0.69199999999999995</v>
      </c>
      <c r="N697" s="3">
        <f>AVERAGEIF(Table1[School], A697, Table1[CPYRank])</f>
        <v>0.47118604651162782</v>
      </c>
    </row>
    <row r="698" spans="1:14" ht="16" x14ac:dyDescent="0.2">
      <c r="A698" s="7" t="s">
        <v>57</v>
      </c>
      <c r="B698" s="7" t="s">
        <v>8</v>
      </c>
      <c r="C698" s="7" t="s">
        <v>161</v>
      </c>
      <c r="D698" s="7">
        <v>22</v>
      </c>
      <c r="E698" s="7">
        <v>1990</v>
      </c>
      <c r="F698" s="3">
        <f>PERCENTRANK(Table1[Total Citations], D698)</f>
        <v>0.04</v>
      </c>
      <c r="G698">
        <f>1-PERCENTRANK(Table1[Earliest Pub], E698)</f>
        <v>0.43700000000000006</v>
      </c>
      <c r="H698" s="3">
        <f>AVERAGEIF(Table1[School], A698, Table1[Cit rank])</f>
        <v>0.48453488372093018</v>
      </c>
      <c r="I698" s="3">
        <f>AVERAGEIF(Table1[School], A698, Table1[YO rank])</f>
        <v>0.52297674418604656</v>
      </c>
      <c r="J698" s="3">
        <f t="shared" si="36"/>
        <v>0.9264941302027746</v>
      </c>
      <c r="K698" s="3">
        <f t="shared" si="34"/>
        <v>31</v>
      </c>
      <c r="L698" s="3">
        <f t="shared" si="35"/>
        <v>0.70967741935483875</v>
      </c>
      <c r="M698" s="3">
        <f>PERCENTRANK(Table1[citperyear],L698)</f>
        <v>0.04</v>
      </c>
      <c r="N698" s="3">
        <f>AVERAGEIF(Table1[School], A698, Table1[CPYRank])</f>
        <v>0.47118604651162782</v>
      </c>
    </row>
    <row r="699" spans="1:14" ht="16" x14ac:dyDescent="0.2">
      <c r="A699" s="7" t="s">
        <v>57</v>
      </c>
      <c r="B699" s="7" t="s">
        <v>8</v>
      </c>
      <c r="C699" s="7" t="s">
        <v>161</v>
      </c>
      <c r="D699" s="7">
        <v>241</v>
      </c>
      <c r="E699" s="7">
        <v>1991</v>
      </c>
      <c r="F699" s="3">
        <f>PERCENTRANK(Table1[Total Citations], D699)</f>
        <v>0.315</v>
      </c>
      <c r="G699">
        <f>1-PERCENTRANK(Table1[Earliest Pub], E699)</f>
        <v>0.41300000000000003</v>
      </c>
      <c r="H699" s="3">
        <f>AVERAGEIF(Table1[School], A699, Table1[Cit rank])</f>
        <v>0.48453488372093018</v>
      </c>
      <c r="I699" s="3">
        <f>AVERAGEIF(Table1[School], A699, Table1[YO rank])</f>
        <v>0.52297674418604656</v>
      </c>
      <c r="J699" s="3">
        <f t="shared" si="36"/>
        <v>0.9264941302027746</v>
      </c>
      <c r="K699" s="3">
        <f t="shared" si="34"/>
        <v>30</v>
      </c>
      <c r="L699" s="3">
        <f t="shared" si="35"/>
        <v>8.0333333333333332</v>
      </c>
      <c r="M699" s="3">
        <f>PERCENTRANK(Table1[citperyear],L699)</f>
        <v>0.31</v>
      </c>
      <c r="N699" s="3">
        <f>AVERAGEIF(Table1[School], A699, Table1[CPYRank])</f>
        <v>0.47118604651162782</v>
      </c>
    </row>
    <row r="700" spans="1:14" ht="16" x14ac:dyDescent="0.2">
      <c r="A700" s="7" t="s">
        <v>57</v>
      </c>
      <c r="B700" s="7" t="s">
        <v>8</v>
      </c>
      <c r="C700" s="7" t="s">
        <v>161</v>
      </c>
      <c r="D700" s="7">
        <v>475</v>
      </c>
      <c r="E700" s="7">
        <v>1991</v>
      </c>
      <c r="F700" s="3">
        <f>PERCENTRANK(Table1[Total Citations], D700)</f>
        <v>0.51</v>
      </c>
      <c r="G700">
        <f>1-PERCENTRANK(Table1[Earliest Pub], E700)</f>
        <v>0.41300000000000003</v>
      </c>
      <c r="H700" s="3">
        <f>AVERAGEIF(Table1[School], A700, Table1[Cit rank])</f>
        <v>0.48453488372093018</v>
      </c>
      <c r="I700" s="3">
        <f>AVERAGEIF(Table1[School], A700, Table1[YO rank])</f>
        <v>0.52297674418604656</v>
      </c>
      <c r="J700" s="3">
        <f t="shared" si="36"/>
        <v>0.9264941302027746</v>
      </c>
      <c r="K700" s="3">
        <f t="shared" si="34"/>
        <v>30</v>
      </c>
      <c r="L700" s="3">
        <f t="shared" si="35"/>
        <v>15.833333333333334</v>
      </c>
      <c r="M700" s="3">
        <f>PERCENTRANK(Table1[citperyear],L700)</f>
        <v>0.52</v>
      </c>
      <c r="N700" s="3">
        <f>AVERAGEIF(Table1[School], A700, Table1[CPYRank])</f>
        <v>0.47118604651162782</v>
      </c>
    </row>
    <row r="701" spans="1:14" ht="16" x14ac:dyDescent="0.2">
      <c r="A701" s="7" t="s">
        <v>57</v>
      </c>
      <c r="B701" s="7" t="s">
        <v>8</v>
      </c>
      <c r="C701" s="7" t="s">
        <v>161</v>
      </c>
      <c r="D701" s="7">
        <v>222</v>
      </c>
      <c r="E701" s="7">
        <v>1991</v>
      </c>
      <c r="F701" s="3">
        <f>PERCENTRANK(Table1[Total Citations], D701)</f>
        <v>0.29199999999999998</v>
      </c>
      <c r="G701">
        <f>1-PERCENTRANK(Table1[Earliest Pub], E701)</f>
        <v>0.41300000000000003</v>
      </c>
      <c r="H701" s="3">
        <f>AVERAGEIF(Table1[School], A701, Table1[Cit rank])</f>
        <v>0.48453488372093018</v>
      </c>
      <c r="I701" s="3">
        <f>AVERAGEIF(Table1[School], A701, Table1[YO rank])</f>
        <v>0.52297674418604656</v>
      </c>
      <c r="J701" s="3">
        <f t="shared" si="36"/>
        <v>0.9264941302027746</v>
      </c>
      <c r="K701" s="3">
        <f t="shared" si="34"/>
        <v>30</v>
      </c>
      <c r="L701" s="3">
        <f t="shared" si="35"/>
        <v>7.4</v>
      </c>
      <c r="M701" s="3">
        <f>PERCENTRANK(Table1[citperyear],L701)</f>
        <v>0.28699999999999998</v>
      </c>
      <c r="N701" s="3">
        <f>AVERAGEIF(Table1[School], A701, Table1[CPYRank])</f>
        <v>0.47118604651162782</v>
      </c>
    </row>
    <row r="702" spans="1:14" ht="16" x14ac:dyDescent="0.2">
      <c r="A702" s="7" t="s">
        <v>57</v>
      </c>
      <c r="B702" s="7" t="s">
        <v>8</v>
      </c>
      <c r="C702" s="7" t="s">
        <v>161</v>
      </c>
      <c r="D702" s="7">
        <v>632</v>
      </c>
      <c r="E702" s="7">
        <v>1993</v>
      </c>
      <c r="F702" s="3">
        <f>PERCENTRANK(Table1[Total Citations], D702)</f>
        <v>0.60699999999999998</v>
      </c>
      <c r="G702">
        <f>1-PERCENTRANK(Table1[Earliest Pub], E702)</f>
        <v>0.35399999999999998</v>
      </c>
      <c r="H702" s="3">
        <f>AVERAGEIF(Table1[School], A702, Table1[Cit rank])</f>
        <v>0.48453488372093018</v>
      </c>
      <c r="I702" s="3">
        <f>AVERAGEIF(Table1[School], A702, Table1[YO rank])</f>
        <v>0.52297674418604656</v>
      </c>
      <c r="J702" s="3">
        <f t="shared" si="36"/>
        <v>0.9264941302027746</v>
      </c>
      <c r="K702" s="3">
        <f t="shared" si="34"/>
        <v>28</v>
      </c>
      <c r="L702" s="3">
        <f t="shared" si="35"/>
        <v>22.571428571428573</v>
      </c>
      <c r="M702" s="3">
        <f>PERCENTRANK(Table1[citperyear],L702)</f>
        <v>0.65</v>
      </c>
      <c r="N702" s="3">
        <f>AVERAGEIF(Table1[School], A702, Table1[CPYRank])</f>
        <v>0.47118604651162782</v>
      </c>
    </row>
    <row r="703" spans="1:14" ht="16" x14ac:dyDescent="0.2">
      <c r="A703" s="7" t="s">
        <v>57</v>
      </c>
      <c r="B703" s="7" t="s">
        <v>8</v>
      </c>
      <c r="C703" s="7" t="s">
        <v>161</v>
      </c>
      <c r="D703" s="7">
        <v>2672</v>
      </c>
      <c r="E703" s="7">
        <v>1994</v>
      </c>
      <c r="F703" s="3">
        <f>PERCENTRANK(Table1[Total Citations], D703)</f>
        <v>0.92700000000000005</v>
      </c>
      <c r="G703">
        <f>1-PERCENTRANK(Table1[Earliest Pub], E703)</f>
        <v>0.32599999999999996</v>
      </c>
      <c r="H703" s="3">
        <f>AVERAGEIF(Table1[School], A703, Table1[Cit rank])</f>
        <v>0.48453488372093018</v>
      </c>
      <c r="I703" s="3">
        <f>AVERAGEIF(Table1[School], A703, Table1[YO rank])</f>
        <v>0.52297674418604656</v>
      </c>
      <c r="J703" s="3">
        <f t="shared" si="36"/>
        <v>0.9264941302027746</v>
      </c>
      <c r="K703" s="3">
        <f t="shared" si="34"/>
        <v>27</v>
      </c>
      <c r="L703" s="3">
        <f t="shared" si="35"/>
        <v>98.962962962962962</v>
      </c>
      <c r="M703" s="3">
        <f>PERCENTRANK(Table1[citperyear],L703)</f>
        <v>0.96299999999999997</v>
      </c>
      <c r="N703" s="3">
        <f>AVERAGEIF(Table1[School], A703, Table1[CPYRank])</f>
        <v>0.47118604651162782</v>
      </c>
    </row>
    <row r="704" spans="1:14" ht="16" x14ac:dyDescent="0.2">
      <c r="A704" s="7" t="s">
        <v>57</v>
      </c>
      <c r="B704" s="7" t="s">
        <v>8</v>
      </c>
      <c r="C704" s="7" t="s">
        <v>161</v>
      </c>
      <c r="D704" s="7">
        <v>735</v>
      </c>
      <c r="E704" s="7">
        <v>1994</v>
      </c>
      <c r="F704" s="3">
        <f>PERCENTRANK(Table1[Total Citations], D704)</f>
        <v>0.65800000000000003</v>
      </c>
      <c r="G704">
        <f>1-PERCENTRANK(Table1[Earliest Pub], E704)</f>
        <v>0.32599999999999996</v>
      </c>
      <c r="H704" s="3">
        <f>AVERAGEIF(Table1[School], A704, Table1[Cit rank])</f>
        <v>0.48453488372093018</v>
      </c>
      <c r="I704" s="3">
        <f>AVERAGEIF(Table1[School], A704, Table1[YO rank])</f>
        <v>0.52297674418604656</v>
      </c>
      <c r="J704" s="3">
        <f t="shared" si="36"/>
        <v>0.9264941302027746</v>
      </c>
      <c r="K704" s="3">
        <f t="shared" si="34"/>
        <v>27</v>
      </c>
      <c r="L704" s="3">
        <f t="shared" si="35"/>
        <v>27.222222222222221</v>
      </c>
      <c r="M704" s="3">
        <f>PERCENTRANK(Table1[citperyear],L704)</f>
        <v>0.70599999999999996</v>
      </c>
      <c r="N704" s="3">
        <f>AVERAGEIF(Table1[School], A704, Table1[CPYRank])</f>
        <v>0.47118604651162782</v>
      </c>
    </row>
    <row r="705" spans="1:14" ht="16" x14ac:dyDescent="0.2">
      <c r="A705" s="7" t="s">
        <v>57</v>
      </c>
      <c r="B705" s="7" t="s">
        <v>8</v>
      </c>
      <c r="C705" s="7" t="s">
        <v>161</v>
      </c>
      <c r="D705" s="7">
        <v>416</v>
      </c>
      <c r="E705" s="7">
        <v>1995</v>
      </c>
      <c r="F705" s="3">
        <f>PERCENTRANK(Table1[Total Citations], D705)</f>
        <v>0.47499999999999998</v>
      </c>
      <c r="G705">
        <f>1-PERCENTRANK(Table1[Earliest Pub], E705)</f>
        <v>0.29800000000000004</v>
      </c>
      <c r="H705" s="3">
        <f>AVERAGEIF(Table1[School], A705, Table1[Cit rank])</f>
        <v>0.48453488372093018</v>
      </c>
      <c r="I705" s="3">
        <f>AVERAGEIF(Table1[School], A705, Table1[YO rank])</f>
        <v>0.52297674418604656</v>
      </c>
      <c r="J705" s="3">
        <f t="shared" si="36"/>
        <v>0.9264941302027746</v>
      </c>
      <c r="K705" s="3">
        <f t="shared" si="34"/>
        <v>26</v>
      </c>
      <c r="L705" s="3">
        <f t="shared" si="35"/>
        <v>16</v>
      </c>
      <c r="M705" s="3">
        <f>PERCENTRANK(Table1[citperyear],L705)</f>
        <v>0.52400000000000002</v>
      </c>
      <c r="N705" s="3">
        <f>AVERAGEIF(Table1[School], A705, Table1[CPYRank])</f>
        <v>0.47118604651162782</v>
      </c>
    </row>
    <row r="706" spans="1:14" ht="16" x14ac:dyDescent="0.2">
      <c r="A706" s="7" t="s">
        <v>57</v>
      </c>
      <c r="B706" s="7" t="s">
        <v>8</v>
      </c>
      <c r="C706" s="7" t="s">
        <v>161</v>
      </c>
      <c r="D706" s="7">
        <v>101</v>
      </c>
      <c r="E706" s="7">
        <v>1996</v>
      </c>
      <c r="F706" s="3">
        <f>PERCENTRANK(Table1[Total Citations], D706)</f>
        <v>0.13600000000000001</v>
      </c>
      <c r="G706">
        <f>1-PERCENTRANK(Table1[Earliest Pub], E706)</f>
        <v>0.27100000000000002</v>
      </c>
      <c r="H706" s="3">
        <f>AVERAGEIF(Table1[School], A706, Table1[Cit rank])</f>
        <v>0.48453488372093018</v>
      </c>
      <c r="I706" s="3">
        <f>AVERAGEIF(Table1[School], A706, Table1[YO rank])</f>
        <v>0.52297674418604656</v>
      </c>
      <c r="J706" s="3">
        <f t="shared" si="36"/>
        <v>0.9264941302027746</v>
      </c>
      <c r="K706" s="3">
        <f t="shared" ref="K706:K769" si="37">2021-E706</f>
        <v>25</v>
      </c>
      <c r="L706" s="3">
        <f t="shared" ref="L706:L769" si="38">D706/K706</f>
        <v>4.04</v>
      </c>
      <c r="M706" s="3">
        <f>PERCENTRANK(Table1[citperyear],L706)</f>
        <v>0.16200000000000001</v>
      </c>
      <c r="N706" s="3">
        <f>AVERAGEIF(Table1[School], A706, Table1[CPYRank])</f>
        <v>0.47118604651162782</v>
      </c>
    </row>
    <row r="707" spans="1:14" ht="16" x14ac:dyDescent="0.2">
      <c r="A707" s="7" t="s">
        <v>57</v>
      </c>
      <c r="B707" s="7" t="s">
        <v>8</v>
      </c>
      <c r="C707" s="7" t="s">
        <v>161</v>
      </c>
      <c r="D707" s="7">
        <v>204</v>
      </c>
      <c r="E707" s="7">
        <v>1996</v>
      </c>
      <c r="F707" s="3">
        <f>PERCENTRANK(Table1[Total Citations], D707)</f>
        <v>0.26400000000000001</v>
      </c>
      <c r="G707">
        <f>1-PERCENTRANK(Table1[Earliest Pub], E707)</f>
        <v>0.27100000000000002</v>
      </c>
      <c r="H707" s="3">
        <f>AVERAGEIF(Table1[School], A707, Table1[Cit rank])</f>
        <v>0.48453488372093018</v>
      </c>
      <c r="I707" s="3">
        <f>AVERAGEIF(Table1[School], A707, Table1[YO rank])</f>
        <v>0.52297674418604656</v>
      </c>
      <c r="J707" s="3">
        <f t="shared" si="36"/>
        <v>0.9264941302027746</v>
      </c>
      <c r="K707" s="3">
        <f t="shared" si="37"/>
        <v>25</v>
      </c>
      <c r="L707" s="3">
        <f t="shared" si="38"/>
        <v>8.16</v>
      </c>
      <c r="M707" s="3">
        <f>PERCENTRANK(Table1[citperyear],L707)</f>
        <v>0.315</v>
      </c>
      <c r="N707" s="3">
        <f>AVERAGEIF(Table1[School], A707, Table1[CPYRank])</f>
        <v>0.47118604651162782</v>
      </c>
    </row>
    <row r="708" spans="1:14" ht="16" x14ac:dyDescent="0.2">
      <c r="A708" s="7" t="s">
        <v>57</v>
      </c>
      <c r="B708" s="7" t="s">
        <v>8</v>
      </c>
      <c r="C708" s="7" t="s">
        <v>161</v>
      </c>
      <c r="D708" s="7">
        <v>126</v>
      </c>
      <c r="E708" s="7">
        <v>1999</v>
      </c>
      <c r="F708" s="3">
        <f>PERCENTRANK(Table1[Total Citations], D708)</f>
        <v>0.16700000000000001</v>
      </c>
      <c r="G708">
        <f>1-PERCENTRANK(Table1[Earliest Pub], E708)</f>
        <v>0.17300000000000004</v>
      </c>
      <c r="H708" s="3">
        <f>AVERAGEIF(Table1[School], A708, Table1[Cit rank])</f>
        <v>0.48453488372093018</v>
      </c>
      <c r="I708" s="3">
        <f>AVERAGEIF(Table1[School], A708, Table1[YO rank])</f>
        <v>0.52297674418604656</v>
      </c>
      <c r="J708" s="3">
        <f t="shared" si="36"/>
        <v>0.9264941302027746</v>
      </c>
      <c r="K708" s="3">
        <f t="shared" si="37"/>
        <v>22</v>
      </c>
      <c r="L708" s="3">
        <f t="shared" si="38"/>
        <v>5.7272727272727275</v>
      </c>
      <c r="M708" s="3">
        <f>PERCENTRANK(Table1[citperyear],L708)</f>
        <v>0.22900000000000001</v>
      </c>
      <c r="N708" s="3">
        <f>AVERAGEIF(Table1[School], A708, Table1[CPYRank])</f>
        <v>0.47118604651162782</v>
      </c>
    </row>
    <row r="709" spans="1:14" ht="16" x14ac:dyDescent="0.2">
      <c r="A709" s="7" t="s">
        <v>57</v>
      </c>
      <c r="B709" s="7" t="s">
        <v>8</v>
      </c>
      <c r="C709" s="7" t="s">
        <v>161</v>
      </c>
      <c r="D709" s="7">
        <v>541</v>
      </c>
      <c r="E709" s="7">
        <v>1999</v>
      </c>
      <c r="F709" s="3">
        <f>PERCENTRANK(Table1[Total Citations], D709)</f>
        <v>0.55600000000000005</v>
      </c>
      <c r="G709">
        <f>1-PERCENTRANK(Table1[Earliest Pub], E709)</f>
        <v>0.17300000000000004</v>
      </c>
      <c r="H709" s="3">
        <f>AVERAGEIF(Table1[School], A709, Table1[Cit rank])</f>
        <v>0.48453488372093018</v>
      </c>
      <c r="I709" s="3">
        <f>AVERAGEIF(Table1[School], A709, Table1[YO rank])</f>
        <v>0.52297674418604656</v>
      </c>
      <c r="J709" s="3">
        <f t="shared" si="36"/>
        <v>0.9264941302027746</v>
      </c>
      <c r="K709" s="3">
        <f t="shared" si="37"/>
        <v>22</v>
      </c>
      <c r="L709" s="3">
        <f t="shared" si="38"/>
        <v>24.59090909090909</v>
      </c>
      <c r="M709" s="3">
        <f>PERCENTRANK(Table1[citperyear],L709)</f>
        <v>0.67400000000000004</v>
      </c>
      <c r="N709" s="3">
        <f>AVERAGEIF(Table1[School], A709, Table1[CPYRank])</f>
        <v>0.47118604651162782</v>
      </c>
    </row>
    <row r="710" spans="1:14" ht="16" x14ac:dyDescent="0.2">
      <c r="A710" s="7" t="s">
        <v>57</v>
      </c>
      <c r="B710" s="7" t="s">
        <v>8</v>
      </c>
      <c r="C710" s="7" t="s">
        <v>161</v>
      </c>
      <c r="D710" s="7">
        <v>255</v>
      </c>
      <c r="E710" s="7">
        <v>2000</v>
      </c>
      <c r="F710" s="3">
        <f>PERCENTRANK(Table1[Total Citations], D710)</f>
        <v>0.32800000000000001</v>
      </c>
      <c r="G710">
        <f>1-PERCENTRANK(Table1[Earliest Pub], E710)</f>
        <v>0.14400000000000002</v>
      </c>
      <c r="H710" s="3">
        <f>AVERAGEIF(Table1[School], A710, Table1[Cit rank])</f>
        <v>0.48453488372093018</v>
      </c>
      <c r="I710" s="3">
        <f>AVERAGEIF(Table1[School], A710, Table1[YO rank])</f>
        <v>0.52297674418604656</v>
      </c>
      <c r="J710" s="3">
        <f t="shared" si="36"/>
        <v>0.9264941302027746</v>
      </c>
      <c r="K710" s="3">
        <f t="shared" si="37"/>
        <v>21</v>
      </c>
      <c r="L710" s="3">
        <f t="shared" si="38"/>
        <v>12.142857142857142</v>
      </c>
      <c r="M710" s="3">
        <f>PERCENTRANK(Table1[citperyear],L710)</f>
        <v>0.43099999999999999</v>
      </c>
      <c r="N710" s="3">
        <f>AVERAGEIF(Table1[School], A710, Table1[CPYRank])</f>
        <v>0.47118604651162782</v>
      </c>
    </row>
    <row r="711" spans="1:14" ht="16" x14ac:dyDescent="0.2">
      <c r="A711" s="7" t="s">
        <v>57</v>
      </c>
      <c r="B711" s="7" t="s">
        <v>8</v>
      </c>
      <c r="C711" s="7" t="s">
        <v>161</v>
      </c>
      <c r="D711" s="7">
        <v>2549</v>
      </c>
      <c r="E711" s="7">
        <v>2001</v>
      </c>
      <c r="F711" s="3">
        <f>PERCENTRANK(Table1[Total Citations], D711)</f>
        <v>0.92100000000000004</v>
      </c>
      <c r="G711">
        <f>1-PERCENTRANK(Table1[Earliest Pub], E711)</f>
        <v>0.11899999999999999</v>
      </c>
      <c r="H711" s="3">
        <f>AVERAGEIF(Table1[School], A711, Table1[Cit rank])</f>
        <v>0.48453488372093018</v>
      </c>
      <c r="I711" s="3">
        <f>AVERAGEIF(Table1[School], A711, Table1[YO rank])</f>
        <v>0.52297674418604656</v>
      </c>
      <c r="J711" s="3">
        <f t="shared" si="36"/>
        <v>0.9264941302027746</v>
      </c>
      <c r="K711" s="3">
        <f t="shared" si="37"/>
        <v>20</v>
      </c>
      <c r="L711" s="3">
        <f t="shared" si="38"/>
        <v>127.45</v>
      </c>
      <c r="M711" s="3">
        <f>PERCENTRANK(Table1[citperyear],L711)</f>
        <v>0.97899999999999998</v>
      </c>
      <c r="N711" s="3">
        <f>AVERAGEIF(Table1[School], A711, Table1[CPYRank])</f>
        <v>0.47118604651162782</v>
      </c>
    </row>
    <row r="712" spans="1:14" ht="16" x14ac:dyDescent="0.2">
      <c r="A712" s="7" t="s">
        <v>57</v>
      </c>
      <c r="B712" s="7" t="s">
        <v>8</v>
      </c>
      <c r="C712" s="7" t="s">
        <v>161</v>
      </c>
      <c r="D712" s="7">
        <v>182</v>
      </c>
      <c r="E712" s="7">
        <v>2002</v>
      </c>
      <c r="F712" s="3">
        <f>PERCENTRANK(Table1[Total Citations], D712)</f>
        <v>0.23499999999999999</v>
      </c>
      <c r="G712">
        <f>1-PERCENTRANK(Table1[Earliest Pub], E712)</f>
        <v>9.6999999999999975E-2</v>
      </c>
      <c r="H712" s="3">
        <f>AVERAGEIF(Table1[School], A712, Table1[Cit rank])</f>
        <v>0.48453488372093018</v>
      </c>
      <c r="I712" s="3">
        <f>AVERAGEIF(Table1[School], A712, Table1[YO rank])</f>
        <v>0.52297674418604656</v>
      </c>
      <c r="J712" s="3">
        <f t="shared" si="36"/>
        <v>0.9264941302027746</v>
      </c>
      <c r="K712" s="3">
        <f t="shared" si="37"/>
        <v>19</v>
      </c>
      <c r="L712" s="3">
        <f t="shared" si="38"/>
        <v>9.5789473684210531</v>
      </c>
      <c r="M712" s="3">
        <f>PERCENTRANK(Table1[citperyear],L712)</f>
        <v>0.35799999999999998</v>
      </c>
      <c r="N712" s="3">
        <f>AVERAGEIF(Table1[School], A712, Table1[CPYRank])</f>
        <v>0.47118604651162782</v>
      </c>
    </row>
    <row r="713" spans="1:14" ht="16" x14ac:dyDescent="0.2">
      <c r="A713" s="7" t="s">
        <v>57</v>
      </c>
      <c r="B713" s="7" t="s">
        <v>7</v>
      </c>
      <c r="C713" s="7" t="s">
        <v>161</v>
      </c>
      <c r="D713" s="7">
        <v>42</v>
      </c>
      <c r="E713" s="7">
        <v>2003</v>
      </c>
      <c r="F713" s="3">
        <f>PERCENTRANK(Table1[Total Citations], D713)</f>
        <v>6.8000000000000005E-2</v>
      </c>
      <c r="G713">
        <f>1-PERCENTRANK(Table1[Earliest Pub], E713)</f>
        <v>7.4999999999999956E-2</v>
      </c>
      <c r="H713" s="3">
        <f>AVERAGEIF(Table1[School], A713, Table1[Cit rank])</f>
        <v>0.48453488372093018</v>
      </c>
      <c r="I713" s="3">
        <f>AVERAGEIF(Table1[School], A713, Table1[YO rank])</f>
        <v>0.52297674418604656</v>
      </c>
      <c r="J713" s="3">
        <f t="shared" si="36"/>
        <v>0.9264941302027746</v>
      </c>
      <c r="K713" s="3">
        <f t="shared" si="37"/>
        <v>18</v>
      </c>
      <c r="L713" s="3">
        <f t="shared" si="38"/>
        <v>2.3333333333333335</v>
      </c>
      <c r="M713" s="3">
        <f>PERCENTRANK(Table1[citperyear],L713)</f>
        <v>0.107</v>
      </c>
      <c r="N713" s="3">
        <f>AVERAGEIF(Table1[School], A713, Table1[CPYRank])</f>
        <v>0.47118604651162782</v>
      </c>
    </row>
    <row r="714" spans="1:14" ht="16" x14ac:dyDescent="0.2">
      <c r="A714" s="7" t="s">
        <v>57</v>
      </c>
      <c r="B714" s="7" t="s">
        <v>8</v>
      </c>
      <c r="C714" s="7" t="s">
        <v>161</v>
      </c>
      <c r="D714" s="7">
        <v>510</v>
      </c>
      <c r="E714" s="7">
        <v>2005</v>
      </c>
      <c r="F714" s="3">
        <f>PERCENTRANK(Table1[Total Citations], D714)</f>
        <v>0.53700000000000003</v>
      </c>
      <c r="G714">
        <f>1-PERCENTRANK(Table1[Earliest Pub], E714)</f>
        <v>3.400000000000003E-2</v>
      </c>
      <c r="H714" s="3">
        <f>AVERAGEIF(Table1[School], A714, Table1[Cit rank])</f>
        <v>0.48453488372093018</v>
      </c>
      <c r="I714" s="3">
        <f>AVERAGEIF(Table1[School], A714, Table1[YO rank])</f>
        <v>0.52297674418604656</v>
      </c>
      <c r="J714" s="3">
        <f t="shared" si="36"/>
        <v>0.9264941302027746</v>
      </c>
      <c r="K714" s="3">
        <f t="shared" si="37"/>
        <v>16</v>
      </c>
      <c r="L714" s="3">
        <f t="shared" si="38"/>
        <v>31.875</v>
      </c>
      <c r="M714" s="3">
        <f>PERCENTRANK(Table1[citperyear],L714)</f>
        <v>0.754</v>
      </c>
      <c r="N714" s="3">
        <f>AVERAGEIF(Table1[School], A714, Table1[CPYRank])</f>
        <v>0.47118604651162782</v>
      </c>
    </row>
    <row r="715" spans="1:14" ht="16" x14ac:dyDescent="0.2">
      <c r="A715" s="7" t="s">
        <v>57</v>
      </c>
      <c r="B715" s="7" t="s">
        <v>8</v>
      </c>
      <c r="C715" s="7" t="s">
        <v>161</v>
      </c>
      <c r="D715" s="7">
        <v>2</v>
      </c>
      <c r="E715" s="7">
        <v>2014</v>
      </c>
      <c r="F715" s="3">
        <f>PERCENTRANK(Table1[Total Citations], D715)</f>
        <v>5.0000000000000001E-3</v>
      </c>
      <c r="G715">
        <f>1-PERCENTRANK(Table1[Earliest Pub], E715)</f>
        <v>0</v>
      </c>
      <c r="H715" s="3">
        <f>AVERAGEIF(Table1[School], A715, Table1[Cit rank])</f>
        <v>0.48453488372093018</v>
      </c>
      <c r="I715" s="3">
        <f>AVERAGEIF(Table1[School], A715, Table1[YO rank])</f>
        <v>0.52297674418604656</v>
      </c>
      <c r="J715" s="3">
        <f t="shared" si="36"/>
        <v>0.9264941302027746</v>
      </c>
      <c r="K715" s="3">
        <f t="shared" si="37"/>
        <v>7</v>
      </c>
      <c r="L715" s="3">
        <f t="shared" si="38"/>
        <v>0.2857142857142857</v>
      </c>
      <c r="M715" s="3">
        <f>PERCENTRANK(Table1[citperyear],L715)</f>
        <v>0.02</v>
      </c>
      <c r="N715" s="3">
        <f>AVERAGEIF(Table1[School], A715, Table1[CPYRank])</f>
        <v>0.47118604651162782</v>
      </c>
    </row>
    <row r="716" spans="1:14" ht="16" x14ac:dyDescent="0.2">
      <c r="A716" s="7" t="s">
        <v>60</v>
      </c>
      <c r="B716" s="7" t="s">
        <v>8</v>
      </c>
      <c r="C716" s="7" t="s">
        <v>161</v>
      </c>
      <c r="D716" s="7">
        <v>8432</v>
      </c>
      <c r="E716" s="7">
        <v>1961</v>
      </c>
      <c r="F716">
        <f>PERCENTRANK(Table1[Total Citations], D716)</f>
        <v>0.99299999999999999</v>
      </c>
      <c r="G716">
        <f>1-PERCENTRANK(Table1[Earliest Pub], E716)</f>
        <v>0.99199999999999999</v>
      </c>
      <c r="H716">
        <f>AVERAGEIF(Table1[School], A716, Table1[Cit rank])</f>
        <v>0.54490476190476189</v>
      </c>
      <c r="I716">
        <f>AVERAGEIF(Table1[School], A716, Table1[YO rank])</f>
        <v>0.50885714285714267</v>
      </c>
      <c r="J716" s="3">
        <f t="shared" si="36"/>
        <v>1.07084035186225</v>
      </c>
      <c r="K716" s="3">
        <f t="shared" si="37"/>
        <v>60</v>
      </c>
      <c r="L716" s="3">
        <f t="shared" si="38"/>
        <v>140.53333333333333</v>
      </c>
      <c r="M716" s="3">
        <f>PERCENTRANK(Table1[citperyear],L716)</f>
        <v>0.98699999999999999</v>
      </c>
      <c r="N716" s="3">
        <f>AVERAGEIF(Table1[School], A716, Table1[CPYRank])</f>
        <v>0.54597619047619061</v>
      </c>
    </row>
    <row r="717" spans="1:14" ht="16" x14ac:dyDescent="0.2">
      <c r="A717" s="7" t="s">
        <v>60</v>
      </c>
      <c r="B717" s="7" t="s">
        <v>8</v>
      </c>
      <c r="C717" s="7" t="s">
        <v>161</v>
      </c>
      <c r="D717" s="7">
        <v>1384</v>
      </c>
      <c r="E717" s="7">
        <v>1963</v>
      </c>
      <c r="F717">
        <f>PERCENTRANK(Table1[Total Citations], D717)</f>
        <v>0.82099999999999995</v>
      </c>
      <c r="G717">
        <f>1-PERCENTRANK(Table1[Earliest Pub], E717)</f>
        <v>0.98499999999999999</v>
      </c>
      <c r="H717">
        <f>AVERAGEIF(Table1[School], A717, Table1[Cit rank])</f>
        <v>0.54490476190476189</v>
      </c>
      <c r="I717">
        <f>AVERAGEIF(Table1[School], A717, Table1[YO rank])</f>
        <v>0.50885714285714267</v>
      </c>
      <c r="J717" s="3">
        <f t="shared" si="36"/>
        <v>1.07084035186225</v>
      </c>
      <c r="K717" s="3">
        <f t="shared" si="37"/>
        <v>58</v>
      </c>
      <c r="L717" s="3">
        <f t="shared" si="38"/>
        <v>23.862068965517242</v>
      </c>
      <c r="M717" s="3">
        <f>PERCENTRANK(Table1[citperyear],L717)</f>
        <v>0.66600000000000004</v>
      </c>
      <c r="N717" s="3">
        <f>AVERAGEIF(Table1[School], A717, Table1[CPYRank])</f>
        <v>0.54597619047619061</v>
      </c>
    </row>
    <row r="718" spans="1:14" ht="16" x14ac:dyDescent="0.2">
      <c r="A718" s="7" t="s">
        <v>60</v>
      </c>
      <c r="B718" s="7" t="s">
        <v>8</v>
      </c>
      <c r="C718" s="7" t="s">
        <v>161</v>
      </c>
      <c r="D718" s="7">
        <v>1125</v>
      </c>
      <c r="E718" s="7">
        <v>1968</v>
      </c>
      <c r="F718">
        <f>PERCENTRANK(Table1[Total Citations], D718)</f>
        <v>0.77100000000000002</v>
      </c>
      <c r="G718">
        <f>1-PERCENTRANK(Table1[Earliest Pub], E718)</f>
        <v>0.95299999999999996</v>
      </c>
      <c r="H718">
        <f>AVERAGEIF(Table1[School], A718, Table1[Cit rank])</f>
        <v>0.54490476190476189</v>
      </c>
      <c r="I718">
        <f>AVERAGEIF(Table1[School], A718, Table1[YO rank])</f>
        <v>0.50885714285714267</v>
      </c>
      <c r="J718" s="3">
        <f t="shared" si="36"/>
        <v>1.07084035186225</v>
      </c>
      <c r="K718" s="3">
        <f t="shared" si="37"/>
        <v>53</v>
      </c>
      <c r="L718" s="3">
        <f t="shared" si="38"/>
        <v>21.226415094339622</v>
      </c>
      <c r="M718" s="3">
        <f>PERCENTRANK(Table1[citperyear],L718)</f>
        <v>0.624</v>
      </c>
      <c r="N718" s="3">
        <f>AVERAGEIF(Table1[School], A718, Table1[CPYRank])</f>
        <v>0.54597619047619061</v>
      </c>
    </row>
    <row r="719" spans="1:14" ht="16" x14ac:dyDescent="0.2">
      <c r="A719" s="7" t="s">
        <v>60</v>
      </c>
      <c r="B719" s="7" t="s">
        <v>8</v>
      </c>
      <c r="C719" s="7" t="s">
        <v>161</v>
      </c>
      <c r="D719" s="7">
        <v>2408</v>
      </c>
      <c r="E719" s="7">
        <v>1970</v>
      </c>
      <c r="F719">
        <f>PERCENTRANK(Table1[Total Citations], D719)</f>
        <v>0.91400000000000003</v>
      </c>
      <c r="G719">
        <f>1-PERCENTRANK(Table1[Earliest Pub], E719)</f>
        <v>0.92900000000000005</v>
      </c>
      <c r="H719">
        <f>AVERAGEIF(Table1[School], A719, Table1[Cit rank])</f>
        <v>0.54490476190476189</v>
      </c>
      <c r="I719">
        <f>AVERAGEIF(Table1[School], A719, Table1[YO rank])</f>
        <v>0.50885714285714267</v>
      </c>
      <c r="J719" s="3">
        <f t="shared" si="36"/>
        <v>1.07084035186225</v>
      </c>
      <c r="K719" s="3">
        <f t="shared" si="37"/>
        <v>51</v>
      </c>
      <c r="L719" s="3">
        <f t="shared" si="38"/>
        <v>47.215686274509807</v>
      </c>
      <c r="M719" s="3">
        <f>PERCENTRANK(Table1[citperyear],L719)</f>
        <v>0.85599999999999998</v>
      </c>
      <c r="N719" s="3">
        <f>AVERAGEIF(Table1[School], A719, Table1[CPYRank])</f>
        <v>0.54597619047619061</v>
      </c>
    </row>
    <row r="720" spans="1:14" ht="16" x14ac:dyDescent="0.2">
      <c r="A720" s="7" t="s">
        <v>60</v>
      </c>
      <c r="B720" s="7" t="s">
        <v>8</v>
      </c>
      <c r="C720" s="7" t="s">
        <v>161</v>
      </c>
      <c r="D720" s="7">
        <v>868</v>
      </c>
      <c r="E720" s="7">
        <v>1972</v>
      </c>
      <c r="F720">
        <f>PERCENTRANK(Table1[Total Citations], D720)</f>
        <v>0.70399999999999996</v>
      </c>
      <c r="G720">
        <f>1-PERCENTRANK(Table1[Earliest Pub], E720)</f>
        <v>0.90200000000000002</v>
      </c>
      <c r="H720">
        <f>AVERAGEIF(Table1[School], A720, Table1[Cit rank])</f>
        <v>0.54490476190476189</v>
      </c>
      <c r="I720">
        <f>AVERAGEIF(Table1[School], A720, Table1[YO rank])</f>
        <v>0.50885714285714267</v>
      </c>
      <c r="J720" s="3">
        <f t="shared" si="36"/>
        <v>1.07084035186225</v>
      </c>
      <c r="K720" s="3">
        <f t="shared" si="37"/>
        <v>49</v>
      </c>
      <c r="L720" s="3">
        <f t="shared" si="38"/>
        <v>17.714285714285715</v>
      </c>
      <c r="M720" s="3">
        <f>PERCENTRANK(Table1[citperyear],L720)</f>
        <v>0.56299999999999994</v>
      </c>
      <c r="N720" s="3">
        <f>AVERAGEIF(Table1[School], A720, Table1[CPYRank])</f>
        <v>0.54597619047619061</v>
      </c>
    </row>
    <row r="721" spans="1:14" ht="16" x14ac:dyDescent="0.2">
      <c r="A721" s="7" t="s">
        <v>60</v>
      </c>
      <c r="B721" s="7" t="s">
        <v>8</v>
      </c>
      <c r="C721" s="7" t="s">
        <v>161</v>
      </c>
      <c r="D721" s="7">
        <v>1445</v>
      </c>
      <c r="E721" s="7">
        <v>1973</v>
      </c>
      <c r="F721">
        <f>PERCENTRANK(Table1[Total Citations], D721)</f>
        <v>0.83</v>
      </c>
      <c r="G721">
        <f>1-PERCENTRANK(Table1[Earliest Pub], E721)</f>
        <v>0.88700000000000001</v>
      </c>
      <c r="H721">
        <f>AVERAGEIF(Table1[School], A721, Table1[Cit rank])</f>
        <v>0.54490476190476189</v>
      </c>
      <c r="I721">
        <f>AVERAGEIF(Table1[School], A721, Table1[YO rank])</f>
        <v>0.50885714285714267</v>
      </c>
      <c r="J721" s="3">
        <f t="shared" si="36"/>
        <v>1.07084035186225</v>
      </c>
      <c r="K721" s="3">
        <f t="shared" si="37"/>
        <v>48</v>
      </c>
      <c r="L721" s="3">
        <f t="shared" si="38"/>
        <v>30.104166666666668</v>
      </c>
      <c r="M721" s="3">
        <f>PERCENTRANK(Table1[citperyear],L721)</f>
        <v>0.74</v>
      </c>
      <c r="N721" s="3">
        <f>AVERAGEIF(Table1[School], A721, Table1[CPYRank])</f>
        <v>0.54597619047619061</v>
      </c>
    </row>
    <row r="722" spans="1:14" ht="16" x14ac:dyDescent="0.2">
      <c r="A722" s="7" t="s">
        <v>60</v>
      </c>
      <c r="B722" s="7" t="s">
        <v>8</v>
      </c>
      <c r="C722" s="7" t="s">
        <v>161</v>
      </c>
      <c r="D722" s="7">
        <v>3015</v>
      </c>
      <c r="E722" s="7">
        <v>1973</v>
      </c>
      <c r="F722">
        <f>PERCENTRANK(Table1[Total Citations], D722)</f>
        <v>0.93799999999999994</v>
      </c>
      <c r="G722">
        <f>1-PERCENTRANK(Table1[Earliest Pub], E722)</f>
        <v>0.88700000000000001</v>
      </c>
      <c r="H722">
        <f>AVERAGEIF(Table1[School], A722, Table1[Cit rank])</f>
        <v>0.54490476190476189</v>
      </c>
      <c r="I722">
        <f>AVERAGEIF(Table1[School], A722, Table1[YO rank])</f>
        <v>0.50885714285714267</v>
      </c>
      <c r="J722" s="3">
        <f t="shared" si="36"/>
        <v>1.07084035186225</v>
      </c>
      <c r="K722" s="3">
        <f t="shared" si="37"/>
        <v>48</v>
      </c>
      <c r="L722" s="3">
        <f t="shared" si="38"/>
        <v>62.8125</v>
      </c>
      <c r="M722" s="3">
        <f>PERCENTRANK(Table1[citperyear],L722)</f>
        <v>0.90800000000000003</v>
      </c>
      <c r="N722" s="3">
        <f>AVERAGEIF(Table1[School], A722, Table1[CPYRank])</f>
        <v>0.54597619047619061</v>
      </c>
    </row>
    <row r="723" spans="1:14" ht="16" x14ac:dyDescent="0.2">
      <c r="A723" s="7" t="s">
        <v>60</v>
      </c>
      <c r="B723" s="7" t="s">
        <v>7</v>
      </c>
      <c r="C723" s="7" t="s">
        <v>161</v>
      </c>
      <c r="D723" s="7">
        <v>728</v>
      </c>
      <c r="E723" s="7">
        <v>1974</v>
      </c>
      <c r="F723">
        <f>PERCENTRANK(Table1[Total Citations], D723)</f>
        <v>0.65500000000000003</v>
      </c>
      <c r="G723">
        <f>1-PERCENTRANK(Table1[Earliest Pub], E723)</f>
        <v>0.871</v>
      </c>
      <c r="H723">
        <f>AVERAGEIF(Table1[School], A723, Table1[Cit rank])</f>
        <v>0.54490476190476189</v>
      </c>
      <c r="I723">
        <f>AVERAGEIF(Table1[School], A723, Table1[YO rank])</f>
        <v>0.50885714285714267</v>
      </c>
      <c r="J723" s="3">
        <f t="shared" si="36"/>
        <v>1.07084035186225</v>
      </c>
      <c r="K723" s="3">
        <f t="shared" si="37"/>
        <v>47</v>
      </c>
      <c r="L723" s="3">
        <f t="shared" si="38"/>
        <v>15.48936170212766</v>
      </c>
      <c r="M723" s="3">
        <f>PERCENTRANK(Table1[citperyear],L723)</f>
        <v>0.51300000000000001</v>
      </c>
      <c r="N723" s="3">
        <f>AVERAGEIF(Table1[School], A723, Table1[CPYRank])</f>
        <v>0.54597619047619061</v>
      </c>
    </row>
    <row r="724" spans="1:14" ht="16" x14ac:dyDescent="0.2">
      <c r="A724" s="7" t="s">
        <v>60</v>
      </c>
      <c r="B724" s="7" t="s">
        <v>8</v>
      </c>
      <c r="C724" s="7" t="s">
        <v>161</v>
      </c>
      <c r="D724" s="7">
        <v>883</v>
      </c>
      <c r="E724" s="7">
        <v>1974</v>
      </c>
      <c r="F724">
        <f>PERCENTRANK(Table1[Total Citations], D724)</f>
        <v>0.70899999999999996</v>
      </c>
      <c r="G724">
        <f>1-PERCENTRANK(Table1[Earliest Pub], E724)</f>
        <v>0.871</v>
      </c>
      <c r="H724">
        <f>AVERAGEIF(Table1[School], A724, Table1[Cit rank])</f>
        <v>0.54490476190476189</v>
      </c>
      <c r="I724">
        <f>AVERAGEIF(Table1[School], A724, Table1[YO rank])</f>
        <v>0.50885714285714267</v>
      </c>
      <c r="J724" s="3">
        <f t="shared" si="36"/>
        <v>1.07084035186225</v>
      </c>
      <c r="K724" s="3">
        <f t="shared" si="37"/>
        <v>47</v>
      </c>
      <c r="L724" s="3">
        <f t="shared" si="38"/>
        <v>18.787234042553191</v>
      </c>
      <c r="M724" s="3">
        <f>PERCENTRANK(Table1[citperyear],L724)</f>
        <v>0.58199999999999996</v>
      </c>
      <c r="N724" s="3">
        <f>AVERAGEIF(Table1[School], A724, Table1[CPYRank])</f>
        <v>0.54597619047619061</v>
      </c>
    </row>
    <row r="725" spans="1:14" ht="16" x14ac:dyDescent="0.2">
      <c r="A725" s="7" t="s">
        <v>60</v>
      </c>
      <c r="B725" s="7" t="s">
        <v>8</v>
      </c>
      <c r="C725" s="7" t="s">
        <v>161</v>
      </c>
      <c r="D725" s="7">
        <v>4709</v>
      </c>
      <c r="E725" s="7">
        <v>1978</v>
      </c>
      <c r="F725">
        <f>PERCENTRANK(Table1[Total Citations], D725)</f>
        <v>0.97299999999999998</v>
      </c>
      <c r="G725">
        <f>1-PERCENTRANK(Table1[Earliest Pub], E725)</f>
        <v>0.79</v>
      </c>
      <c r="H725">
        <f>AVERAGEIF(Table1[School], A725, Table1[Cit rank])</f>
        <v>0.54490476190476189</v>
      </c>
      <c r="I725">
        <f>AVERAGEIF(Table1[School], A725, Table1[YO rank])</f>
        <v>0.50885714285714267</v>
      </c>
      <c r="J725" s="3">
        <f t="shared" si="36"/>
        <v>1.07084035186225</v>
      </c>
      <c r="K725" s="3">
        <f t="shared" si="37"/>
        <v>43</v>
      </c>
      <c r="L725" s="3">
        <f t="shared" si="38"/>
        <v>109.51162790697674</v>
      </c>
      <c r="M725" s="3">
        <f>PERCENTRANK(Table1[citperyear],L725)</f>
        <v>0.96799999999999997</v>
      </c>
      <c r="N725" s="3">
        <f>AVERAGEIF(Table1[School], A725, Table1[CPYRank])</f>
        <v>0.54597619047619061</v>
      </c>
    </row>
    <row r="726" spans="1:14" ht="16" x14ac:dyDescent="0.2">
      <c r="A726" s="7" t="s">
        <v>60</v>
      </c>
      <c r="B726" s="7" t="s">
        <v>8</v>
      </c>
      <c r="C726" s="7" t="s">
        <v>161</v>
      </c>
      <c r="D726" s="7">
        <v>531</v>
      </c>
      <c r="E726" s="7">
        <v>1978</v>
      </c>
      <c r="F726">
        <f>PERCENTRANK(Table1[Total Citations], D726)</f>
        <v>0.54900000000000004</v>
      </c>
      <c r="G726">
        <f>1-PERCENTRANK(Table1[Earliest Pub], E726)</f>
        <v>0.79</v>
      </c>
      <c r="H726">
        <f>AVERAGEIF(Table1[School], A726, Table1[Cit rank])</f>
        <v>0.54490476190476189</v>
      </c>
      <c r="I726">
        <f>AVERAGEIF(Table1[School], A726, Table1[YO rank])</f>
        <v>0.50885714285714267</v>
      </c>
      <c r="J726" s="3">
        <f t="shared" si="36"/>
        <v>1.07084035186225</v>
      </c>
      <c r="K726" s="3">
        <f t="shared" si="37"/>
        <v>43</v>
      </c>
      <c r="L726" s="3">
        <f t="shared" si="38"/>
        <v>12.348837209302326</v>
      </c>
      <c r="M726" s="3">
        <f>PERCENTRANK(Table1[citperyear],L726)</f>
        <v>0.437</v>
      </c>
      <c r="N726" s="3">
        <f>AVERAGEIF(Table1[School], A726, Table1[CPYRank])</f>
        <v>0.54597619047619061</v>
      </c>
    </row>
    <row r="727" spans="1:14" ht="16" x14ac:dyDescent="0.2">
      <c r="A727" s="7" t="s">
        <v>60</v>
      </c>
      <c r="B727" s="7" t="s">
        <v>7</v>
      </c>
      <c r="C727" s="7" t="s">
        <v>161</v>
      </c>
      <c r="D727" s="7">
        <v>517</v>
      </c>
      <c r="E727" s="7">
        <v>1980</v>
      </c>
      <c r="F727">
        <f>PERCENTRANK(Table1[Total Citations], D727)</f>
        <v>0.54100000000000004</v>
      </c>
      <c r="G727">
        <f>1-PERCENTRANK(Table1[Earliest Pub], E727)</f>
        <v>0.75</v>
      </c>
      <c r="H727">
        <f>AVERAGEIF(Table1[School], A727, Table1[Cit rank])</f>
        <v>0.54490476190476189</v>
      </c>
      <c r="I727">
        <f>AVERAGEIF(Table1[School], A727, Table1[YO rank])</f>
        <v>0.50885714285714267</v>
      </c>
      <c r="J727" s="3">
        <f t="shared" si="36"/>
        <v>1.07084035186225</v>
      </c>
      <c r="K727" s="3">
        <f t="shared" si="37"/>
        <v>41</v>
      </c>
      <c r="L727" s="3">
        <f t="shared" si="38"/>
        <v>12.609756097560975</v>
      </c>
      <c r="M727" s="3">
        <f>PERCENTRANK(Table1[citperyear],L727)</f>
        <v>0.443</v>
      </c>
      <c r="N727" s="3">
        <f>AVERAGEIF(Table1[School], A727, Table1[CPYRank])</f>
        <v>0.54597619047619061</v>
      </c>
    </row>
    <row r="728" spans="1:14" ht="16" x14ac:dyDescent="0.2">
      <c r="A728" s="7" t="s">
        <v>60</v>
      </c>
      <c r="B728" s="7" t="s">
        <v>8</v>
      </c>
      <c r="C728" s="7" t="s">
        <v>161</v>
      </c>
      <c r="D728" s="7">
        <v>455</v>
      </c>
      <c r="E728" s="7">
        <v>1980</v>
      </c>
      <c r="F728">
        <f>PERCENTRANK(Table1[Total Citations], D728)</f>
        <v>0.497</v>
      </c>
      <c r="G728">
        <f>1-PERCENTRANK(Table1[Earliest Pub], E728)</f>
        <v>0.75</v>
      </c>
      <c r="H728">
        <f>AVERAGEIF(Table1[School], A728, Table1[Cit rank])</f>
        <v>0.54490476190476189</v>
      </c>
      <c r="I728">
        <f>AVERAGEIF(Table1[School], A728, Table1[YO rank])</f>
        <v>0.50885714285714267</v>
      </c>
      <c r="J728" s="3">
        <f t="shared" si="36"/>
        <v>1.07084035186225</v>
      </c>
      <c r="K728" s="3">
        <f t="shared" si="37"/>
        <v>41</v>
      </c>
      <c r="L728" s="3">
        <f t="shared" si="38"/>
        <v>11.097560975609756</v>
      </c>
      <c r="M728" s="3">
        <f>PERCENTRANK(Table1[citperyear],L728)</f>
        <v>0.40200000000000002</v>
      </c>
      <c r="N728" s="3">
        <f>AVERAGEIF(Table1[School], A728, Table1[CPYRank])</f>
        <v>0.54597619047619061</v>
      </c>
    </row>
    <row r="729" spans="1:14" ht="16" x14ac:dyDescent="0.2">
      <c r="A729" s="7" t="s">
        <v>60</v>
      </c>
      <c r="B729" s="7" t="s">
        <v>8</v>
      </c>
      <c r="C729" s="7" t="s">
        <v>161</v>
      </c>
      <c r="D729" s="7">
        <v>704</v>
      </c>
      <c r="E729" s="7">
        <v>1980</v>
      </c>
      <c r="F729">
        <f>PERCENTRANK(Table1[Total Citations], D729)</f>
        <v>0.64600000000000002</v>
      </c>
      <c r="G729">
        <f>1-PERCENTRANK(Table1[Earliest Pub], E729)</f>
        <v>0.75</v>
      </c>
      <c r="H729">
        <f>AVERAGEIF(Table1[School], A729, Table1[Cit rank])</f>
        <v>0.54490476190476189</v>
      </c>
      <c r="I729">
        <f>AVERAGEIF(Table1[School], A729, Table1[YO rank])</f>
        <v>0.50885714285714267</v>
      </c>
      <c r="J729" s="3">
        <f t="shared" si="36"/>
        <v>1.07084035186225</v>
      </c>
      <c r="K729" s="3">
        <f t="shared" si="37"/>
        <v>41</v>
      </c>
      <c r="L729" s="3">
        <f t="shared" si="38"/>
        <v>17.170731707317074</v>
      </c>
      <c r="M729" s="3">
        <f>PERCENTRANK(Table1[citperyear],L729)</f>
        <v>0.55100000000000005</v>
      </c>
      <c r="N729" s="3">
        <f>AVERAGEIF(Table1[School], A729, Table1[CPYRank])</f>
        <v>0.54597619047619061</v>
      </c>
    </row>
    <row r="730" spans="1:14" ht="16" x14ac:dyDescent="0.2">
      <c r="A730" s="7" t="s">
        <v>60</v>
      </c>
      <c r="B730" s="7" t="s">
        <v>8</v>
      </c>
      <c r="C730" s="7" t="s">
        <v>161</v>
      </c>
      <c r="D730" s="7">
        <v>1377</v>
      </c>
      <c r="E730" s="7">
        <v>1982</v>
      </c>
      <c r="F730">
        <f>PERCENTRANK(Table1[Total Citations], D730)</f>
        <v>0.82</v>
      </c>
      <c r="G730">
        <f>1-PERCENTRANK(Table1[Earliest Pub], E730)</f>
        <v>0.69</v>
      </c>
      <c r="H730">
        <f>AVERAGEIF(Table1[School], A730, Table1[Cit rank])</f>
        <v>0.54490476190476189</v>
      </c>
      <c r="I730">
        <f>AVERAGEIF(Table1[School], A730, Table1[YO rank])</f>
        <v>0.50885714285714267</v>
      </c>
      <c r="J730" s="3">
        <f t="shared" si="36"/>
        <v>1.07084035186225</v>
      </c>
      <c r="K730" s="3">
        <f t="shared" si="37"/>
        <v>39</v>
      </c>
      <c r="L730" s="3">
        <f t="shared" si="38"/>
        <v>35.307692307692307</v>
      </c>
      <c r="M730" s="3">
        <f>PERCENTRANK(Table1[citperyear],L730)</f>
        <v>0.78100000000000003</v>
      </c>
      <c r="N730" s="3">
        <f>AVERAGEIF(Table1[School], A730, Table1[CPYRank])</f>
        <v>0.54597619047619061</v>
      </c>
    </row>
    <row r="731" spans="1:14" ht="16" x14ac:dyDescent="0.2">
      <c r="A731" s="7" t="s">
        <v>60</v>
      </c>
      <c r="B731" s="7" t="s">
        <v>8</v>
      </c>
      <c r="C731" s="7" t="s">
        <v>161</v>
      </c>
      <c r="D731" s="7">
        <v>281</v>
      </c>
      <c r="E731" s="7">
        <v>1983</v>
      </c>
      <c r="F731">
        <f>PERCENTRANK(Table1[Total Citations], D731)</f>
        <v>0.35399999999999998</v>
      </c>
      <c r="G731">
        <f>1-PERCENTRANK(Table1[Earliest Pub], E731)</f>
        <v>0.65700000000000003</v>
      </c>
      <c r="H731">
        <f>AVERAGEIF(Table1[School], A731, Table1[Cit rank])</f>
        <v>0.54490476190476189</v>
      </c>
      <c r="I731">
        <f>AVERAGEIF(Table1[School], A731, Table1[YO rank])</f>
        <v>0.50885714285714267</v>
      </c>
      <c r="J731" s="3">
        <f t="shared" si="36"/>
        <v>1.07084035186225</v>
      </c>
      <c r="K731" s="3">
        <f t="shared" si="37"/>
        <v>38</v>
      </c>
      <c r="L731" s="3">
        <f t="shared" si="38"/>
        <v>7.3947368421052628</v>
      </c>
      <c r="M731" s="3">
        <f>PERCENTRANK(Table1[citperyear],L731)</f>
        <v>0.28699999999999998</v>
      </c>
      <c r="N731" s="3">
        <f>AVERAGEIF(Table1[School], A731, Table1[CPYRank])</f>
        <v>0.54597619047619061</v>
      </c>
    </row>
    <row r="732" spans="1:14" ht="16" x14ac:dyDescent="0.2">
      <c r="A732" s="7" t="s">
        <v>60</v>
      </c>
      <c r="B732" s="7" t="s">
        <v>8</v>
      </c>
      <c r="C732" s="7" t="s">
        <v>161</v>
      </c>
      <c r="D732" s="7">
        <v>240</v>
      </c>
      <c r="E732" s="7">
        <v>1984</v>
      </c>
      <c r="F732">
        <f>PERCENTRANK(Table1[Total Citations], D732)</f>
        <v>0.314</v>
      </c>
      <c r="G732">
        <f>1-PERCENTRANK(Table1[Earliest Pub], E732)</f>
        <v>0.63</v>
      </c>
      <c r="H732">
        <f>AVERAGEIF(Table1[School], A732, Table1[Cit rank])</f>
        <v>0.54490476190476189</v>
      </c>
      <c r="I732">
        <f>AVERAGEIF(Table1[School], A732, Table1[YO rank])</f>
        <v>0.50885714285714267</v>
      </c>
      <c r="J732" s="3">
        <f t="shared" si="36"/>
        <v>1.07084035186225</v>
      </c>
      <c r="K732" s="3">
        <f t="shared" si="37"/>
        <v>37</v>
      </c>
      <c r="L732" s="3">
        <f t="shared" si="38"/>
        <v>6.4864864864864868</v>
      </c>
      <c r="M732" s="3">
        <f>PERCENTRANK(Table1[citperyear],L732)</f>
        <v>0.254</v>
      </c>
      <c r="N732" s="3">
        <f>AVERAGEIF(Table1[School], A732, Table1[CPYRank])</f>
        <v>0.54597619047619061</v>
      </c>
    </row>
    <row r="733" spans="1:14" ht="16" x14ac:dyDescent="0.2">
      <c r="A733" s="7" t="s">
        <v>60</v>
      </c>
      <c r="B733" s="7" t="s">
        <v>8</v>
      </c>
      <c r="C733" s="7" t="s">
        <v>161</v>
      </c>
      <c r="D733" s="7">
        <v>1413</v>
      </c>
      <c r="E733" s="7">
        <v>1984</v>
      </c>
      <c r="F733">
        <f>PERCENTRANK(Table1[Total Citations], D733)</f>
        <v>0.82499999999999996</v>
      </c>
      <c r="G733">
        <f>1-PERCENTRANK(Table1[Earliest Pub], E733)</f>
        <v>0.63</v>
      </c>
      <c r="H733">
        <f>AVERAGEIF(Table1[School], A733, Table1[Cit rank])</f>
        <v>0.54490476190476189</v>
      </c>
      <c r="I733">
        <f>AVERAGEIF(Table1[School], A733, Table1[YO rank])</f>
        <v>0.50885714285714267</v>
      </c>
      <c r="J733" s="3">
        <f t="shared" si="36"/>
        <v>1.07084035186225</v>
      </c>
      <c r="K733" s="3">
        <f t="shared" si="37"/>
        <v>37</v>
      </c>
      <c r="L733" s="3">
        <f t="shared" si="38"/>
        <v>38.189189189189186</v>
      </c>
      <c r="M733" s="3">
        <f>PERCENTRANK(Table1[citperyear],L733)</f>
        <v>0.80200000000000005</v>
      </c>
      <c r="N733" s="3">
        <f>AVERAGEIF(Table1[School], A733, Table1[CPYRank])</f>
        <v>0.54597619047619061</v>
      </c>
    </row>
    <row r="734" spans="1:14" ht="16" x14ac:dyDescent="0.2">
      <c r="A734" s="7" t="s">
        <v>60</v>
      </c>
      <c r="B734" s="7" t="s">
        <v>8</v>
      </c>
      <c r="C734" s="7" t="s">
        <v>161</v>
      </c>
      <c r="D734" s="7">
        <v>5263</v>
      </c>
      <c r="E734" s="7">
        <v>1985</v>
      </c>
      <c r="F734">
        <f>PERCENTRANK(Table1[Total Citations], D734)</f>
        <v>0.97799999999999998</v>
      </c>
      <c r="G734">
        <f>1-PERCENTRANK(Table1[Earliest Pub], E734)</f>
        <v>0.60199999999999998</v>
      </c>
      <c r="H734">
        <f>AVERAGEIF(Table1[School], A734, Table1[Cit rank])</f>
        <v>0.54490476190476189</v>
      </c>
      <c r="I734">
        <f>AVERAGEIF(Table1[School], A734, Table1[YO rank])</f>
        <v>0.50885714285714267</v>
      </c>
      <c r="J734" s="3">
        <f t="shared" si="36"/>
        <v>1.07084035186225</v>
      </c>
      <c r="K734" s="3">
        <f t="shared" si="37"/>
        <v>36</v>
      </c>
      <c r="L734" s="3">
        <f t="shared" si="38"/>
        <v>146.19444444444446</v>
      </c>
      <c r="M734" s="3">
        <f>PERCENTRANK(Table1[citperyear],L734)</f>
        <v>0.98799999999999999</v>
      </c>
      <c r="N734" s="3">
        <f>AVERAGEIF(Table1[School], A734, Table1[CPYRank])</f>
        <v>0.54597619047619061</v>
      </c>
    </row>
    <row r="735" spans="1:14" ht="16" x14ac:dyDescent="0.2">
      <c r="A735" s="7" t="s">
        <v>60</v>
      </c>
      <c r="B735" s="7" t="s">
        <v>8</v>
      </c>
      <c r="C735" s="7" t="s">
        <v>161</v>
      </c>
      <c r="D735" s="7">
        <v>1926</v>
      </c>
      <c r="E735" s="7">
        <v>1986</v>
      </c>
      <c r="F735">
        <f>PERCENTRANK(Table1[Total Citations], D735)</f>
        <v>0.88800000000000001</v>
      </c>
      <c r="G735">
        <f>1-PERCENTRANK(Table1[Earliest Pub], E735)</f>
        <v>0.57099999999999995</v>
      </c>
      <c r="H735">
        <f>AVERAGEIF(Table1[School], A735, Table1[Cit rank])</f>
        <v>0.54490476190476189</v>
      </c>
      <c r="I735">
        <f>AVERAGEIF(Table1[School], A735, Table1[YO rank])</f>
        <v>0.50885714285714267</v>
      </c>
      <c r="J735" s="3">
        <f t="shared" si="36"/>
        <v>1.07084035186225</v>
      </c>
      <c r="K735" s="3">
        <f t="shared" si="37"/>
        <v>35</v>
      </c>
      <c r="L735" s="3">
        <f t="shared" si="38"/>
        <v>55.028571428571432</v>
      </c>
      <c r="M735" s="3">
        <f>PERCENTRANK(Table1[citperyear],L735)</f>
        <v>0.88600000000000001</v>
      </c>
      <c r="N735" s="3">
        <f>AVERAGEIF(Table1[School], A735, Table1[CPYRank])</f>
        <v>0.54597619047619061</v>
      </c>
    </row>
    <row r="736" spans="1:14" ht="16" x14ac:dyDescent="0.2">
      <c r="A736" s="7" t="s">
        <v>60</v>
      </c>
      <c r="B736" s="7" t="s">
        <v>8</v>
      </c>
      <c r="C736" s="7" t="s">
        <v>161</v>
      </c>
      <c r="D736" s="7">
        <v>10</v>
      </c>
      <c r="E736" s="7">
        <v>1987</v>
      </c>
      <c r="F736">
        <f>PERCENTRANK(Table1[Total Citations], D736)</f>
        <v>2.1999999999999999E-2</v>
      </c>
      <c r="G736">
        <f>1-PERCENTRANK(Table1[Earliest Pub], E736)</f>
        <v>0.53699999999999992</v>
      </c>
      <c r="H736">
        <f>AVERAGEIF(Table1[School], A736, Table1[Cit rank])</f>
        <v>0.54490476190476189</v>
      </c>
      <c r="I736">
        <f>AVERAGEIF(Table1[School], A736, Table1[YO rank])</f>
        <v>0.50885714285714267</v>
      </c>
      <c r="J736" s="3">
        <f t="shared" si="36"/>
        <v>1.07084035186225</v>
      </c>
      <c r="K736" s="3">
        <f t="shared" si="37"/>
        <v>34</v>
      </c>
      <c r="L736" s="3">
        <f t="shared" si="38"/>
        <v>0.29411764705882354</v>
      </c>
      <c r="M736" s="3">
        <f>PERCENTRANK(Table1[citperyear],L736)</f>
        <v>2.1000000000000001E-2</v>
      </c>
      <c r="N736" s="3">
        <f>AVERAGEIF(Table1[School], A736, Table1[CPYRank])</f>
        <v>0.54597619047619061</v>
      </c>
    </row>
    <row r="737" spans="1:14" ht="16" x14ac:dyDescent="0.2">
      <c r="A737" s="7" t="s">
        <v>60</v>
      </c>
      <c r="B737" s="7" t="s">
        <v>8</v>
      </c>
      <c r="C737" s="7" t="s">
        <v>161</v>
      </c>
      <c r="D737" s="7">
        <v>1679</v>
      </c>
      <c r="E737" s="7">
        <v>1988</v>
      </c>
      <c r="F737">
        <f>PERCENTRANK(Table1[Total Citations], D737)</f>
        <v>0.86099999999999999</v>
      </c>
      <c r="G737">
        <f>1-PERCENTRANK(Table1[Earliest Pub], E737)</f>
        <v>0.50800000000000001</v>
      </c>
      <c r="H737">
        <f>AVERAGEIF(Table1[School], A737, Table1[Cit rank])</f>
        <v>0.54490476190476189</v>
      </c>
      <c r="I737">
        <f>AVERAGEIF(Table1[School], A737, Table1[YO rank])</f>
        <v>0.50885714285714267</v>
      </c>
      <c r="J737" s="3">
        <f t="shared" si="36"/>
        <v>1.07084035186225</v>
      </c>
      <c r="K737" s="3">
        <f t="shared" si="37"/>
        <v>33</v>
      </c>
      <c r="L737" s="3">
        <f t="shared" si="38"/>
        <v>50.878787878787875</v>
      </c>
      <c r="M737" s="3">
        <f>PERCENTRANK(Table1[citperyear],L737)</f>
        <v>0.874</v>
      </c>
      <c r="N737" s="3">
        <f>AVERAGEIF(Table1[School], A737, Table1[CPYRank])</f>
        <v>0.54597619047619061</v>
      </c>
    </row>
    <row r="738" spans="1:14" ht="16" x14ac:dyDescent="0.2">
      <c r="A738" s="7" t="s">
        <v>60</v>
      </c>
      <c r="B738" s="7" t="s">
        <v>8</v>
      </c>
      <c r="C738" s="7" t="s">
        <v>161</v>
      </c>
      <c r="D738" s="7">
        <v>1984</v>
      </c>
      <c r="E738" s="7">
        <v>1989</v>
      </c>
      <c r="F738">
        <f>PERCENTRANK(Table1[Total Citations], D738)</f>
        <v>0.89200000000000002</v>
      </c>
      <c r="G738">
        <f>1-PERCENTRANK(Table1[Earliest Pub], E738)</f>
        <v>0.47299999999999998</v>
      </c>
      <c r="H738">
        <f>AVERAGEIF(Table1[School], A738, Table1[Cit rank])</f>
        <v>0.54490476190476189</v>
      </c>
      <c r="I738">
        <f>AVERAGEIF(Table1[School], A738, Table1[YO rank])</f>
        <v>0.50885714285714267</v>
      </c>
      <c r="J738" s="3">
        <f t="shared" si="36"/>
        <v>1.07084035186225</v>
      </c>
      <c r="K738" s="3">
        <f t="shared" si="37"/>
        <v>32</v>
      </c>
      <c r="L738" s="3">
        <f t="shared" si="38"/>
        <v>62</v>
      </c>
      <c r="M738" s="3">
        <f>PERCENTRANK(Table1[citperyear],L738)</f>
        <v>0.90700000000000003</v>
      </c>
      <c r="N738" s="3">
        <f>AVERAGEIF(Table1[School], A738, Table1[CPYRank])</f>
        <v>0.54597619047619061</v>
      </c>
    </row>
    <row r="739" spans="1:14" ht="16" x14ac:dyDescent="0.2">
      <c r="A739" s="7" t="s">
        <v>60</v>
      </c>
      <c r="B739" s="7" t="s">
        <v>7</v>
      </c>
      <c r="C739" s="7" t="s">
        <v>161</v>
      </c>
      <c r="D739" s="7">
        <v>150</v>
      </c>
      <c r="E739" s="7">
        <v>1990</v>
      </c>
      <c r="F739">
        <f>PERCENTRANK(Table1[Total Citations], D739)</f>
        <v>0.191</v>
      </c>
      <c r="G739">
        <f>1-PERCENTRANK(Table1[Earliest Pub], E739)</f>
        <v>0.43700000000000006</v>
      </c>
      <c r="H739">
        <f>AVERAGEIF(Table1[School], A739, Table1[Cit rank])</f>
        <v>0.54490476190476189</v>
      </c>
      <c r="I739">
        <f>AVERAGEIF(Table1[School], A739, Table1[YO rank])</f>
        <v>0.50885714285714267</v>
      </c>
      <c r="J739" s="3">
        <f t="shared" si="36"/>
        <v>1.07084035186225</v>
      </c>
      <c r="K739" s="3">
        <f t="shared" si="37"/>
        <v>31</v>
      </c>
      <c r="L739" s="3">
        <f t="shared" si="38"/>
        <v>4.838709677419355</v>
      </c>
      <c r="M739" s="3">
        <f>PERCENTRANK(Table1[citperyear],L739)</f>
        <v>0.19400000000000001</v>
      </c>
      <c r="N739" s="3">
        <f>AVERAGEIF(Table1[School], A739, Table1[CPYRank])</f>
        <v>0.54597619047619061</v>
      </c>
    </row>
    <row r="740" spans="1:14" ht="16" x14ac:dyDescent="0.2">
      <c r="A740" s="7" t="s">
        <v>60</v>
      </c>
      <c r="B740" s="7" t="s">
        <v>8</v>
      </c>
      <c r="C740" s="7" t="s">
        <v>161</v>
      </c>
      <c r="D740" s="7">
        <v>403</v>
      </c>
      <c r="E740" s="7">
        <v>1991</v>
      </c>
      <c r="F740">
        <f>PERCENTRANK(Table1[Total Citations], D740)</f>
        <v>0.46300000000000002</v>
      </c>
      <c r="G740">
        <f>1-PERCENTRANK(Table1[Earliest Pub], E740)</f>
        <v>0.41300000000000003</v>
      </c>
      <c r="H740">
        <f>AVERAGEIF(Table1[School], A740, Table1[Cit rank])</f>
        <v>0.54490476190476189</v>
      </c>
      <c r="I740">
        <f>AVERAGEIF(Table1[School], A740, Table1[YO rank])</f>
        <v>0.50885714285714267</v>
      </c>
      <c r="J740" s="3">
        <f t="shared" si="36"/>
        <v>1.07084035186225</v>
      </c>
      <c r="K740" s="3">
        <f t="shared" si="37"/>
        <v>30</v>
      </c>
      <c r="L740" s="3">
        <f t="shared" si="38"/>
        <v>13.433333333333334</v>
      </c>
      <c r="M740" s="3">
        <f>PERCENTRANK(Table1[citperyear],L740)</f>
        <v>0.46400000000000002</v>
      </c>
      <c r="N740" s="3">
        <f>AVERAGEIF(Table1[School], A740, Table1[CPYRank])</f>
        <v>0.54597619047619061</v>
      </c>
    </row>
    <row r="741" spans="1:14" ht="16" x14ac:dyDescent="0.2">
      <c r="A741" s="7" t="s">
        <v>60</v>
      </c>
      <c r="B741" s="7" t="s">
        <v>8</v>
      </c>
      <c r="C741" s="7" t="s">
        <v>161</v>
      </c>
      <c r="D741" s="7">
        <v>1136</v>
      </c>
      <c r="E741" s="7">
        <v>1991</v>
      </c>
      <c r="F741">
        <f>PERCENTRANK(Table1[Total Citations], D741)</f>
        <v>0.77300000000000002</v>
      </c>
      <c r="G741">
        <f>1-PERCENTRANK(Table1[Earliest Pub], E741)</f>
        <v>0.41300000000000003</v>
      </c>
      <c r="H741">
        <f>AVERAGEIF(Table1[School], A741, Table1[Cit rank])</f>
        <v>0.54490476190476189</v>
      </c>
      <c r="I741">
        <f>AVERAGEIF(Table1[School], A741, Table1[YO rank])</f>
        <v>0.50885714285714267</v>
      </c>
      <c r="J741" s="3">
        <f t="shared" si="36"/>
        <v>1.07084035186225</v>
      </c>
      <c r="K741" s="3">
        <f t="shared" si="37"/>
        <v>30</v>
      </c>
      <c r="L741" s="3">
        <f t="shared" si="38"/>
        <v>37.866666666666667</v>
      </c>
      <c r="M741" s="3">
        <f>PERCENTRANK(Table1[citperyear],L741)</f>
        <v>0.8</v>
      </c>
      <c r="N741" s="3">
        <f>AVERAGEIF(Table1[School], A741, Table1[CPYRank])</f>
        <v>0.54597619047619061</v>
      </c>
    </row>
    <row r="742" spans="1:14" ht="16" x14ac:dyDescent="0.2">
      <c r="A742" s="7" t="s">
        <v>60</v>
      </c>
      <c r="B742" s="7" t="s">
        <v>8</v>
      </c>
      <c r="C742" s="7" t="s">
        <v>161</v>
      </c>
      <c r="D742" s="7">
        <v>51</v>
      </c>
      <c r="E742" s="7">
        <v>1992</v>
      </c>
      <c r="F742">
        <f>PERCENTRANK(Table1[Total Citations], D742)</f>
        <v>7.5999999999999998E-2</v>
      </c>
      <c r="G742">
        <f>1-PERCENTRANK(Table1[Earliest Pub], E742)</f>
        <v>0.38100000000000001</v>
      </c>
      <c r="H742">
        <f>AVERAGEIF(Table1[School], A742, Table1[Cit rank])</f>
        <v>0.54490476190476189</v>
      </c>
      <c r="I742">
        <f>AVERAGEIF(Table1[School], A742, Table1[YO rank])</f>
        <v>0.50885714285714267</v>
      </c>
      <c r="J742" s="3">
        <f t="shared" ref="J742:J805" si="39">H742/I742</f>
        <v>1.07084035186225</v>
      </c>
      <c r="K742" s="3">
        <f t="shared" si="37"/>
        <v>29</v>
      </c>
      <c r="L742" s="3">
        <f t="shared" si="38"/>
        <v>1.7586206896551724</v>
      </c>
      <c r="M742" s="3">
        <f>PERCENTRANK(Table1[citperyear],L742)</f>
        <v>8.2000000000000003E-2</v>
      </c>
      <c r="N742" s="3">
        <f>AVERAGEIF(Table1[School], A742, Table1[CPYRank])</f>
        <v>0.54597619047619061</v>
      </c>
    </row>
    <row r="743" spans="1:14" ht="16" x14ac:dyDescent="0.2">
      <c r="A743" s="7" t="s">
        <v>60</v>
      </c>
      <c r="B743" s="7" t="s">
        <v>8</v>
      </c>
      <c r="C743" s="7" t="s">
        <v>161</v>
      </c>
      <c r="D743" s="7">
        <v>901</v>
      </c>
      <c r="E743" s="7">
        <v>1993</v>
      </c>
      <c r="F743">
        <f>PERCENTRANK(Table1[Total Citations], D743)</f>
        <v>0.71399999999999997</v>
      </c>
      <c r="G743">
        <f>1-PERCENTRANK(Table1[Earliest Pub], E743)</f>
        <v>0.35399999999999998</v>
      </c>
      <c r="H743">
        <f>AVERAGEIF(Table1[School], A743, Table1[Cit rank])</f>
        <v>0.54490476190476189</v>
      </c>
      <c r="I743">
        <f>AVERAGEIF(Table1[School], A743, Table1[YO rank])</f>
        <v>0.50885714285714267</v>
      </c>
      <c r="J743" s="3">
        <f t="shared" si="39"/>
        <v>1.07084035186225</v>
      </c>
      <c r="K743" s="3">
        <f t="shared" si="37"/>
        <v>28</v>
      </c>
      <c r="L743" s="3">
        <f t="shared" si="38"/>
        <v>32.178571428571431</v>
      </c>
      <c r="M743" s="3">
        <f>PERCENTRANK(Table1[citperyear],L743)</f>
        <v>0.75600000000000001</v>
      </c>
      <c r="N743" s="3">
        <f>AVERAGEIF(Table1[School], A743, Table1[CPYRank])</f>
        <v>0.54597619047619061</v>
      </c>
    </row>
    <row r="744" spans="1:14" ht="16" x14ac:dyDescent="0.2">
      <c r="A744" s="7" t="s">
        <v>60</v>
      </c>
      <c r="B744" s="7" t="s">
        <v>8</v>
      </c>
      <c r="C744" s="7" t="s">
        <v>161</v>
      </c>
      <c r="D744" s="7">
        <v>227</v>
      </c>
      <c r="E744" s="7">
        <v>1994</v>
      </c>
      <c r="F744">
        <f>PERCENTRANK(Table1[Total Citations], D744)</f>
        <v>0.29699999999999999</v>
      </c>
      <c r="G744">
        <f>1-PERCENTRANK(Table1[Earliest Pub], E744)</f>
        <v>0.32599999999999996</v>
      </c>
      <c r="H744">
        <f>AVERAGEIF(Table1[School], A744, Table1[Cit rank])</f>
        <v>0.54490476190476189</v>
      </c>
      <c r="I744">
        <f>AVERAGEIF(Table1[School], A744, Table1[YO rank])</f>
        <v>0.50885714285714267</v>
      </c>
      <c r="J744" s="3">
        <f t="shared" si="39"/>
        <v>1.07084035186225</v>
      </c>
      <c r="K744" s="3">
        <f t="shared" si="37"/>
        <v>27</v>
      </c>
      <c r="L744" s="3">
        <f t="shared" si="38"/>
        <v>8.4074074074074066</v>
      </c>
      <c r="M744" s="3">
        <f>PERCENTRANK(Table1[citperyear],L744)</f>
        <v>0.32200000000000001</v>
      </c>
      <c r="N744" s="3">
        <f>AVERAGEIF(Table1[School], A744, Table1[CPYRank])</f>
        <v>0.54597619047619061</v>
      </c>
    </row>
    <row r="745" spans="1:14" ht="16" x14ac:dyDescent="0.2">
      <c r="A745" s="7" t="s">
        <v>60</v>
      </c>
      <c r="B745" s="7" t="s">
        <v>7</v>
      </c>
      <c r="C745" s="7" t="s">
        <v>161</v>
      </c>
      <c r="D745" s="7">
        <v>230</v>
      </c>
      <c r="E745" s="7">
        <v>1996</v>
      </c>
      <c r="F745">
        <f>PERCENTRANK(Table1[Total Citations], D745)</f>
        <v>0.30099999999999999</v>
      </c>
      <c r="G745">
        <f>1-PERCENTRANK(Table1[Earliest Pub], E745)</f>
        <v>0.27100000000000002</v>
      </c>
      <c r="H745">
        <f>AVERAGEIF(Table1[School], A745, Table1[Cit rank])</f>
        <v>0.54490476190476189</v>
      </c>
      <c r="I745">
        <f>AVERAGEIF(Table1[School], A745, Table1[YO rank])</f>
        <v>0.50885714285714267</v>
      </c>
      <c r="J745" s="3">
        <f t="shared" si="39"/>
        <v>1.07084035186225</v>
      </c>
      <c r="K745" s="3">
        <f t="shared" si="37"/>
        <v>25</v>
      </c>
      <c r="L745" s="3">
        <f t="shared" si="38"/>
        <v>9.1999999999999993</v>
      </c>
      <c r="M745" s="3">
        <f>PERCENTRANK(Table1[citperyear],L745)</f>
        <v>0.34799999999999998</v>
      </c>
      <c r="N745" s="3">
        <f>AVERAGEIF(Table1[School], A745, Table1[CPYRank])</f>
        <v>0.54597619047619061</v>
      </c>
    </row>
    <row r="746" spans="1:14" ht="16" x14ac:dyDescent="0.2">
      <c r="A746" s="7" t="s">
        <v>60</v>
      </c>
      <c r="B746" s="7" t="s">
        <v>7</v>
      </c>
      <c r="C746" s="7" t="s">
        <v>161</v>
      </c>
      <c r="D746" s="7">
        <v>165</v>
      </c>
      <c r="E746" s="7">
        <v>1997</v>
      </c>
      <c r="F746">
        <f>PERCENTRANK(Table1[Total Citations], D746)</f>
        <v>0.21199999999999999</v>
      </c>
      <c r="G746">
        <f>1-PERCENTRANK(Table1[Earliest Pub], E746)</f>
        <v>0.23699999999999999</v>
      </c>
      <c r="H746">
        <f>AVERAGEIF(Table1[School], A746, Table1[Cit rank])</f>
        <v>0.54490476190476189</v>
      </c>
      <c r="I746">
        <f>AVERAGEIF(Table1[School], A746, Table1[YO rank])</f>
        <v>0.50885714285714267</v>
      </c>
      <c r="J746" s="3">
        <f t="shared" si="39"/>
        <v>1.07084035186225</v>
      </c>
      <c r="K746" s="3">
        <f t="shared" si="37"/>
        <v>24</v>
      </c>
      <c r="L746" s="3">
        <f t="shared" si="38"/>
        <v>6.875</v>
      </c>
      <c r="M746" s="3">
        <f>PERCENTRANK(Table1[citperyear],L746)</f>
        <v>0.27</v>
      </c>
      <c r="N746" s="3">
        <f>AVERAGEIF(Table1[School], A746, Table1[CPYRank])</f>
        <v>0.54597619047619061</v>
      </c>
    </row>
    <row r="747" spans="1:14" ht="16" x14ac:dyDescent="0.2">
      <c r="A747" s="7" t="s">
        <v>60</v>
      </c>
      <c r="B747" s="7" t="s">
        <v>8</v>
      </c>
      <c r="C747" s="7" t="s">
        <v>161</v>
      </c>
      <c r="D747" s="7">
        <v>288</v>
      </c>
      <c r="E747" s="7">
        <v>1997</v>
      </c>
      <c r="F747">
        <f>PERCENTRANK(Table1[Total Citations], D747)</f>
        <v>0.36299999999999999</v>
      </c>
      <c r="G747">
        <f>1-PERCENTRANK(Table1[Earliest Pub], E747)</f>
        <v>0.23699999999999999</v>
      </c>
      <c r="H747">
        <f>AVERAGEIF(Table1[School], A747, Table1[Cit rank])</f>
        <v>0.54490476190476189</v>
      </c>
      <c r="I747">
        <f>AVERAGEIF(Table1[School], A747, Table1[YO rank])</f>
        <v>0.50885714285714267</v>
      </c>
      <c r="J747" s="3">
        <f t="shared" si="39"/>
        <v>1.07084035186225</v>
      </c>
      <c r="K747" s="3">
        <f t="shared" si="37"/>
        <v>24</v>
      </c>
      <c r="L747" s="3">
        <f t="shared" si="38"/>
        <v>12</v>
      </c>
      <c r="M747" s="3">
        <f>PERCENTRANK(Table1[citperyear],L747)</f>
        <v>0.42799999999999999</v>
      </c>
      <c r="N747" s="3">
        <f>AVERAGEIF(Table1[School], A747, Table1[CPYRank])</f>
        <v>0.54597619047619061</v>
      </c>
    </row>
    <row r="748" spans="1:14" ht="16" x14ac:dyDescent="0.2">
      <c r="A748" s="7" t="s">
        <v>60</v>
      </c>
      <c r="B748" s="7" t="s">
        <v>7</v>
      </c>
      <c r="C748" s="7" t="s">
        <v>161</v>
      </c>
      <c r="D748" s="7">
        <v>406</v>
      </c>
      <c r="E748" s="7">
        <v>1999</v>
      </c>
      <c r="F748">
        <f>PERCENTRANK(Table1[Total Citations], D748)</f>
        <v>0.46600000000000003</v>
      </c>
      <c r="G748">
        <f>1-PERCENTRANK(Table1[Earliest Pub], E748)</f>
        <v>0.17300000000000004</v>
      </c>
      <c r="H748">
        <f>AVERAGEIF(Table1[School], A748, Table1[Cit rank])</f>
        <v>0.54490476190476189</v>
      </c>
      <c r="I748">
        <f>AVERAGEIF(Table1[School], A748, Table1[YO rank])</f>
        <v>0.50885714285714267</v>
      </c>
      <c r="J748" s="3">
        <f t="shared" si="39"/>
        <v>1.07084035186225</v>
      </c>
      <c r="K748" s="3">
        <f t="shared" si="37"/>
        <v>22</v>
      </c>
      <c r="L748" s="3">
        <f t="shared" si="38"/>
        <v>18.454545454545453</v>
      </c>
      <c r="M748" s="3">
        <f>PERCENTRANK(Table1[citperyear],L748)</f>
        <v>0.57499999999999996</v>
      </c>
      <c r="N748" s="3">
        <f>AVERAGEIF(Table1[School], A748, Table1[CPYRank])</f>
        <v>0.54597619047619061</v>
      </c>
    </row>
    <row r="749" spans="1:14" ht="16" x14ac:dyDescent="0.2">
      <c r="A749" s="7" t="s">
        <v>60</v>
      </c>
      <c r="B749" s="7" t="s">
        <v>7</v>
      </c>
      <c r="C749" s="7" t="s">
        <v>161</v>
      </c>
      <c r="D749" s="7">
        <v>59</v>
      </c>
      <c r="E749" s="7">
        <v>2000</v>
      </c>
      <c r="F749">
        <f>PERCENTRANK(Table1[Total Citations], D749)</f>
        <v>8.6999999999999994E-2</v>
      </c>
      <c r="G749">
        <f>1-PERCENTRANK(Table1[Earliest Pub], E749)</f>
        <v>0.14400000000000002</v>
      </c>
      <c r="H749">
        <f>AVERAGEIF(Table1[School], A749, Table1[Cit rank])</f>
        <v>0.54490476190476189</v>
      </c>
      <c r="I749">
        <f>AVERAGEIF(Table1[School], A749, Table1[YO rank])</f>
        <v>0.50885714285714267</v>
      </c>
      <c r="J749" s="3">
        <f t="shared" si="39"/>
        <v>1.07084035186225</v>
      </c>
      <c r="K749" s="3">
        <f t="shared" si="37"/>
        <v>21</v>
      </c>
      <c r="L749" s="3">
        <f t="shared" si="38"/>
        <v>2.8095238095238093</v>
      </c>
      <c r="M749" s="3">
        <f>PERCENTRANK(Table1[citperyear],L749)</f>
        <v>0.122</v>
      </c>
      <c r="N749" s="3">
        <f>AVERAGEIF(Table1[School], A749, Table1[CPYRank])</f>
        <v>0.54597619047619061</v>
      </c>
    </row>
    <row r="750" spans="1:14" ht="16" x14ac:dyDescent="0.2">
      <c r="A750" s="7" t="s">
        <v>60</v>
      </c>
      <c r="B750" s="7" t="s">
        <v>7</v>
      </c>
      <c r="C750" s="7" t="s">
        <v>161</v>
      </c>
      <c r="D750" s="7">
        <v>510</v>
      </c>
      <c r="E750" s="7">
        <v>2000</v>
      </c>
      <c r="F750">
        <f>PERCENTRANK(Table1[Total Citations], D750)</f>
        <v>0.53700000000000003</v>
      </c>
      <c r="G750">
        <f>1-PERCENTRANK(Table1[Earliest Pub], E750)</f>
        <v>0.14400000000000002</v>
      </c>
      <c r="H750">
        <f>AVERAGEIF(Table1[School], A750, Table1[Cit rank])</f>
        <v>0.54490476190476189</v>
      </c>
      <c r="I750">
        <f>AVERAGEIF(Table1[School], A750, Table1[YO rank])</f>
        <v>0.50885714285714267</v>
      </c>
      <c r="J750" s="3">
        <f t="shared" si="39"/>
        <v>1.07084035186225</v>
      </c>
      <c r="K750" s="3">
        <f t="shared" si="37"/>
        <v>21</v>
      </c>
      <c r="L750" s="3">
        <f t="shared" si="38"/>
        <v>24.285714285714285</v>
      </c>
      <c r="M750" s="3">
        <f>PERCENTRANK(Table1[citperyear],L750)</f>
        <v>0.67</v>
      </c>
      <c r="N750" s="3">
        <f>AVERAGEIF(Table1[School], A750, Table1[CPYRank])</f>
        <v>0.54597619047619061</v>
      </c>
    </row>
    <row r="751" spans="1:14" ht="16" x14ac:dyDescent="0.2">
      <c r="A751" s="7" t="s">
        <v>60</v>
      </c>
      <c r="B751" s="7" t="s">
        <v>8</v>
      </c>
      <c r="C751" s="7" t="s">
        <v>161</v>
      </c>
      <c r="D751" s="7">
        <v>16</v>
      </c>
      <c r="E751" s="7">
        <v>2001</v>
      </c>
      <c r="F751">
        <f>PERCENTRANK(Table1[Total Citations], D751)</f>
        <v>2.9000000000000001E-2</v>
      </c>
      <c r="G751">
        <f>1-PERCENTRANK(Table1[Earliest Pub], E751)</f>
        <v>0.11899999999999999</v>
      </c>
      <c r="H751">
        <f>AVERAGEIF(Table1[School], A751, Table1[Cit rank])</f>
        <v>0.54490476190476189</v>
      </c>
      <c r="I751">
        <f>AVERAGEIF(Table1[School], A751, Table1[YO rank])</f>
        <v>0.50885714285714267</v>
      </c>
      <c r="J751" s="3">
        <f t="shared" si="39"/>
        <v>1.07084035186225</v>
      </c>
      <c r="K751" s="3">
        <f t="shared" si="37"/>
        <v>20</v>
      </c>
      <c r="L751" s="3">
        <f t="shared" si="38"/>
        <v>0.8</v>
      </c>
      <c r="M751" s="3">
        <f>PERCENTRANK(Table1[citperyear],L751)</f>
        <v>4.4999999999999998E-2</v>
      </c>
      <c r="N751" s="3">
        <f>AVERAGEIF(Table1[School], A751, Table1[CPYRank])</f>
        <v>0.54597619047619061</v>
      </c>
    </row>
    <row r="752" spans="1:14" ht="16" x14ac:dyDescent="0.2">
      <c r="A752" s="7" t="s">
        <v>60</v>
      </c>
      <c r="B752" s="7" t="s">
        <v>8</v>
      </c>
      <c r="C752" s="7" t="s">
        <v>161</v>
      </c>
      <c r="D752" s="7">
        <v>519</v>
      </c>
      <c r="E752" s="7">
        <v>2002</v>
      </c>
      <c r="F752">
        <f>PERCENTRANK(Table1[Total Citations], D752)</f>
        <v>0.54200000000000004</v>
      </c>
      <c r="G752">
        <f>1-PERCENTRANK(Table1[Earliest Pub], E752)</f>
        <v>9.6999999999999975E-2</v>
      </c>
      <c r="H752">
        <f>AVERAGEIF(Table1[School], A752, Table1[Cit rank])</f>
        <v>0.54490476190476189</v>
      </c>
      <c r="I752">
        <f>AVERAGEIF(Table1[School], A752, Table1[YO rank])</f>
        <v>0.50885714285714267</v>
      </c>
      <c r="J752" s="3">
        <f t="shared" si="39"/>
        <v>1.07084035186225</v>
      </c>
      <c r="K752" s="3">
        <f t="shared" si="37"/>
        <v>19</v>
      </c>
      <c r="L752" s="3">
        <f t="shared" si="38"/>
        <v>27.315789473684209</v>
      </c>
      <c r="M752" s="3">
        <f>PERCENTRANK(Table1[citperyear],L752)</f>
        <v>0.70899999999999996</v>
      </c>
      <c r="N752" s="3">
        <f>AVERAGEIF(Table1[School], A752, Table1[CPYRank])</f>
        <v>0.54597619047619061</v>
      </c>
    </row>
    <row r="753" spans="1:14" ht="16" x14ac:dyDescent="0.2">
      <c r="A753" s="7" t="s">
        <v>60</v>
      </c>
      <c r="B753" s="7" t="s">
        <v>7</v>
      </c>
      <c r="C753" s="7" t="s">
        <v>161</v>
      </c>
      <c r="D753" s="7">
        <v>131</v>
      </c>
      <c r="E753" s="7">
        <v>2003</v>
      </c>
      <c r="F753">
        <f>PERCENTRANK(Table1[Total Citations], D753)</f>
        <v>0.17199999999999999</v>
      </c>
      <c r="G753">
        <f>1-PERCENTRANK(Table1[Earliest Pub], E753)</f>
        <v>7.4999999999999956E-2</v>
      </c>
      <c r="H753">
        <f>AVERAGEIF(Table1[School], A753, Table1[Cit rank])</f>
        <v>0.54490476190476189</v>
      </c>
      <c r="I753">
        <f>AVERAGEIF(Table1[School], A753, Table1[YO rank])</f>
        <v>0.50885714285714267</v>
      </c>
      <c r="J753" s="3">
        <f t="shared" si="39"/>
        <v>1.07084035186225</v>
      </c>
      <c r="K753" s="3">
        <f t="shared" si="37"/>
        <v>18</v>
      </c>
      <c r="L753" s="3">
        <f t="shared" si="38"/>
        <v>7.2777777777777777</v>
      </c>
      <c r="M753" s="3">
        <f>PERCENTRANK(Table1[citperyear],L753)</f>
        <v>0.28100000000000003</v>
      </c>
      <c r="N753" s="3">
        <f>AVERAGEIF(Table1[School], A753, Table1[CPYRank])</f>
        <v>0.54597619047619061</v>
      </c>
    </row>
    <row r="754" spans="1:14" ht="16" x14ac:dyDescent="0.2">
      <c r="A754" s="7" t="s">
        <v>60</v>
      </c>
      <c r="B754" s="7" t="s">
        <v>8</v>
      </c>
      <c r="C754" s="7" t="s">
        <v>161</v>
      </c>
      <c r="D754" s="7">
        <v>392</v>
      </c>
      <c r="E754" s="7">
        <v>2003</v>
      </c>
      <c r="F754">
        <f>PERCENTRANK(Table1[Total Citations], D754)</f>
        <v>0.45500000000000002</v>
      </c>
      <c r="G754">
        <f>1-PERCENTRANK(Table1[Earliest Pub], E754)</f>
        <v>7.4999999999999956E-2</v>
      </c>
      <c r="H754">
        <f>AVERAGEIF(Table1[School], A754, Table1[Cit rank])</f>
        <v>0.54490476190476189</v>
      </c>
      <c r="I754">
        <f>AVERAGEIF(Table1[School], A754, Table1[YO rank])</f>
        <v>0.50885714285714267</v>
      </c>
      <c r="J754" s="3">
        <f t="shared" si="39"/>
        <v>1.07084035186225</v>
      </c>
      <c r="K754" s="3">
        <f t="shared" si="37"/>
        <v>18</v>
      </c>
      <c r="L754" s="3">
        <f t="shared" si="38"/>
        <v>21.777777777777779</v>
      </c>
      <c r="M754" s="3">
        <f>PERCENTRANK(Table1[citperyear],L754)</f>
        <v>0.63500000000000001</v>
      </c>
      <c r="N754" s="3">
        <f>AVERAGEIF(Table1[School], A754, Table1[CPYRank])</f>
        <v>0.54597619047619061</v>
      </c>
    </row>
    <row r="755" spans="1:14" ht="16" x14ac:dyDescent="0.2">
      <c r="A755" s="7" t="s">
        <v>60</v>
      </c>
      <c r="B755" s="7" t="s">
        <v>8</v>
      </c>
      <c r="C755" s="7" t="s">
        <v>161</v>
      </c>
      <c r="D755" s="7">
        <v>6</v>
      </c>
      <c r="E755" s="7">
        <v>2005</v>
      </c>
      <c r="F755">
        <f>PERCENTRANK(Table1[Total Citations], D755)</f>
        <v>1.7000000000000001E-2</v>
      </c>
      <c r="G755">
        <f>1-PERCENTRANK(Table1[Earliest Pub], E755)</f>
        <v>3.400000000000003E-2</v>
      </c>
      <c r="H755">
        <f>AVERAGEIF(Table1[School], A755, Table1[Cit rank])</f>
        <v>0.54490476190476189</v>
      </c>
      <c r="I755">
        <f>AVERAGEIF(Table1[School], A755, Table1[YO rank])</f>
        <v>0.50885714285714267</v>
      </c>
      <c r="J755" s="3">
        <f t="shared" si="39"/>
        <v>1.07084035186225</v>
      </c>
      <c r="K755" s="3">
        <f t="shared" si="37"/>
        <v>16</v>
      </c>
      <c r="L755" s="3">
        <f t="shared" si="38"/>
        <v>0.375</v>
      </c>
      <c r="M755" s="3">
        <f>PERCENTRANK(Table1[citperyear],L755)</f>
        <v>2.5999999999999999E-2</v>
      </c>
      <c r="N755" s="3">
        <f>AVERAGEIF(Table1[School], A755, Table1[CPYRank])</f>
        <v>0.54597619047619061</v>
      </c>
    </row>
    <row r="756" spans="1:14" ht="16" x14ac:dyDescent="0.2">
      <c r="A756" s="7" t="s">
        <v>60</v>
      </c>
      <c r="B756" s="7" t="s">
        <v>8</v>
      </c>
      <c r="C756" s="7" t="s">
        <v>161</v>
      </c>
      <c r="D756" s="7">
        <v>333</v>
      </c>
      <c r="E756" s="7">
        <v>2006</v>
      </c>
      <c r="F756">
        <f>PERCENTRANK(Table1[Total Citations], D756)</f>
        <v>0.40400000000000003</v>
      </c>
      <c r="G756">
        <f>1-PERCENTRANK(Table1[Earliest Pub], E756)</f>
        <v>2.200000000000002E-2</v>
      </c>
      <c r="H756">
        <f>AVERAGEIF(Table1[School], A756, Table1[Cit rank])</f>
        <v>0.54490476190476189</v>
      </c>
      <c r="I756">
        <f>AVERAGEIF(Table1[School], A756, Table1[YO rank])</f>
        <v>0.50885714285714267</v>
      </c>
      <c r="J756" s="3">
        <f t="shared" si="39"/>
        <v>1.07084035186225</v>
      </c>
      <c r="K756" s="3">
        <f t="shared" si="37"/>
        <v>15</v>
      </c>
      <c r="L756" s="3">
        <f t="shared" si="38"/>
        <v>22.2</v>
      </c>
      <c r="M756" s="3">
        <f>PERCENTRANK(Table1[citperyear],L756)</f>
        <v>0.64300000000000002</v>
      </c>
      <c r="N756" s="3">
        <f>AVERAGEIF(Table1[School], A756, Table1[CPYRank])</f>
        <v>0.54597619047619061</v>
      </c>
    </row>
    <row r="757" spans="1:14" ht="16" x14ac:dyDescent="0.2">
      <c r="A757" s="7" t="s">
        <v>60</v>
      </c>
      <c r="B757" s="7" t="s">
        <v>8</v>
      </c>
      <c r="C757" s="7" t="s">
        <v>161</v>
      </c>
      <c r="D757" s="7">
        <v>222</v>
      </c>
      <c r="E757" s="7">
        <v>2007</v>
      </c>
      <c r="F757">
        <f>PERCENTRANK(Table1[Total Citations], D757)</f>
        <v>0.29199999999999998</v>
      </c>
      <c r="G757">
        <f>1-PERCENTRANK(Table1[Earliest Pub], E757)</f>
        <v>1.5000000000000013E-2</v>
      </c>
      <c r="H757">
        <f>AVERAGEIF(Table1[School], A757, Table1[Cit rank])</f>
        <v>0.54490476190476189</v>
      </c>
      <c r="I757">
        <f>AVERAGEIF(Table1[School], A757, Table1[YO rank])</f>
        <v>0.50885714285714267</v>
      </c>
      <c r="J757" s="3">
        <f t="shared" si="39"/>
        <v>1.07084035186225</v>
      </c>
      <c r="K757" s="3">
        <f t="shared" si="37"/>
        <v>14</v>
      </c>
      <c r="L757" s="3">
        <f t="shared" si="38"/>
        <v>15.857142857142858</v>
      </c>
      <c r="M757" s="3">
        <f>PERCENTRANK(Table1[citperyear],L757)</f>
        <v>0.52100000000000002</v>
      </c>
      <c r="N757" s="3">
        <f>AVERAGEIF(Table1[School], A757, Table1[CPYRank])</f>
        <v>0.54597619047619061</v>
      </c>
    </row>
    <row r="758" spans="1:14" ht="16" x14ac:dyDescent="0.2">
      <c r="A758" s="9" t="s">
        <v>61</v>
      </c>
      <c r="B758" s="7" t="s">
        <v>8</v>
      </c>
      <c r="C758" s="9" t="s">
        <v>161</v>
      </c>
      <c r="D758" s="9">
        <v>1177</v>
      </c>
      <c r="E758" s="9">
        <v>1955</v>
      </c>
      <c r="F758">
        <f>PERCENTRANK(Table1[Total Citations], D758)</f>
        <v>0.78300000000000003</v>
      </c>
      <c r="G758">
        <f>1-PERCENTRANK(Table1[Earliest Pub], E758)</f>
        <v>1</v>
      </c>
      <c r="H758">
        <f>AVERAGEIF(Table1[School], A758, Table1[Cit rank])</f>
        <v>0.81113333333333315</v>
      </c>
      <c r="I758">
        <f>AVERAGEIF(Table1[School], A758, Table1[YO rank])</f>
        <v>0.51946666666666685</v>
      </c>
      <c r="J758" s="3">
        <f t="shared" si="39"/>
        <v>1.5614733059548245</v>
      </c>
      <c r="K758" s="3">
        <f t="shared" si="37"/>
        <v>66</v>
      </c>
      <c r="L758" s="3">
        <f t="shared" si="38"/>
        <v>17.833333333333332</v>
      </c>
      <c r="M758" s="3">
        <f>PERCENTRANK(Table1[citperyear],L758)</f>
        <v>0.56599999999999995</v>
      </c>
      <c r="N758" s="3">
        <f>AVERAGEIF(Table1[School], A758, Table1[CPYRank])</f>
        <v>0.84116666666666673</v>
      </c>
    </row>
    <row r="759" spans="1:14" ht="16" x14ac:dyDescent="0.2">
      <c r="A759" s="9" t="s">
        <v>61</v>
      </c>
      <c r="B759" s="7" t="s">
        <v>8</v>
      </c>
      <c r="C759" s="9" t="s">
        <v>161</v>
      </c>
      <c r="D759" s="9">
        <v>5076</v>
      </c>
      <c r="E759" s="9">
        <v>1959</v>
      </c>
      <c r="F759">
        <f>PERCENTRANK(Table1[Total Citations], D759)</f>
        <v>0.97499999999999998</v>
      </c>
      <c r="G759">
        <f>1-PERCENTRANK(Table1[Earliest Pub], E759)</f>
        <v>0.995</v>
      </c>
      <c r="H759">
        <f>AVERAGEIF(Table1[School], A759, Table1[Cit rank])</f>
        <v>0.81113333333333315</v>
      </c>
      <c r="I759">
        <f>AVERAGEIF(Table1[School], A759, Table1[YO rank])</f>
        <v>0.51946666666666685</v>
      </c>
      <c r="J759" s="3">
        <f t="shared" si="39"/>
        <v>1.5614733059548245</v>
      </c>
      <c r="K759" s="3">
        <f t="shared" si="37"/>
        <v>62</v>
      </c>
      <c r="L759" s="3">
        <f t="shared" si="38"/>
        <v>81.870967741935488</v>
      </c>
      <c r="M759" s="3">
        <f>PERCENTRANK(Table1[citperyear],L759)</f>
        <v>0.94299999999999995</v>
      </c>
      <c r="N759" s="3">
        <f>AVERAGEIF(Table1[School], A759, Table1[CPYRank])</f>
        <v>0.84116666666666673</v>
      </c>
    </row>
    <row r="760" spans="1:14" ht="16" x14ac:dyDescent="0.2">
      <c r="A760" s="9" t="s">
        <v>61</v>
      </c>
      <c r="B760" s="7" t="s">
        <v>8</v>
      </c>
      <c r="C760" s="9" t="s">
        <v>161</v>
      </c>
      <c r="D760" s="9">
        <v>3876</v>
      </c>
      <c r="E760" s="9">
        <v>1966</v>
      </c>
      <c r="F760">
        <f>PERCENTRANK(Table1[Total Citations], D760)</f>
        <v>0.96099999999999997</v>
      </c>
      <c r="G760">
        <f>1-PERCENTRANK(Table1[Earliest Pub], E760)</f>
        <v>0.96899999999999997</v>
      </c>
      <c r="H760">
        <f>AVERAGEIF(Table1[School], A760, Table1[Cit rank])</f>
        <v>0.81113333333333315</v>
      </c>
      <c r="I760">
        <f>AVERAGEIF(Table1[School], A760, Table1[YO rank])</f>
        <v>0.51946666666666685</v>
      </c>
      <c r="J760" s="3">
        <f t="shared" si="39"/>
        <v>1.5614733059548245</v>
      </c>
      <c r="K760" s="3">
        <f t="shared" si="37"/>
        <v>55</v>
      </c>
      <c r="L760" s="3">
        <f t="shared" si="38"/>
        <v>70.472727272727269</v>
      </c>
      <c r="M760" s="3">
        <f>PERCENTRANK(Table1[citperyear],L760)</f>
        <v>0.92300000000000004</v>
      </c>
      <c r="N760" s="3">
        <f>AVERAGEIF(Table1[School], A760, Table1[CPYRank])</f>
        <v>0.84116666666666673</v>
      </c>
    </row>
    <row r="761" spans="1:14" ht="16" x14ac:dyDescent="0.2">
      <c r="A761" s="9" t="s">
        <v>61</v>
      </c>
      <c r="B761" s="7" t="s">
        <v>8</v>
      </c>
      <c r="C761" s="9" t="s">
        <v>161</v>
      </c>
      <c r="D761" s="9">
        <v>6173</v>
      </c>
      <c r="E761" s="9">
        <v>1967</v>
      </c>
      <c r="F761">
        <f>PERCENTRANK(Table1[Total Citations], D761)</f>
        <v>0.98699999999999999</v>
      </c>
      <c r="G761">
        <f>1-PERCENTRANK(Table1[Earliest Pub], E761)</f>
        <v>0.96099999999999997</v>
      </c>
      <c r="H761">
        <f>AVERAGEIF(Table1[School], A761, Table1[Cit rank])</f>
        <v>0.81113333333333315</v>
      </c>
      <c r="I761">
        <f>AVERAGEIF(Table1[School], A761, Table1[YO rank])</f>
        <v>0.51946666666666685</v>
      </c>
      <c r="J761" s="3">
        <f t="shared" si="39"/>
        <v>1.5614733059548245</v>
      </c>
      <c r="K761" s="3">
        <f t="shared" si="37"/>
        <v>54</v>
      </c>
      <c r="L761" s="3">
        <f t="shared" si="38"/>
        <v>114.31481481481481</v>
      </c>
      <c r="M761" s="3">
        <f>PERCENTRANK(Table1[citperyear],L761)</f>
        <v>0.97199999999999998</v>
      </c>
      <c r="N761" s="3">
        <f>AVERAGEIF(Table1[School], A761, Table1[CPYRank])</f>
        <v>0.84116666666666673</v>
      </c>
    </row>
    <row r="762" spans="1:14" ht="16" x14ac:dyDescent="0.2">
      <c r="A762" s="9" t="s">
        <v>61</v>
      </c>
      <c r="B762" s="7" t="s">
        <v>8</v>
      </c>
      <c r="C762" s="9" t="s">
        <v>161</v>
      </c>
      <c r="D762" s="9">
        <v>6386</v>
      </c>
      <c r="E762" s="9">
        <v>1973</v>
      </c>
      <c r="F762">
        <f>PERCENTRANK(Table1[Total Citations], D762)</f>
        <v>0.98899999999999999</v>
      </c>
      <c r="G762">
        <f>1-PERCENTRANK(Table1[Earliest Pub], E762)</f>
        <v>0.88700000000000001</v>
      </c>
      <c r="H762">
        <f>AVERAGEIF(Table1[School], A762, Table1[Cit rank])</f>
        <v>0.81113333333333315</v>
      </c>
      <c r="I762">
        <f>AVERAGEIF(Table1[School], A762, Table1[YO rank])</f>
        <v>0.51946666666666685</v>
      </c>
      <c r="J762" s="3">
        <f t="shared" si="39"/>
        <v>1.5614733059548245</v>
      </c>
      <c r="K762" s="3">
        <f t="shared" si="37"/>
        <v>48</v>
      </c>
      <c r="L762" s="3">
        <f t="shared" si="38"/>
        <v>133.04166666666666</v>
      </c>
      <c r="M762" s="3">
        <f>PERCENTRANK(Table1[citperyear],L762)</f>
        <v>0.98299999999999998</v>
      </c>
      <c r="N762" s="3">
        <f>AVERAGEIF(Table1[School], A762, Table1[CPYRank])</f>
        <v>0.84116666666666673</v>
      </c>
    </row>
    <row r="763" spans="1:14" ht="16" x14ac:dyDescent="0.2">
      <c r="A763" s="9" t="s">
        <v>61</v>
      </c>
      <c r="B763" s="7" t="s">
        <v>8</v>
      </c>
      <c r="C763" s="9" t="s">
        <v>161</v>
      </c>
      <c r="D763" s="9">
        <v>2464</v>
      </c>
      <c r="E763" s="9">
        <v>1973</v>
      </c>
      <c r="F763">
        <f>PERCENTRANK(Table1[Total Citations], D763)</f>
        <v>0.91700000000000004</v>
      </c>
      <c r="G763">
        <f>1-PERCENTRANK(Table1[Earliest Pub], E763)</f>
        <v>0.88700000000000001</v>
      </c>
      <c r="H763">
        <f>AVERAGEIF(Table1[School], A763, Table1[Cit rank])</f>
        <v>0.81113333333333315</v>
      </c>
      <c r="I763">
        <f>AVERAGEIF(Table1[School], A763, Table1[YO rank])</f>
        <v>0.51946666666666685</v>
      </c>
      <c r="J763" s="3">
        <f t="shared" si="39"/>
        <v>1.5614733059548245</v>
      </c>
      <c r="K763" s="3">
        <f t="shared" si="37"/>
        <v>48</v>
      </c>
      <c r="L763" s="3">
        <f t="shared" si="38"/>
        <v>51.333333333333336</v>
      </c>
      <c r="M763" s="3">
        <f>PERCENTRANK(Table1[citperyear],L763)</f>
        <v>0.875</v>
      </c>
      <c r="N763" s="3">
        <f>AVERAGEIF(Table1[School], A763, Table1[CPYRank])</f>
        <v>0.84116666666666673</v>
      </c>
    </row>
    <row r="764" spans="1:14" x14ac:dyDescent="0.2">
      <c r="A764" s="9" t="s">
        <v>61</v>
      </c>
      <c r="B764" s="9" t="s">
        <v>7</v>
      </c>
      <c r="C764" s="9" t="s">
        <v>161</v>
      </c>
      <c r="D764" s="9">
        <v>2133</v>
      </c>
      <c r="E764" s="9">
        <v>1974</v>
      </c>
      <c r="F764">
        <f>PERCENTRANK(Table1[Total Citations], D764)</f>
        <v>0.9</v>
      </c>
      <c r="G764">
        <f>1-PERCENTRANK(Table1[Earliest Pub], E764)</f>
        <v>0.871</v>
      </c>
      <c r="H764">
        <f>AVERAGEIF(Table1[School], A764, Table1[Cit rank])</f>
        <v>0.81113333333333315</v>
      </c>
      <c r="I764">
        <f>AVERAGEIF(Table1[School], A764, Table1[YO rank])</f>
        <v>0.51946666666666685</v>
      </c>
      <c r="J764" s="3">
        <f t="shared" si="39"/>
        <v>1.5614733059548245</v>
      </c>
      <c r="K764" s="3">
        <f t="shared" si="37"/>
        <v>47</v>
      </c>
      <c r="L764" s="3">
        <f t="shared" si="38"/>
        <v>45.382978723404257</v>
      </c>
      <c r="M764" s="3">
        <f>PERCENTRANK(Table1[citperyear],L764)</f>
        <v>0.84799999999999998</v>
      </c>
      <c r="N764" s="3">
        <f>AVERAGEIF(Table1[School], A764, Table1[CPYRank])</f>
        <v>0.84116666666666673</v>
      </c>
    </row>
    <row r="765" spans="1:14" ht="16" x14ac:dyDescent="0.2">
      <c r="A765" s="9" t="s">
        <v>61</v>
      </c>
      <c r="B765" s="7" t="s">
        <v>8</v>
      </c>
      <c r="C765" s="9" t="s">
        <v>161</v>
      </c>
      <c r="D765" s="9">
        <v>2748</v>
      </c>
      <c r="E765" s="9">
        <v>1975</v>
      </c>
      <c r="F765">
        <f>PERCENTRANK(Table1[Total Citations], D765)</f>
        <v>0.93</v>
      </c>
      <c r="G765">
        <f>1-PERCENTRANK(Table1[Earliest Pub], E765)</f>
        <v>0.85199999999999998</v>
      </c>
      <c r="H765">
        <f>AVERAGEIF(Table1[School], A765, Table1[Cit rank])</f>
        <v>0.81113333333333315</v>
      </c>
      <c r="I765">
        <f>AVERAGEIF(Table1[School], A765, Table1[YO rank])</f>
        <v>0.51946666666666685</v>
      </c>
      <c r="J765" s="3">
        <f t="shared" si="39"/>
        <v>1.5614733059548245</v>
      </c>
      <c r="K765" s="3">
        <f t="shared" si="37"/>
        <v>46</v>
      </c>
      <c r="L765" s="3">
        <f t="shared" si="38"/>
        <v>59.739130434782609</v>
      </c>
      <c r="M765" s="3">
        <f>PERCENTRANK(Table1[citperyear],L765)</f>
        <v>0.90100000000000002</v>
      </c>
      <c r="N765" s="3">
        <f>AVERAGEIF(Table1[School], A765, Table1[CPYRank])</f>
        <v>0.84116666666666673</v>
      </c>
    </row>
    <row r="766" spans="1:14" ht="16" x14ac:dyDescent="0.2">
      <c r="A766" s="9" t="s">
        <v>61</v>
      </c>
      <c r="B766" s="7" t="s">
        <v>8</v>
      </c>
      <c r="C766" s="9" t="s">
        <v>161</v>
      </c>
      <c r="D766" s="9">
        <v>4112</v>
      </c>
      <c r="E766" s="9">
        <v>1977</v>
      </c>
      <c r="F766">
        <f>PERCENTRANK(Table1[Total Citations], D766)</f>
        <v>0.96599999999999997</v>
      </c>
      <c r="G766">
        <f>1-PERCENTRANK(Table1[Earliest Pub], E766)</f>
        <v>0.81299999999999994</v>
      </c>
      <c r="H766">
        <f>AVERAGEIF(Table1[School], A766, Table1[Cit rank])</f>
        <v>0.81113333333333315</v>
      </c>
      <c r="I766">
        <f>AVERAGEIF(Table1[School], A766, Table1[YO rank])</f>
        <v>0.51946666666666685</v>
      </c>
      <c r="J766" s="3">
        <f t="shared" si="39"/>
        <v>1.5614733059548245</v>
      </c>
      <c r="K766" s="3">
        <f t="shared" si="37"/>
        <v>44</v>
      </c>
      <c r="L766" s="3">
        <f t="shared" si="38"/>
        <v>93.454545454545453</v>
      </c>
      <c r="M766" s="3">
        <f>PERCENTRANK(Table1[citperyear],L766)</f>
        <v>0.95899999999999996</v>
      </c>
      <c r="N766" s="3">
        <f>AVERAGEIF(Table1[School], A766, Table1[CPYRank])</f>
        <v>0.84116666666666673</v>
      </c>
    </row>
    <row r="767" spans="1:14" ht="16" x14ac:dyDescent="0.2">
      <c r="A767" s="9" t="s">
        <v>61</v>
      </c>
      <c r="B767" s="7" t="s">
        <v>8</v>
      </c>
      <c r="C767" s="9" t="s">
        <v>161</v>
      </c>
      <c r="D767" s="9">
        <v>5951</v>
      </c>
      <c r="E767" s="9">
        <v>1978</v>
      </c>
      <c r="F767">
        <f>PERCENTRANK(Table1[Total Citations], D767)</f>
        <v>0.98599999999999999</v>
      </c>
      <c r="G767">
        <f>1-PERCENTRANK(Table1[Earliest Pub], E767)</f>
        <v>0.79</v>
      </c>
      <c r="H767">
        <f>AVERAGEIF(Table1[School], A767, Table1[Cit rank])</f>
        <v>0.81113333333333315</v>
      </c>
      <c r="I767">
        <f>AVERAGEIF(Table1[School], A767, Table1[YO rank])</f>
        <v>0.51946666666666685</v>
      </c>
      <c r="J767" s="3">
        <f t="shared" si="39"/>
        <v>1.5614733059548245</v>
      </c>
      <c r="K767" s="3">
        <f t="shared" si="37"/>
        <v>43</v>
      </c>
      <c r="L767" s="3">
        <f t="shared" si="38"/>
        <v>138.3953488372093</v>
      </c>
      <c r="M767" s="3">
        <f>PERCENTRANK(Table1[citperyear],L767)</f>
        <v>0.98599999999999999</v>
      </c>
      <c r="N767" s="3">
        <f>AVERAGEIF(Table1[School], A767, Table1[CPYRank])</f>
        <v>0.84116666666666673</v>
      </c>
    </row>
    <row r="768" spans="1:14" ht="16" x14ac:dyDescent="0.2">
      <c r="A768" s="9" t="s">
        <v>61</v>
      </c>
      <c r="B768" s="7" t="s">
        <v>8</v>
      </c>
      <c r="C768" s="9" t="s">
        <v>161</v>
      </c>
      <c r="D768" s="9">
        <v>1903</v>
      </c>
      <c r="E768" s="9">
        <v>1980</v>
      </c>
      <c r="F768">
        <f>PERCENTRANK(Table1[Total Citations], D768)</f>
        <v>0.88400000000000001</v>
      </c>
      <c r="G768">
        <f>1-PERCENTRANK(Table1[Earliest Pub], E768)</f>
        <v>0.75</v>
      </c>
      <c r="H768">
        <f>AVERAGEIF(Table1[School], A768, Table1[Cit rank])</f>
        <v>0.81113333333333315</v>
      </c>
      <c r="I768">
        <f>AVERAGEIF(Table1[School], A768, Table1[YO rank])</f>
        <v>0.51946666666666685</v>
      </c>
      <c r="J768" s="3">
        <f t="shared" si="39"/>
        <v>1.5614733059548245</v>
      </c>
      <c r="K768" s="3">
        <f t="shared" si="37"/>
        <v>41</v>
      </c>
      <c r="L768" s="3">
        <f t="shared" si="38"/>
        <v>46.414634146341463</v>
      </c>
      <c r="M768" s="3">
        <f>PERCENTRANK(Table1[citperyear],L768)</f>
        <v>0.85099999999999998</v>
      </c>
      <c r="N768" s="3">
        <f>AVERAGEIF(Table1[School], A768, Table1[CPYRank])</f>
        <v>0.84116666666666673</v>
      </c>
    </row>
    <row r="769" spans="1:14" ht="16" x14ac:dyDescent="0.2">
      <c r="A769" s="9" t="s">
        <v>61</v>
      </c>
      <c r="B769" s="7" t="s">
        <v>8</v>
      </c>
      <c r="C769" s="9" t="s">
        <v>161</v>
      </c>
      <c r="D769" s="9">
        <v>5504</v>
      </c>
      <c r="E769" s="9">
        <v>1980</v>
      </c>
      <c r="F769">
        <f>PERCENTRANK(Table1[Total Citations], D769)</f>
        <v>0.98199999999999998</v>
      </c>
      <c r="G769">
        <f>1-PERCENTRANK(Table1[Earliest Pub], E769)</f>
        <v>0.75</v>
      </c>
      <c r="H769">
        <f>AVERAGEIF(Table1[School], A769, Table1[Cit rank])</f>
        <v>0.81113333333333315</v>
      </c>
      <c r="I769">
        <f>AVERAGEIF(Table1[School], A769, Table1[YO rank])</f>
        <v>0.51946666666666685</v>
      </c>
      <c r="J769" s="3">
        <f t="shared" si="39"/>
        <v>1.5614733059548245</v>
      </c>
      <c r="K769" s="3">
        <f t="shared" si="37"/>
        <v>41</v>
      </c>
      <c r="L769" s="3">
        <f t="shared" si="38"/>
        <v>134.2439024390244</v>
      </c>
      <c r="M769" s="3">
        <f>PERCENTRANK(Table1[citperyear],L769)</f>
        <v>0.98399999999999999</v>
      </c>
      <c r="N769" s="3">
        <f>AVERAGEIF(Table1[School], A769, Table1[CPYRank])</f>
        <v>0.84116666666666673</v>
      </c>
    </row>
    <row r="770" spans="1:14" ht="16" x14ac:dyDescent="0.2">
      <c r="A770" s="9" t="s">
        <v>61</v>
      </c>
      <c r="B770" s="7" t="s">
        <v>8</v>
      </c>
      <c r="C770" s="9" t="s">
        <v>161</v>
      </c>
      <c r="D770" s="9">
        <v>11041</v>
      </c>
      <c r="E770" s="9">
        <v>1981</v>
      </c>
      <c r="F770">
        <f>PERCENTRANK(Table1[Total Citations], D770)</f>
        <v>0.996</v>
      </c>
      <c r="G770">
        <f>1-PERCENTRANK(Table1[Earliest Pub], E770)</f>
        <v>0.72299999999999998</v>
      </c>
      <c r="H770">
        <f>AVERAGEIF(Table1[School], A770, Table1[Cit rank])</f>
        <v>0.81113333333333315</v>
      </c>
      <c r="I770">
        <f>AVERAGEIF(Table1[School], A770, Table1[YO rank])</f>
        <v>0.51946666666666685</v>
      </c>
      <c r="J770" s="3">
        <f t="shared" si="39"/>
        <v>1.5614733059548245</v>
      </c>
      <c r="K770" s="3">
        <f t="shared" ref="K770:K833" si="40">2021-E770</f>
        <v>40</v>
      </c>
      <c r="L770" s="3">
        <f t="shared" ref="L770:L833" si="41">D770/K770</f>
        <v>276.02499999999998</v>
      </c>
      <c r="M770" s="3">
        <f>PERCENTRANK(Table1[citperyear],L770)</f>
        <v>0.997</v>
      </c>
      <c r="N770" s="3">
        <f>AVERAGEIF(Table1[School], A770, Table1[CPYRank])</f>
        <v>0.84116666666666673</v>
      </c>
    </row>
    <row r="771" spans="1:14" ht="16" x14ac:dyDescent="0.2">
      <c r="A771" s="9" t="s">
        <v>61</v>
      </c>
      <c r="B771" s="7" t="s">
        <v>8</v>
      </c>
      <c r="C771" s="9" t="s">
        <v>161</v>
      </c>
      <c r="D771" s="9">
        <v>5866</v>
      </c>
      <c r="E771" s="9">
        <v>1981</v>
      </c>
      <c r="F771">
        <f>PERCENTRANK(Table1[Total Citations], D771)</f>
        <v>0.98499999999999999</v>
      </c>
      <c r="G771">
        <f>1-PERCENTRANK(Table1[Earliest Pub], E771)</f>
        <v>0.72299999999999998</v>
      </c>
      <c r="H771">
        <f>AVERAGEIF(Table1[School], A771, Table1[Cit rank])</f>
        <v>0.81113333333333315</v>
      </c>
      <c r="I771">
        <f>AVERAGEIF(Table1[School], A771, Table1[YO rank])</f>
        <v>0.51946666666666685</v>
      </c>
      <c r="J771" s="3">
        <f t="shared" si="39"/>
        <v>1.5614733059548245</v>
      </c>
      <c r="K771" s="3">
        <f t="shared" si="40"/>
        <v>40</v>
      </c>
      <c r="L771" s="3">
        <f t="shared" si="41"/>
        <v>146.65</v>
      </c>
      <c r="M771" s="3">
        <f>PERCENTRANK(Table1[citperyear],L771)</f>
        <v>0.98799999999999999</v>
      </c>
      <c r="N771" s="3">
        <f>AVERAGEIF(Table1[School], A771, Table1[CPYRank])</f>
        <v>0.84116666666666673</v>
      </c>
    </row>
    <row r="772" spans="1:14" ht="16" x14ac:dyDescent="0.2">
      <c r="A772" s="9" t="s">
        <v>61</v>
      </c>
      <c r="B772" s="7" t="s">
        <v>8</v>
      </c>
      <c r="C772" s="9" t="s">
        <v>161</v>
      </c>
      <c r="D772" s="9">
        <v>4269</v>
      </c>
      <c r="E772" s="9">
        <v>1984</v>
      </c>
      <c r="F772">
        <f>PERCENTRANK(Table1[Total Citations], D772)</f>
        <v>0.96899999999999997</v>
      </c>
      <c r="G772">
        <f>1-PERCENTRANK(Table1[Earliest Pub], E772)</f>
        <v>0.63</v>
      </c>
      <c r="H772">
        <f>AVERAGEIF(Table1[School], A772, Table1[Cit rank])</f>
        <v>0.81113333333333315</v>
      </c>
      <c r="I772">
        <f>AVERAGEIF(Table1[School], A772, Table1[YO rank])</f>
        <v>0.51946666666666685</v>
      </c>
      <c r="J772" s="3">
        <f t="shared" si="39"/>
        <v>1.5614733059548245</v>
      </c>
      <c r="K772" s="3">
        <f t="shared" si="40"/>
        <v>37</v>
      </c>
      <c r="L772" s="3">
        <f t="shared" si="41"/>
        <v>115.37837837837837</v>
      </c>
      <c r="M772" s="3">
        <f>PERCENTRANK(Table1[citperyear],L772)</f>
        <v>0.97299999999999998</v>
      </c>
      <c r="N772" s="3">
        <f>AVERAGEIF(Table1[School], A772, Table1[CPYRank])</f>
        <v>0.84116666666666673</v>
      </c>
    </row>
    <row r="773" spans="1:14" ht="16" x14ac:dyDescent="0.2">
      <c r="A773" s="9" t="s">
        <v>61</v>
      </c>
      <c r="B773" s="7" t="s">
        <v>8</v>
      </c>
      <c r="C773" s="9" t="s">
        <v>161</v>
      </c>
      <c r="D773" s="9">
        <v>700</v>
      </c>
      <c r="E773" s="9">
        <v>1989</v>
      </c>
      <c r="F773">
        <f>PERCENTRANK(Table1[Total Citations], D773)</f>
        <v>0.64400000000000002</v>
      </c>
      <c r="G773">
        <f>1-PERCENTRANK(Table1[Earliest Pub], E773)</f>
        <v>0.47299999999999998</v>
      </c>
      <c r="H773">
        <f>AVERAGEIF(Table1[School], A773, Table1[Cit rank])</f>
        <v>0.81113333333333315</v>
      </c>
      <c r="I773">
        <f>AVERAGEIF(Table1[School], A773, Table1[YO rank])</f>
        <v>0.51946666666666685</v>
      </c>
      <c r="J773" s="3">
        <f t="shared" si="39"/>
        <v>1.5614733059548245</v>
      </c>
      <c r="K773" s="3">
        <f t="shared" si="40"/>
        <v>32</v>
      </c>
      <c r="L773" s="3">
        <f t="shared" si="41"/>
        <v>21.875</v>
      </c>
      <c r="M773" s="3">
        <f>PERCENTRANK(Table1[citperyear],L773)</f>
        <v>0.63800000000000001</v>
      </c>
      <c r="N773" s="3">
        <f>AVERAGEIF(Table1[School], A773, Table1[CPYRank])</f>
        <v>0.84116666666666673</v>
      </c>
    </row>
    <row r="774" spans="1:14" ht="16" x14ac:dyDescent="0.2">
      <c r="A774" s="9" t="s">
        <v>61</v>
      </c>
      <c r="B774" s="7" t="s">
        <v>8</v>
      </c>
      <c r="C774" s="9" t="s">
        <v>161</v>
      </c>
      <c r="D774" s="9">
        <v>3724</v>
      </c>
      <c r="E774" s="9">
        <v>1990</v>
      </c>
      <c r="F774">
        <f>PERCENTRANK(Table1[Total Citations], D774)</f>
        <v>0.95699999999999996</v>
      </c>
      <c r="G774">
        <f>1-PERCENTRANK(Table1[Earliest Pub], E774)</f>
        <v>0.43700000000000006</v>
      </c>
      <c r="H774">
        <f>AVERAGEIF(Table1[School], A774, Table1[Cit rank])</f>
        <v>0.81113333333333315</v>
      </c>
      <c r="I774">
        <f>AVERAGEIF(Table1[School], A774, Table1[YO rank])</f>
        <v>0.51946666666666685</v>
      </c>
      <c r="J774" s="3">
        <f t="shared" si="39"/>
        <v>1.5614733059548245</v>
      </c>
      <c r="K774" s="3">
        <f t="shared" si="40"/>
        <v>31</v>
      </c>
      <c r="L774" s="3">
        <f t="shared" si="41"/>
        <v>120.12903225806451</v>
      </c>
      <c r="M774" s="3">
        <f>PERCENTRANK(Table1[citperyear],L774)</f>
        <v>0.97599999999999998</v>
      </c>
      <c r="N774" s="3">
        <f>AVERAGEIF(Table1[School], A774, Table1[CPYRank])</f>
        <v>0.84116666666666673</v>
      </c>
    </row>
    <row r="775" spans="1:14" ht="16" x14ac:dyDescent="0.2">
      <c r="A775" s="9" t="s">
        <v>61</v>
      </c>
      <c r="B775" s="7" t="s">
        <v>8</v>
      </c>
      <c r="C775" s="9" t="s">
        <v>161</v>
      </c>
      <c r="D775" s="9">
        <v>1168</v>
      </c>
      <c r="E775" s="9">
        <v>1991</v>
      </c>
      <c r="F775">
        <f>PERCENTRANK(Table1[Total Citations], D775)</f>
        <v>0.78100000000000003</v>
      </c>
      <c r="G775">
        <f>1-PERCENTRANK(Table1[Earliest Pub], E775)</f>
        <v>0.41300000000000003</v>
      </c>
      <c r="H775">
        <f>AVERAGEIF(Table1[School], A775, Table1[Cit rank])</f>
        <v>0.81113333333333315</v>
      </c>
      <c r="I775">
        <f>AVERAGEIF(Table1[School], A775, Table1[YO rank])</f>
        <v>0.51946666666666685</v>
      </c>
      <c r="J775" s="3">
        <f t="shared" si="39"/>
        <v>1.5614733059548245</v>
      </c>
      <c r="K775" s="3">
        <f t="shared" si="40"/>
        <v>30</v>
      </c>
      <c r="L775" s="3">
        <f t="shared" si="41"/>
        <v>38.93333333333333</v>
      </c>
      <c r="M775" s="3">
        <f>PERCENTRANK(Table1[citperyear],L775)</f>
        <v>0.80600000000000005</v>
      </c>
      <c r="N775" s="3">
        <f>AVERAGEIF(Table1[School], A775, Table1[CPYRank])</f>
        <v>0.84116666666666673</v>
      </c>
    </row>
    <row r="776" spans="1:14" ht="16" x14ac:dyDescent="0.2">
      <c r="A776" s="9" t="s">
        <v>61</v>
      </c>
      <c r="B776" s="7" t="s">
        <v>8</v>
      </c>
      <c r="C776" s="9" t="s">
        <v>161</v>
      </c>
      <c r="D776" s="9">
        <v>3771</v>
      </c>
      <c r="E776" s="9">
        <v>1994</v>
      </c>
      <c r="F776">
        <f>PERCENTRANK(Table1[Total Citations], D776)</f>
        <v>0.95899999999999996</v>
      </c>
      <c r="G776">
        <f>1-PERCENTRANK(Table1[Earliest Pub], E776)</f>
        <v>0.32599999999999996</v>
      </c>
      <c r="H776">
        <f>AVERAGEIF(Table1[School], A776, Table1[Cit rank])</f>
        <v>0.81113333333333315</v>
      </c>
      <c r="I776">
        <f>AVERAGEIF(Table1[School], A776, Table1[YO rank])</f>
        <v>0.51946666666666685</v>
      </c>
      <c r="J776" s="3">
        <f t="shared" si="39"/>
        <v>1.5614733059548245</v>
      </c>
      <c r="K776" s="3">
        <f t="shared" si="40"/>
        <v>27</v>
      </c>
      <c r="L776" s="3">
        <f t="shared" si="41"/>
        <v>139.66666666666666</v>
      </c>
      <c r="M776" s="3">
        <f>PERCENTRANK(Table1[citperyear],L776)</f>
        <v>0.98599999999999999</v>
      </c>
      <c r="N776" s="3">
        <f>AVERAGEIF(Table1[School], A776, Table1[CPYRank])</f>
        <v>0.84116666666666673</v>
      </c>
    </row>
    <row r="777" spans="1:14" ht="16" x14ac:dyDescent="0.2">
      <c r="A777" s="9" t="s">
        <v>61</v>
      </c>
      <c r="B777" s="7" t="s">
        <v>8</v>
      </c>
      <c r="C777" s="9" t="s">
        <v>161</v>
      </c>
      <c r="D777" s="9">
        <v>1918</v>
      </c>
      <c r="E777" s="9">
        <v>1995</v>
      </c>
      <c r="F777">
        <f>PERCENTRANK(Table1[Total Citations], D777)</f>
        <v>0.88600000000000001</v>
      </c>
      <c r="G777">
        <f>1-PERCENTRANK(Table1[Earliest Pub], E777)</f>
        <v>0.29800000000000004</v>
      </c>
      <c r="H777">
        <f>AVERAGEIF(Table1[School], A777, Table1[Cit rank])</f>
        <v>0.81113333333333315</v>
      </c>
      <c r="I777">
        <f>AVERAGEIF(Table1[School], A777, Table1[YO rank])</f>
        <v>0.51946666666666685</v>
      </c>
      <c r="J777" s="3">
        <f t="shared" si="39"/>
        <v>1.5614733059548245</v>
      </c>
      <c r="K777" s="3">
        <f t="shared" si="40"/>
        <v>26</v>
      </c>
      <c r="L777" s="3">
        <f t="shared" si="41"/>
        <v>73.769230769230774</v>
      </c>
      <c r="M777" s="3">
        <f>PERCENTRANK(Table1[citperyear],L777)</f>
        <v>0.93200000000000005</v>
      </c>
      <c r="N777" s="3">
        <f>AVERAGEIF(Table1[School], A777, Table1[CPYRank])</f>
        <v>0.84116666666666673</v>
      </c>
    </row>
    <row r="778" spans="1:14" ht="16" x14ac:dyDescent="0.2">
      <c r="A778" s="9" t="s">
        <v>61</v>
      </c>
      <c r="B778" s="7" t="s">
        <v>8</v>
      </c>
      <c r="C778" s="9" t="s">
        <v>161</v>
      </c>
      <c r="D778" s="9">
        <v>798</v>
      </c>
      <c r="E778" s="9">
        <v>1997</v>
      </c>
      <c r="F778">
        <f>PERCENTRANK(Table1[Total Citations], D778)</f>
        <v>0.68400000000000005</v>
      </c>
      <c r="G778">
        <f>1-PERCENTRANK(Table1[Earliest Pub], E778)</f>
        <v>0.23699999999999999</v>
      </c>
      <c r="H778">
        <f>AVERAGEIF(Table1[School], A778, Table1[Cit rank])</f>
        <v>0.81113333333333315</v>
      </c>
      <c r="I778">
        <f>AVERAGEIF(Table1[School], A778, Table1[YO rank])</f>
        <v>0.51946666666666685</v>
      </c>
      <c r="J778" s="3">
        <f t="shared" si="39"/>
        <v>1.5614733059548245</v>
      </c>
      <c r="K778" s="3">
        <f t="shared" si="40"/>
        <v>24</v>
      </c>
      <c r="L778" s="3">
        <f t="shared" si="41"/>
        <v>33.25</v>
      </c>
      <c r="M778" s="3">
        <f>PERCENTRANK(Table1[citperyear],L778)</f>
        <v>0.76300000000000001</v>
      </c>
      <c r="N778" s="3">
        <f>AVERAGEIF(Table1[School], A778, Table1[CPYRank])</f>
        <v>0.84116666666666673</v>
      </c>
    </row>
    <row r="779" spans="1:14" ht="16" x14ac:dyDescent="0.2">
      <c r="A779" s="9" t="s">
        <v>61</v>
      </c>
      <c r="B779" s="7" t="s">
        <v>8</v>
      </c>
      <c r="C779" s="9" t="s">
        <v>161</v>
      </c>
      <c r="D779" s="9">
        <v>819</v>
      </c>
      <c r="E779" s="9">
        <v>1997</v>
      </c>
      <c r="F779">
        <f>PERCENTRANK(Table1[Total Citations], D779)</f>
        <v>0.68899999999999995</v>
      </c>
      <c r="G779">
        <f>1-PERCENTRANK(Table1[Earliest Pub], E779)</f>
        <v>0.23699999999999999</v>
      </c>
      <c r="H779">
        <f>AVERAGEIF(Table1[School], A779, Table1[Cit rank])</f>
        <v>0.81113333333333315</v>
      </c>
      <c r="I779">
        <f>AVERAGEIF(Table1[School], A779, Table1[YO rank])</f>
        <v>0.51946666666666685</v>
      </c>
      <c r="J779" s="3">
        <f t="shared" si="39"/>
        <v>1.5614733059548245</v>
      </c>
      <c r="K779" s="3">
        <f t="shared" si="40"/>
        <v>24</v>
      </c>
      <c r="L779" s="3">
        <f t="shared" si="41"/>
        <v>34.125</v>
      </c>
      <c r="M779" s="3">
        <f>PERCENTRANK(Table1[citperyear],L779)</f>
        <v>0.77200000000000002</v>
      </c>
      <c r="N779" s="3">
        <f>AVERAGEIF(Table1[School], A779, Table1[CPYRank])</f>
        <v>0.84116666666666673</v>
      </c>
    </row>
    <row r="780" spans="1:14" ht="16" x14ac:dyDescent="0.2">
      <c r="A780" s="9" t="s">
        <v>61</v>
      </c>
      <c r="B780" s="7" t="s">
        <v>8</v>
      </c>
      <c r="C780" s="9" t="s">
        <v>161</v>
      </c>
      <c r="D780" s="9">
        <v>1208</v>
      </c>
      <c r="E780" s="9">
        <v>1999</v>
      </c>
      <c r="F780">
        <f>PERCENTRANK(Table1[Total Citations], D780)</f>
        <v>0.79100000000000004</v>
      </c>
      <c r="G780">
        <f>1-PERCENTRANK(Table1[Earliest Pub], E780)</f>
        <v>0.17300000000000004</v>
      </c>
      <c r="H780">
        <f>AVERAGEIF(Table1[School], A780, Table1[Cit rank])</f>
        <v>0.81113333333333315</v>
      </c>
      <c r="I780">
        <f>AVERAGEIF(Table1[School], A780, Table1[YO rank])</f>
        <v>0.51946666666666685</v>
      </c>
      <c r="J780" s="3">
        <f t="shared" si="39"/>
        <v>1.5614733059548245</v>
      </c>
      <c r="K780" s="3">
        <f t="shared" si="40"/>
        <v>22</v>
      </c>
      <c r="L780" s="3">
        <f t="shared" si="41"/>
        <v>54.909090909090907</v>
      </c>
      <c r="M780" s="3">
        <f>PERCENTRANK(Table1[citperyear],L780)</f>
        <v>0.88500000000000001</v>
      </c>
      <c r="N780" s="3">
        <f>AVERAGEIF(Table1[School], A780, Table1[CPYRank])</f>
        <v>0.84116666666666673</v>
      </c>
    </row>
    <row r="781" spans="1:14" ht="16" x14ac:dyDescent="0.2">
      <c r="A781" s="9" t="s">
        <v>61</v>
      </c>
      <c r="B781" s="7" t="s">
        <v>8</v>
      </c>
      <c r="C781" s="9" t="s">
        <v>161</v>
      </c>
      <c r="D781" s="9">
        <v>616</v>
      </c>
      <c r="E781" s="9">
        <v>2001</v>
      </c>
      <c r="F781">
        <f>PERCENTRANK(Table1[Total Citations], D781)</f>
        <v>0.59899999999999998</v>
      </c>
      <c r="G781">
        <f>1-PERCENTRANK(Table1[Earliest Pub], E781)</f>
        <v>0.11899999999999999</v>
      </c>
      <c r="H781">
        <f>AVERAGEIF(Table1[School], A781, Table1[Cit rank])</f>
        <v>0.81113333333333315</v>
      </c>
      <c r="I781">
        <f>AVERAGEIF(Table1[School], A781, Table1[YO rank])</f>
        <v>0.51946666666666685</v>
      </c>
      <c r="J781" s="3">
        <f t="shared" si="39"/>
        <v>1.5614733059548245</v>
      </c>
      <c r="K781" s="3">
        <f t="shared" si="40"/>
        <v>20</v>
      </c>
      <c r="L781" s="3">
        <f t="shared" si="41"/>
        <v>30.8</v>
      </c>
      <c r="M781" s="3">
        <f>PERCENTRANK(Table1[citperyear],L781)</f>
        <v>0.74399999999999999</v>
      </c>
      <c r="N781" s="3">
        <f>AVERAGEIF(Table1[School], A781, Table1[CPYRank])</f>
        <v>0.84116666666666673</v>
      </c>
    </row>
    <row r="782" spans="1:14" ht="16" x14ac:dyDescent="0.2">
      <c r="A782" s="9" t="s">
        <v>61</v>
      </c>
      <c r="B782" s="7" t="s">
        <v>8</v>
      </c>
      <c r="C782" s="9" t="s">
        <v>161</v>
      </c>
      <c r="D782" s="9">
        <v>1843</v>
      </c>
      <c r="E782" s="9">
        <v>2001</v>
      </c>
      <c r="F782">
        <f>PERCENTRANK(Table1[Total Citations], D782)</f>
        <v>0.88</v>
      </c>
      <c r="G782">
        <f>1-PERCENTRANK(Table1[Earliest Pub], E782)</f>
        <v>0.11899999999999999</v>
      </c>
      <c r="H782">
        <f>AVERAGEIF(Table1[School], A782, Table1[Cit rank])</f>
        <v>0.81113333333333315</v>
      </c>
      <c r="I782">
        <f>AVERAGEIF(Table1[School], A782, Table1[YO rank])</f>
        <v>0.51946666666666685</v>
      </c>
      <c r="J782" s="3">
        <f t="shared" si="39"/>
        <v>1.5614733059548245</v>
      </c>
      <c r="K782" s="3">
        <f t="shared" si="40"/>
        <v>20</v>
      </c>
      <c r="L782" s="3">
        <f t="shared" si="41"/>
        <v>92.15</v>
      </c>
      <c r="M782" s="3">
        <f>PERCENTRANK(Table1[citperyear],L782)</f>
        <v>0.95699999999999996</v>
      </c>
      <c r="N782" s="3">
        <f>AVERAGEIF(Table1[School], A782, Table1[CPYRank])</f>
        <v>0.84116666666666673</v>
      </c>
    </row>
    <row r="783" spans="1:14" x14ac:dyDescent="0.2">
      <c r="A783" s="9" t="s">
        <v>61</v>
      </c>
      <c r="B783" s="9" t="s">
        <v>7</v>
      </c>
      <c r="C783" s="9" t="s">
        <v>161</v>
      </c>
      <c r="D783" s="9">
        <v>1432</v>
      </c>
      <c r="E783" s="9">
        <v>2002</v>
      </c>
      <c r="F783">
        <f>PERCENTRANK(Table1[Total Citations], D783)</f>
        <v>0.82899999999999996</v>
      </c>
      <c r="G783">
        <f>1-PERCENTRANK(Table1[Earliest Pub], E783)</f>
        <v>9.6999999999999975E-2</v>
      </c>
      <c r="H783">
        <f>AVERAGEIF(Table1[School], A783, Table1[Cit rank])</f>
        <v>0.81113333333333315</v>
      </c>
      <c r="I783">
        <f>AVERAGEIF(Table1[School], A783, Table1[YO rank])</f>
        <v>0.51946666666666685</v>
      </c>
      <c r="J783" s="3">
        <f t="shared" si="39"/>
        <v>1.5614733059548245</v>
      </c>
      <c r="K783" s="3">
        <f t="shared" si="40"/>
        <v>19</v>
      </c>
      <c r="L783" s="3">
        <f t="shared" si="41"/>
        <v>75.368421052631575</v>
      </c>
      <c r="M783" s="3">
        <f>PERCENTRANK(Table1[citperyear],L783)</f>
        <v>0.93500000000000005</v>
      </c>
      <c r="N783" s="3">
        <f>AVERAGEIF(Table1[School], A783, Table1[CPYRank])</f>
        <v>0.84116666666666673</v>
      </c>
    </row>
    <row r="784" spans="1:14" ht="16" x14ac:dyDescent="0.2">
      <c r="A784" s="9" t="s">
        <v>61</v>
      </c>
      <c r="B784" s="7" t="s">
        <v>8</v>
      </c>
      <c r="C784" s="9" t="s">
        <v>161</v>
      </c>
      <c r="D784" s="9">
        <v>640</v>
      </c>
      <c r="E784" s="9">
        <v>2006</v>
      </c>
      <c r="F784">
        <f>PERCENTRANK(Table1[Total Citations], D784)</f>
        <v>0.61199999999999999</v>
      </c>
      <c r="G784">
        <f>1-PERCENTRANK(Table1[Earliest Pub], E784)</f>
        <v>2.200000000000002E-2</v>
      </c>
      <c r="H784">
        <f>AVERAGEIF(Table1[School], A784, Table1[Cit rank])</f>
        <v>0.81113333333333315</v>
      </c>
      <c r="I784">
        <f>AVERAGEIF(Table1[School], A784, Table1[YO rank])</f>
        <v>0.51946666666666685</v>
      </c>
      <c r="J784" s="3">
        <f t="shared" si="39"/>
        <v>1.5614733059548245</v>
      </c>
      <c r="K784" s="3">
        <f t="shared" si="40"/>
        <v>15</v>
      </c>
      <c r="L784" s="3">
        <f t="shared" si="41"/>
        <v>42.666666666666664</v>
      </c>
      <c r="M784" s="3">
        <f>PERCENTRANK(Table1[citperyear],L784)</f>
        <v>0.83099999999999996</v>
      </c>
      <c r="N784" s="3">
        <f>AVERAGEIF(Table1[School], A784, Table1[CPYRank])</f>
        <v>0.84116666666666673</v>
      </c>
    </row>
    <row r="785" spans="1:14" ht="16" x14ac:dyDescent="0.2">
      <c r="A785" s="9" t="s">
        <v>61</v>
      </c>
      <c r="B785" s="7" t="s">
        <v>8</v>
      </c>
      <c r="C785" s="9" t="s">
        <v>161</v>
      </c>
      <c r="D785" s="9">
        <v>678</v>
      </c>
      <c r="E785" s="9">
        <v>2007</v>
      </c>
      <c r="F785">
        <f>PERCENTRANK(Table1[Total Citations], D785)</f>
        <v>0.63300000000000001</v>
      </c>
      <c r="G785">
        <f>1-PERCENTRANK(Table1[Earliest Pub], E785)</f>
        <v>1.5000000000000013E-2</v>
      </c>
      <c r="H785">
        <f>AVERAGEIF(Table1[School], A785, Table1[Cit rank])</f>
        <v>0.81113333333333315</v>
      </c>
      <c r="I785">
        <f>AVERAGEIF(Table1[School], A785, Table1[YO rank])</f>
        <v>0.51946666666666685</v>
      </c>
      <c r="J785" s="3">
        <f t="shared" si="39"/>
        <v>1.5614733059548245</v>
      </c>
      <c r="K785" s="3">
        <f t="shared" si="40"/>
        <v>14</v>
      </c>
      <c r="L785" s="3">
        <f t="shared" si="41"/>
        <v>48.428571428571431</v>
      </c>
      <c r="M785" s="3">
        <f>PERCENTRANK(Table1[citperyear],L785)</f>
        <v>0.86099999999999999</v>
      </c>
      <c r="N785" s="3">
        <f>AVERAGEIF(Table1[School], A785, Table1[CPYRank])</f>
        <v>0.84116666666666673</v>
      </c>
    </row>
    <row r="786" spans="1:14" x14ac:dyDescent="0.2">
      <c r="A786" s="9" t="s">
        <v>61</v>
      </c>
      <c r="B786" s="9" t="s">
        <v>7</v>
      </c>
      <c r="C786" s="9" t="s">
        <v>161</v>
      </c>
      <c r="D786" s="9">
        <v>54</v>
      </c>
      <c r="E786" s="9">
        <v>2008</v>
      </c>
      <c r="F786">
        <f>PERCENTRANK(Table1[Total Citations], D786)</f>
        <v>8.1000000000000003E-2</v>
      </c>
      <c r="G786">
        <f>1-PERCENTRANK(Table1[Earliest Pub], E786)</f>
        <v>1.0000000000000009E-2</v>
      </c>
      <c r="H786">
        <f>AVERAGEIF(Table1[School], A786, Table1[Cit rank])</f>
        <v>0.81113333333333315</v>
      </c>
      <c r="I786">
        <f>AVERAGEIF(Table1[School], A786, Table1[YO rank])</f>
        <v>0.51946666666666685</v>
      </c>
      <c r="J786" s="3">
        <f t="shared" si="39"/>
        <v>1.5614733059548245</v>
      </c>
      <c r="K786" s="3">
        <f t="shared" si="40"/>
        <v>13</v>
      </c>
      <c r="L786" s="3">
        <f t="shared" si="41"/>
        <v>4.1538461538461542</v>
      </c>
      <c r="M786" s="3">
        <f>PERCENTRANK(Table1[citperyear],L786)</f>
        <v>0.16900000000000001</v>
      </c>
      <c r="N786" s="3">
        <f>AVERAGEIF(Table1[School], A786, Table1[CPYRank])</f>
        <v>0.84116666666666673</v>
      </c>
    </row>
    <row r="787" spans="1:14" ht="16" x14ac:dyDescent="0.2">
      <c r="A787" s="9" t="s">
        <v>61</v>
      </c>
      <c r="B787" s="7" t="s">
        <v>8</v>
      </c>
      <c r="C787" s="9" t="s">
        <v>161</v>
      </c>
      <c r="D787" s="9">
        <v>69</v>
      </c>
      <c r="E787" s="9">
        <v>2009</v>
      </c>
      <c r="F787">
        <f>PERCENTRANK(Table1[Total Citations], D787)</f>
        <v>9.9000000000000005E-2</v>
      </c>
      <c r="G787">
        <f>1-PERCENTRANK(Table1[Earliest Pub], E787)</f>
        <v>7.0000000000000062E-3</v>
      </c>
      <c r="H787">
        <f>AVERAGEIF(Table1[School], A787, Table1[Cit rank])</f>
        <v>0.81113333333333315</v>
      </c>
      <c r="I787">
        <f>AVERAGEIF(Table1[School], A787, Table1[YO rank])</f>
        <v>0.51946666666666685</v>
      </c>
      <c r="J787" s="3">
        <f t="shared" si="39"/>
        <v>1.5614733059548245</v>
      </c>
      <c r="K787" s="3">
        <f t="shared" si="40"/>
        <v>12</v>
      </c>
      <c r="L787" s="3">
        <f t="shared" si="41"/>
        <v>5.75</v>
      </c>
      <c r="M787" s="3">
        <f>PERCENTRANK(Table1[citperyear],L787)</f>
        <v>0.23100000000000001</v>
      </c>
      <c r="N787" s="3">
        <f>AVERAGEIF(Table1[School], A787, Table1[CPYRank])</f>
        <v>0.84116666666666673</v>
      </c>
    </row>
    <row r="788" spans="1:14" ht="16" x14ac:dyDescent="0.2">
      <c r="A788" s="7" t="s">
        <v>62</v>
      </c>
      <c r="B788" s="7" t="s">
        <v>8</v>
      </c>
      <c r="C788" s="7" t="s">
        <v>161</v>
      </c>
      <c r="D788" s="7">
        <v>1168</v>
      </c>
      <c r="E788" s="7">
        <v>1957</v>
      </c>
      <c r="F788" s="3">
        <f>PERCENTRANK(Table1[Total Citations], D788)</f>
        <v>0.78100000000000003</v>
      </c>
      <c r="G788">
        <f>1-PERCENTRANK(Table1[Earliest Pub], E788)</f>
        <v>0.998</v>
      </c>
      <c r="H788" s="3">
        <f>AVERAGEIF(Table1[School], A788, Table1[Cit rank])</f>
        <v>0.5779767441860465</v>
      </c>
      <c r="I788" s="3">
        <f>AVERAGEIF(Table1[School], A788, Table1[YO rank])</f>
        <v>0.50225581395348828</v>
      </c>
      <c r="J788" s="3">
        <f t="shared" si="39"/>
        <v>1.1507616798629441</v>
      </c>
      <c r="K788" s="3">
        <f t="shared" si="40"/>
        <v>64</v>
      </c>
      <c r="L788" s="3">
        <f t="shared" si="41"/>
        <v>18.25</v>
      </c>
      <c r="M788" s="3">
        <f>PERCENTRANK(Table1[citperyear],L788)</f>
        <v>0.57099999999999995</v>
      </c>
      <c r="N788" s="3">
        <f>AVERAGEIF(Table1[School], A788, Table1[CPYRank])</f>
        <v>0.57325581395348824</v>
      </c>
    </row>
    <row r="789" spans="1:14" ht="16" x14ac:dyDescent="0.2">
      <c r="A789" s="7" t="s">
        <v>62</v>
      </c>
      <c r="B789" s="7" t="s">
        <v>8</v>
      </c>
      <c r="C789" s="7" t="s">
        <v>161</v>
      </c>
      <c r="D789" s="7">
        <v>1311</v>
      </c>
      <c r="E789" s="7">
        <v>1966</v>
      </c>
      <c r="F789" s="3">
        <f>PERCENTRANK(Table1[Total Citations], D789)</f>
        <v>0.81100000000000005</v>
      </c>
      <c r="G789">
        <f>1-PERCENTRANK(Table1[Earliest Pub], E789)</f>
        <v>0.96899999999999997</v>
      </c>
      <c r="H789" s="3">
        <f>AVERAGEIF(Table1[School], A789, Table1[Cit rank])</f>
        <v>0.5779767441860465</v>
      </c>
      <c r="I789" s="3">
        <f>AVERAGEIF(Table1[School], A789, Table1[YO rank])</f>
        <v>0.50225581395348828</v>
      </c>
      <c r="J789" s="3">
        <f t="shared" si="39"/>
        <v>1.1507616798629441</v>
      </c>
      <c r="K789" s="3">
        <f t="shared" si="40"/>
        <v>55</v>
      </c>
      <c r="L789" s="3">
        <f t="shared" si="41"/>
        <v>23.836363636363636</v>
      </c>
      <c r="M789" s="3">
        <f>PERCENTRANK(Table1[citperyear],L789)</f>
        <v>0.66600000000000004</v>
      </c>
      <c r="N789" s="3">
        <f>AVERAGEIF(Table1[School], A789, Table1[CPYRank])</f>
        <v>0.57325581395348824</v>
      </c>
    </row>
    <row r="790" spans="1:14" ht="16" x14ac:dyDescent="0.2">
      <c r="A790" s="7" t="s">
        <v>62</v>
      </c>
      <c r="B790" s="7" t="s">
        <v>8</v>
      </c>
      <c r="C790" s="7" t="s">
        <v>161</v>
      </c>
      <c r="D790" s="7">
        <v>729</v>
      </c>
      <c r="E790" s="7">
        <v>1968</v>
      </c>
      <c r="F790" s="3">
        <f>PERCENTRANK(Table1[Total Citations], D790)</f>
        <v>0.65500000000000003</v>
      </c>
      <c r="G790">
        <f>1-PERCENTRANK(Table1[Earliest Pub], E790)</f>
        <v>0.95299999999999996</v>
      </c>
      <c r="H790" s="3">
        <f>AVERAGEIF(Table1[School], A790, Table1[Cit rank])</f>
        <v>0.5779767441860465</v>
      </c>
      <c r="I790" s="3">
        <f>AVERAGEIF(Table1[School], A790, Table1[YO rank])</f>
        <v>0.50225581395348828</v>
      </c>
      <c r="J790" s="3">
        <f t="shared" si="39"/>
        <v>1.1507616798629441</v>
      </c>
      <c r="K790" s="3">
        <f t="shared" si="40"/>
        <v>53</v>
      </c>
      <c r="L790" s="3">
        <f t="shared" si="41"/>
        <v>13.754716981132075</v>
      </c>
      <c r="M790" s="3">
        <f>PERCENTRANK(Table1[citperyear],L790)</f>
        <v>0.47</v>
      </c>
      <c r="N790" s="3">
        <f>AVERAGEIF(Table1[School], A790, Table1[CPYRank])</f>
        <v>0.57325581395348824</v>
      </c>
    </row>
    <row r="791" spans="1:14" ht="16" x14ac:dyDescent="0.2">
      <c r="A791" s="7" t="s">
        <v>62</v>
      </c>
      <c r="B791" s="7" t="s">
        <v>8</v>
      </c>
      <c r="C791" s="7" t="s">
        <v>161</v>
      </c>
      <c r="D791" s="7">
        <v>2</v>
      </c>
      <c r="E791" s="7">
        <v>1971</v>
      </c>
      <c r="F791" s="3">
        <f>PERCENTRANK(Table1[Total Citations], D791)</f>
        <v>5.0000000000000001E-3</v>
      </c>
      <c r="G791">
        <f>1-PERCENTRANK(Table1[Earliest Pub], E791)</f>
        <v>0.91700000000000004</v>
      </c>
      <c r="H791" s="3">
        <f>AVERAGEIF(Table1[School], A791, Table1[Cit rank])</f>
        <v>0.5779767441860465</v>
      </c>
      <c r="I791" s="3">
        <f>AVERAGEIF(Table1[School], A791, Table1[YO rank])</f>
        <v>0.50225581395348828</v>
      </c>
      <c r="J791" s="3">
        <f t="shared" si="39"/>
        <v>1.1507616798629441</v>
      </c>
      <c r="K791" s="3">
        <f t="shared" si="40"/>
        <v>50</v>
      </c>
      <c r="L791" s="3">
        <f t="shared" si="41"/>
        <v>0.04</v>
      </c>
      <c r="M791" s="3">
        <f>PERCENTRANK(Table1[citperyear],L791)</f>
        <v>3.0000000000000001E-3</v>
      </c>
      <c r="N791" s="3">
        <f>AVERAGEIF(Table1[School], A791, Table1[CPYRank])</f>
        <v>0.57325581395348824</v>
      </c>
    </row>
    <row r="792" spans="1:14" ht="16" x14ac:dyDescent="0.2">
      <c r="A792" s="7" t="s">
        <v>62</v>
      </c>
      <c r="B792" s="7" t="s">
        <v>8</v>
      </c>
      <c r="C792" s="7" t="s">
        <v>161</v>
      </c>
      <c r="D792" s="7">
        <v>1069</v>
      </c>
      <c r="E792" s="7">
        <v>1973</v>
      </c>
      <c r="F792" s="3">
        <f>PERCENTRANK(Table1[Total Citations], D792)</f>
        <v>0.75900000000000001</v>
      </c>
      <c r="G792">
        <f>1-PERCENTRANK(Table1[Earliest Pub], E792)</f>
        <v>0.88700000000000001</v>
      </c>
      <c r="H792" s="3">
        <f>AVERAGEIF(Table1[School], A792, Table1[Cit rank])</f>
        <v>0.5779767441860465</v>
      </c>
      <c r="I792" s="3">
        <f>AVERAGEIF(Table1[School], A792, Table1[YO rank])</f>
        <v>0.50225581395348828</v>
      </c>
      <c r="J792" s="3">
        <f t="shared" si="39"/>
        <v>1.1507616798629441</v>
      </c>
      <c r="K792" s="3">
        <f t="shared" si="40"/>
        <v>48</v>
      </c>
      <c r="L792" s="3">
        <f t="shared" si="41"/>
        <v>22.270833333333332</v>
      </c>
      <c r="M792" s="3">
        <f>PERCENTRANK(Table1[citperyear],L792)</f>
        <v>0.64400000000000002</v>
      </c>
      <c r="N792" s="3">
        <f>AVERAGEIF(Table1[School], A792, Table1[CPYRank])</f>
        <v>0.57325581395348824</v>
      </c>
    </row>
    <row r="793" spans="1:14" ht="16" x14ac:dyDescent="0.2">
      <c r="A793" s="7" t="s">
        <v>62</v>
      </c>
      <c r="B793" s="7" t="s">
        <v>8</v>
      </c>
      <c r="C793" s="7" t="s">
        <v>161</v>
      </c>
      <c r="D793" s="7">
        <v>1594</v>
      </c>
      <c r="E793" s="7">
        <v>1974</v>
      </c>
      <c r="F793" s="3">
        <f>PERCENTRANK(Table1[Total Citations], D793)</f>
        <v>0.85099999999999998</v>
      </c>
      <c r="G793">
        <f>1-PERCENTRANK(Table1[Earliest Pub], E793)</f>
        <v>0.871</v>
      </c>
      <c r="H793" s="3">
        <f>AVERAGEIF(Table1[School], A793, Table1[Cit rank])</f>
        <v>0.5779767441860465</v>
      </c>
      <c r="I793" s="3">
        <f>AVERAGEIF(Table1[School], A793, Table1[YO rank])</f>
        <v>0.50225581395348828</v>
      </c>
      <c r="J793" s="3">
        <f t="shared" si="39"/>
        <v>1.1507616798629441</v>
      </c>
      <c r="K793" s="3">
        <f t="shared" si="40"/>
        <v>47</v>
      </c>
      <c r="L793" s="3">
        <f t="shared" si="41"/>
        <v>33.914893617021278</v>
      </c>
      <c r="M793" s="3">
        <f>PERCENTRANK(Table1[citperyear],L793)</f>
        <v>0.77200000000000002</v>
      </c>
      <c r="N793" s="3">
        <f>AVERAGEIF(Table1[School], A793, Table1[CPYRank])</f>
        <v>0.57325581395348824</v>
      </c>
    </row>
    <row r="794" spans="1:14" ht="16" x14ac:dyDescent="0.2">
      <c r="A794" s="7" t="s">
        <v>62</v>
      </c>
      <c r="B794" s="7" t="s">
        <v>8</v>
      </c>
      <c r="C794" s="7" t="s">
        <v>161</v>
      </c>
      <c r="D794" s="7">
        <v>2608</v>
      </c>
      <c r="E794" s="7">
        <v>1975</v>
      </c>
      <c r="F794" s="3">
        <f>PERCENTRANK(Table1[Total Citations], D794)</f>
        <v>0.92500000000000004</v>
      </c>
      <c r="G794">
        <f>1-PERCENTRANK(Table1[Earliest Pub], E794)</f>
        <v>0.85199999999999998</v>
      </c>
      <c r="H794" s="3">
        <f>AVERAGEIF(Table1[School], A794, Table1[Cit rank])</f>
        <v>0.5779767441860465</v>
      </c>
      <c r="I794" s="3">
        <f>AVERAGEIF(Table1[School], A794, Table1[YO rank])</f>
        <v>0.50225581395348828</v>
      </c>
      <c r="J794" s="3">
        <f t="shared" si="39"/>
        <v>1.1507616798629441</v>
      </c>
      <c r="K794" s="3">
        <f t="shared" si="40"/>
        <v>46</v>
      </c>
      <c r="L794" s="3">
        <f t="shared" si="41"/>
        <v>56.695652173913047</v>
      </c>
      <c r="M794" s="3">
        <f>PERCENTRANK(Table1[citperyear],L794)</f>
        <v>0.89100000000000001</v>
      </c>
      <c r="N794" s="3">
        <f>AVERAGEIF(Table1[School], A794, Table1[CPYRank])</f>
        <v>0.57325581395348824</v>
      </c>
    </row>
    <row r="795" spans="1:14" ht="16" x14ac:dyDescent="0.2">
      <c r="A795" s="7" t="s">
        <v>62</v>
      </c>
      <c r="B795" s="7" t="s">
        <v>8</v>
      </c>
      <c r="C795" s="7" t="s">
        <v>161</v>
      </c>
      <c r="D795" s="7">
        <v>1184</v>
      </c>
      <c r="E795" s="7">
        <v>1978</v>
      </c>
      <c r="F795" s="3">
        <f>PERCENTRANK(Table1[Total Citations], D795)</f>
        <v>0.78600000000000003</v>
      </c>
      <c r="G795">
        <f>1-PERCENTRANK(Table1[Earliest Pub], E795)</f>
        <v>0.79</v>
      </c>
      <c r="H795" s="3">
        <f>AVERAGEIF(Table1[School], A795, Table1[Cit rank])</f>
        <v>0.5779767441860465</v>
      </c>
      <c r="I795" s="3">
        <f>AVERAGEIF(Table1[School], A795, Table1[YO rank])</f>
        <v>0.50225581395348828</v>
      </c>
      <c r="J795" s="3">
        <f t="shared" si="39"/>
        <v>1.1507616798629441</v>
      </c>
      <c r="K795" s="3">
        <f t="shared" si="40"/>
        <v>43</v>
      </c>
      <c r="L795" s="3">
        <f t="shared" si="41"/>
        <v>27.534883720930232</v>
      </c>
      <c r="M795" s="3">
        <f>PERCENTRANK(Table1[citperyear],L795)</f>
        <v>0.71199999999999997</v>
      </c>
      <c r="N795" s="3">
        <f>AVERAGEIF(Table1[School], A795, Table1[CPYRank])</f>
        <v>0.57325581395348824</v>
      </c>
    </row>
    <row r="796" spans="1:14" ht="16" x14ac:dyDescent="0.2">
      <c r="A796" s="7" t="s">
        <v>62</v>
      </c>
      <c r="B796" s="7" t="s">
        <v>8</v>
      </c>
      <c r="C796" s="7" t="s">
        <v>161</v>
      </c>
      <c r="D796" s="7">
        <v>992</v>
      </c>
      <c r="E796" s="7">
        <v>1978</v>
      </c>
      <c r="F796" s="3">
        <f>PERCENTRANK(Table1[Total Citations], D796)</f>
        <v>0.73899999999999999</v>
      </c>
      <c r="G796">
        <f>1-PERCENTRANK(Table1[Earliest Pub], E796)</f>
        <v>0.79</v>
      </c>
      <c r="H796" s="3">
        <f>AVERAGEIF(Table1[School], A796, Table1[Cit rank])</f>
        <v>0.5779767441860465</v>
      </c>
      <c r="I796" s="3">
        <f>AVERAGEIF(Table1[School], A796, Table1[YO rank])</f>
        <v>0.50225581395348828</v>
      </c>
      <c r="J796" s="3">
        <f t="shared" si="39"/>
        <v>1.1507616798629441</v>
      </c>
      <c r="K796" s="3">
        <f t="shared" si="40"/>
        <v>43</v>
      </c>
      <c r="L796" s="3">
        <f t="shared" si="41"/>
        <v>23.069767441860463</v>
      </c>
      <c r="M796" s="3">
        <f>PERCENTRANK(Table1[citperyear],L796)</f>
        <v>0.65600000000000003</v>
      </c>
      <c r="N796" s="3">
        <f>AVERAGEIF(Table1[School], A796, Table1[CPYRank])</f>
        <v>0.57325581395348824</v>
      </c>
    </row>
    <row r="797" spans="1:14" ht="16" x14ac:dyDescent="0.2">
      <c r="A797" s="7" t="s">
        <v>62</v>
      </c>
      <c r="B797" s="7" t="s">
        <v>8</v>
      </c>
      <c r="C797" s="7" t="s">
        <v>161</v>
      </c>
      <c r="D797" s="7">
        <v>779</v>
      </c>
      <c r="E797" s="7">
        <v>1979</v>
      </c>
      <c r="F797" s="3">
        <f>PERCENTRANK(Table1[Total Citations], D797)</f>
        <v>0.67600000000000005</v>
      </c>
      <c r="G797">
        <f>1-PERCENTRANK(Table1[Earliest Pub], E797)</f>
        <v>0.76900000000000002</v>
      </c>
      <c r="H797" s="3">
        <f>AVERAGEIF(Table1[School], A797, Table1[Cit rank])</f>
        <v>0.5779767441860465</v>
      </c>
      <c r="I797" s="3">
        <f>AVERAGEIF(Table1[School], A797, Table1[YO rank])</f>
        <v>0.50225581395348828</v>
      </c>
      <c r="J797" s="3">
        <f t="shared" si="39"/>
        <v>1.1507616798629441</v>
      </c>
      <c r="K797" s="3">
        <f t="shared" si="40"/>
        <v>42</v>
      </c>
      <c r="L797" s="3">
        <f t="shared" si="41"/>
        <v>18.547619047619047</v>
      </c>
      <c r="M797" s="3">
        <f>PERCENTRANK(Table1[citperyear],L797)</f>
        <v>0.57599999999999996</v>
      </c>
      <c r="N797" s="3">
        <f>AVERAGEIF(Table1[School], A797, Table1[CPYRank])</f>
        <v>0.57325581395348824</v>
      </c>
    </row>
    <row r="798" spans="1:14" ht="16" x14ac:dyDescent="0.2">
      <c r="A798" s="7" t="s">
        <v>62</v>
      </c>
      <c r="B798" s="7" t="s">
        <v>8</v>
      </c>
      <c r="C798" s="7" t="s">
        <v>161</v>
      </c>
      <c r="D798" s="7">
        <v>586</v>
      </c>
      <c r="E798" s="7">
        <v>1981</v>
      </c>
      <c r="F798" s="3">
        <f>PERCENTRANK(Table1[Total Citations], D798)</f>
        <v>0.58099999999999996</v>
      </c>
      <c r="G798">
        <f>1-PERCENTRANK(Table1[Earliest Pub], E798)</f>
        <v>0.72299999999999998</v>
      </c>
      <c r="H798" s="3">
        <f>AVERAGEIF(Table1[School], A798, Table1[Cit rank])</f>
        <v>0.5779767441860465</v>
      </c>
      <c r="I798" s="3">
        <f>AVERAGEIF(Table1[School], A798, Table1[YO rank])</f>
        <v>0.50225581395348828</v>
      </c>
      <c r="J798" s="3">
        <f t="shared" si="39"/>
        <v>1.1507616798629441</v>
      </c>
      <c r="K798" s="3">
        <f t="shared" si="40"/>
        <v>40</v>
      </c>
      <c r="L798" s="3">
        <f t="shared" si="41"/>
        <v>14.65</v>
      </c>
      <c r="M798" s="3">
        <f>PERCENTRANK(Table1[citperyear],L798)</f>
        <v>0.49199999999999999</v>
      </c>
      <c r="N798" s="3">
        <f>AVERAGEIF(Table1[School], A798, Table1[CPYRank])</f>
        <v>0.57325581395348824</v>
      </c>
    </row>
    <row r="799" spans="1:14" ht="16" x14ac:dyDescent="0.2">
      <c r="A799" s="7" t="s">
        <v>62</v>
      </c>
      <c r="B799" s="7" t="s">
        <v>8</v>
      </c>
      <c r="C799" s="7" t="s">
        <v>161</v>
      </c>
      <c r="D799" s="7">
        <v>1226</v>
      </c>
      <c r="E799" s="7">
        <v>1981</v>
      </c>
      <c r="F799" s="3">
        <f>PERCENTRANK(Table1[Total Citations], D799)</f>
        <v>0.79500000000000004</v>
      </c>
      <c r="G799">
        <f>1-PERCENTRANK(Table1[Earliest Pub], E799)</f>
        <v>0.72299999999999998</v>
      </c>
      <c r="H799" s="3">
        <f>AVERAGEIF(Table1[School], A799, Table1[Cit rank])</f>
        <v>0.5779767441860465</v>
      </c>
      <c r="I799" s="3">
        <f>AVERAGEIF(Table1[School], A799, Table1[YO rank])</f>
        <v>0.50225581395348828</v>
      </c>
      <c r="J799" s="3">
        <f t="shared" si="39"/>
        <v>1.1507616798629441</v>
      </c>
      <c r="K799" s="3">
        <f t="shared" si="40"/>
        <v>40</v>
      </c>
      <c r="L799" s="3">
        <f t="shared" si="41"/>
        <v>30.65</v>
      </c>
      <c r="M799" s="3">
        <f>PERCENTRANK(Table1[citperyear],L799)</f>
        <v>0.74299999999999999</v>
      </c>
      <c r="N799" s="3">
        <f>AVERAGEIF(Table1[School], A799, Table1[CPYRank])</f>
        <v>0.57325581395348824</v>
      </c>
    </row>
    <row r="800" spans="1:14" ht="16" x14ac:dyDescent="0.2">
      <c r="A800" s="7" t="s">
        <v>62</v>
      </c>
      <c r="B800" s="7" t="s">
        <v>7</v>
      </c>
      <c r="C800" s="7" t="s">
        <v>161</v>
      </c>
      <c r="D800" s="7">
        <v>414</v>
      </c>
      <c r="E800" s="7">
        <v>1982</v>
      </c>
      <c r="F800" s="3">
        <f>PERCENTRANK(Table1[Total Citations], D800)</f>
        <v>0.47299999999999998</v>
      </c>
      <c r="G800">
        <f>1-PERCENTRANK(Table1[Earliest Pub], E800)</f>
        <v>0.69</v>
      </c>
      <c r="H800" s="3">
        <f>AVERAGEIF(Table1[School], A800, Table1[Cit rank])</f>
        <v>0.5779767441860465</v>
      </c>
      <c r="I800" s="3">
        <f>AVERAGEIF(Table1[School], A800, Table1[YO rank])</f>
        <v>0.50225581395348828</v>
      </c>
      <c r="J800" s="3">
        <f t="shared" si="39"/>
        <v>1.1507616798629441</v>
      </c>
      <c r="K800" s="3">
        <f t="shared" si="40"/>
        <v>39</v>
      </c>
      <c r="L800" s="3">
        <f t="shared" si="41"/>
        <v>10.615384615384615</v>
      </c>
      <c r="M800" s="3">
        <f>PERCENTRANK(Table1[citperyear],L800)</f>
        <v>0.38900000000000001</v>
      </c>
      <c r="N800" s="3">
        <f>AVERAGEIF(Table1[School], A800, Table1[CPYRank])</f>
        <v>0.57325581395348824</v>
      </c>
    </row>
    <row r="801" spans="1:14" ht="16" x14ac:dyDescent="0.2">
      <c r="A801" s="7" t="s">
        <v>62</v>
      </c>
      <c r="B801" s="7" t="s">
        <v>8</v>
      </c>
      <c r="C801" s="7" t="s">
        <v>161</v>
      </c>
      <c r="D801" s="7">
        <v>1245</v>
      </c>
      <c r="E801" s="7">
        <v>1984</v>
      </c>
      <c r="F801" s="3">
        <f>PERCENTRANK(Table1[Total Citations], D801)</f>
        <v>0.79800000000000004</v>
      </c>
      <c r="G801">
        <f>1-PERCENTRANK(Table1[Earliest Pub], E801)</f>
        <v>0.63</v>
      </c>
      <c r="H801" s="3">
        <f>AVERAGEIF(Table1[School], A801, Table1[Cit rank])</f>
        <v>0.5779767441860465</v>
      </c>
      <c r="I801" s="3">
        <f>AVERAGEIF(Table1[School], A801, Table1[YO rank])</f>
        <v>0.50225581395348828</v>
      </c>
      <c r="J801" s="3">
        <f t="shared" si="39"/>
        <v>1.1507616798629441</v>
      </c>
      <c r="K801" s="3">
        <f t="shared" si="40"/>
        <v>37</v>
      </c>
      <c r="L801" s="3">
        <f t="shared" si="41"/>
        <v>33.648648648648646</v>
      </c>
      <c r="M801" s="3">
        <f>PERCENTRANK(Table1[citperyear],L801)</f>
        <v>0.76900000000000002</v>
      </c>
      <c r="N801" s="3">
        <f>AVERAGEIF(Table1[School], A801, Table1[CPYRank])</f>
        <v>0.57325581395348824</v>
      </c>
    </row>
    <row r="802" spans="1:14" ht="16" x14ac:dyDescent="0.2">
      <c r="A802" s="7" t="s">
        <v>62</v>
      </c>
      <c r="B802" s="7" t="s">
        <v>8</v>
      </c>
      <c r="C802" s="7" t="s">
        <v>161</v>
      </c>
      <c r="D802" s="7">
        <v>1041</v>
      </c>
      <c r="E802" s="7">
        <v>1984</v>
      </c>
      <c r="F802" s="3">
        <f>PERCENTRANK(Table1[Total Citations], D802)</f>
        <v>0.751</v>
      </c>
      <c r="G802">
        <f>1-PERCENTRANK(Table1[Earliest Pub], E802)</f>
        <v>0.63</v>
      </c>
      <c r="H802" s="3">
        <f>AVERAGEIF(Table1[School], A802, Table1[Cit rank])</f>
        <v>0.5779767441860465</v>
      </c>
      <c r="I802" s="3">
        <f>AVERAGEIF(Table1[School], A802, Table1[YO rank])</f>
        <v>0.50225581395348828</v>
      </c>
      <c r="J802" s="3">
        <f t="shared" si="39"/>
        <v>1.1507616798629441</v>
      </c>
      <c r="K802" s="3">
        <f t="shared" si="40"/>
        <v>37</v>
      </c>
      <c r="L802" s="3">
        <f t="shared" si="41"/>
        <v>28.135135135135137</v>
      </c>
      <c r="M802" s="3">
        <f>PERCENTRANK(Table1[citperyear],L802)</f>
        <v>0.71899999999999997</v>
      </c>
      <c r="N802" s="3">
        <f>AVERAGEIF(Table1[School], A802, Table1[CPYRank])</f>
        <v>0.57325581395348824</v>
      </c>
    </row>
    <row r="803" spans="1:14" ht="16" x14ac:dyDescent="0.2">
      <c r="A803" s="7" t="s">
        <v>62</v>
      </c>
      <c r="B803" s="7" t="s">
        <v>8</v>
      </c>
      <c r="C803" s="7" t="s">
        <v>161</v>
      </c>
      <c r="D803" s="7">
        <v>1543</v>
      </c>
      <c r="E803" s="7">
        <v>1984</v>
      </c>
      <c r="F803" s="3">
        <f>PERCENTRANK(Table1[Total Citations], D803)</f>
        <v>0.84399999999999997</v>
      </c>
      <c r="G803">
        <f>1-PERCENTRANK(Table1[Earliest Pub], E803)</f>
        <v>0.63</v>
      </c>
      <c r="H803" s="3">
        <f>AVERAGEIF(Table1[School], A803, Table1[Cit rank])</f>
        <v>0.5779767441860465</v>
      </c>
      <c r="I803" s="3">
        <f>AVERAGEIF(Table1[School], A803, Table1[YO rank])</f>
        <v>0.50225581395348828</v>
      </c>
      <c r="J803" s="3">
        <f t="shared" si="39"/>
        <v>1.1507616798629441</v>
      </c>
      <c r="K803" s="3">
        <f t="shared" si="40"/>
        <v>37</v>
      </c>
      <c r="L803" s="3">
        <f t="shared" si="41"/>
        <v>41.702702702702702</v>
      </c>
      <c r="M803" s="3">
        <f>PERCENTRANK(Table1[citperyear],L803)</f>
        <v>0.82399999999999995</v>
      </c>
      <c r="N803" s="3">
        <f>AVERAGEIF(Table1[School], A803, Table1[CPYRank])</f>
        <v>0.57325581395348824</v>
      </c>
    </row>
    <row r="804" spans="1:14" ht="16" x14ac:dyDescent="0.2">
      <c r="A804" s="7" t="s">
        <v>62</v>
      </c>
      <c r="B804" s="7" t="s">
        <v>8</v>
      </c>
      <c r="C804" s="7" t="s">
        <v>161</v>
      </c>
      <c r="D804" s="7">
        <v>382</v>
      </c>
      <c r="E804" s="7">
        <v>1985</v>
      </c>
      <c r="F804" s="3">
        <f>PERCENTRANK(Table1[Total Citations], D804)</f>
        <v>0.44600000000000001</v>
      </c>
      <c r="G804">
        <f>1-PERCENTRANK(Table1[Earliest Pub], E804)</f>
        <v>0.60199999999999998</v>
      </c>
      <c r="H804" s="3">
        <f>AVERAGEIF(Table1[School], A804, Table1[Cit rank])</f>
        <v>0.5779767441860465</v>
      </c>
      <c r="I804" s="3">
        <f>AVERAGEIF(Table1[School], A804, Table1[YO rank])</f>
        <v>0.50225581395348828</v>
      </c>
      <c r="J804" s="3">
        <f t="shared" si="39"/>
        <v>1.1507616798629441</v>
      </c>
      <c r="K804" s="3">
        <f t="shared" si="40"/>
        <v>36</v>
      </c>
      <c r="L804" s="3">
        <f t="shared" si="41"/>
        <v>10.611111111111111</v>
      </c>
      <c r="M804" s="3">
        <f>PERCENTRANK(Table1[citperyear],L804)</f>
        <v>0.38900000000000001</v>
      </c>
      <c r="N804" s="3">
        <f>AVERAGEIF(Table1[School], A804, Table1[CPYRank])</f>
        <v>0.57325581395348824</v>
      </c>
    </row>
    <row r="805" spans="1:14" ht="16" x14ac:dyDescent="0.2">
      <c r="A805" s="7" t="s">
        <v>62</v>
      </c>
      <c r="B805" s="7" t="s">
        <v>8</v>
      </c>
      <c r="C805" s="7" t="s">
        <v>161</v>
      </c>
      <c r="D805" s="7">
        <v>2049</v>
      </c>
      <c r="E805" s="7">
        <v>1986</v>
      </c>
      <c r="F805" s="3">
        <f>PERCENTRANK(Table1[Total Citations], D805)</f>
        <v>0.89400000000000002</v>
      </c>
      <c r="G805">
        <f>1-PERCENTRANK(Table1[Earliest Pub], E805)</f>
        <v>0.57099999999999995</v>
      </c>
      <c r="H805" s="3">
        <f>AVERAGEIF(Table1[School], A805, Table1[Cit rank])</f>
        <v>0.5779767441860465</v>
      </c>
      <c r="I805" s="3">
        <f>AVERAGEIF(Table1[School], A805, Table1[YO rank])</f>
        <v>0.50225581395348828</v>
      </c>
      <c r="J805" s="3">
        <f t="shared" si="39"/>
        <v>1.1507616798629441</v>
      </c>
      <c r="K805" s="3">
        <f t="shared" si="40"/>
        <v>35</v>
      </c>
      <c r="L805" s="3">
        <f t="shared" si="41"/>
        <v>58.542857142857144</v>
      </c>
      <c r="M805" s="3">
        <f>PERCENTRANK(Table1[citperyear],L805)</f>
        <v>0.89900000000000002</v>
      </c>
      <c r="N805" s="3">
        <f>AVERAGEIF(Table1[School], A805, Table1[CPYRank])</f>
        <v>0.57325581395348824</v>
      </c>
    </row>
    <row r="806" spans="1:14" ht="16" x14ac:dyDescent="0.2">
      <c r="A806" s="7" t="s">
        <v>62</v>
      </c>
      <c r="B806" s="7" t="s">
        <v>8</v>
      </c>
      <c r="C806" s="7" t="s">
        <v>161</v>
      </c>
      <c r="D806" s="7">
        <v>1016</v>
      </c>
      <c r="E806" s="7">
        <v>1987</v>
      </c>
      <c r="F806" s="3">
        <f>PERCENTRANK(Table1[Total Citations], D806)</f>
        <v>0.746</v>
      </c>
      <c r="G806">
        <f>1-PERCENTRANK(Table1[Earliest Pub], E806)</f>
        <v>0.53699999999999992</v>
      </c>
      <c r="H806" s="3">
        <f>AVERAGEIF(Table1[School], A806, Table1[Cit rank])</f>
        <v>0.5779767441860465</v>
      </c>
      <c r="I806" s="3">
        <f>AVERAGEIF(Table1[School], A806, Table1[YO rank])</f>
        <v>0.50225581395348828</v>
      </c>
      <c r="J806" s="3">
        <f t="shared" ref="J806:J869" si="42">H806/I806</f>
        <v>1.1507616798629441</v>
      </c>
      <c r="K806" s="3">
        <f t="shared" si="40"/>
        <v>34</v>
      </c>
      <c r="L806" s="3">
        <f t="shared" si="41"/>
        <v>29.882352941176471</v>
      </c>
      <c r="M806" s="3">
        <f>PERCENTRANK(Table1[citperyear],L806)</f>
        <v>0.73699999999999999</v>
      </c>
      <c r="N806" s="3">
        <f>AVERAGEIF(Table1[School], A806, Table1[CPYRank])</f>
        <v>0.57325581395348824</v>
      </c>
    </row>
    <row r="807" spans="1:14" ht="16" x14ac:dyDescent="0.2">
      <c r="A807" s="7" t="s">
        <v>62</v>
      </c>
      <c r="B807" s="7" t="s">
        <v>7</v>
      </c>
      <c r="C807" s="7" t="s">
        <v>161</v>
      </c>
      <c r="D807" s="7">
        <v>961</v>
      </c>
      <c r="E807" s="7">
        <v>1987</v>
      </c>
      <c r="F807" s="3">
        <f>PERCENTRANK(Table1[Total Citations], D807)</f>
        <v>0.72799999999999998</v>
      </c>
      <c r="G807">
        <f>1-PERCENTRANK(Table1[Earliest Pub], E807)</f>
        <v>0.53699999999999992</v>
      </c>
      <c r="H807" s="3">
        <f>AVERAGEIF(Table1[School], A807, Table1[Cit rank])</f>
        <v>0.5779767441860465</v>
      </c>
      <c r="I807" s="3">
        <f>AVERAGEIF(Table1[School], A807, Table1[YO rank])</f>
        <v>0.50225581395348828</v>
      </c>
      <c r="J807" s="3">
        <f t="shared" si="42"/>
        <v>1.1507616798629441</v>
      </c>
      <c r="K807" s="3">
        <f t="shared" si="40"/>
        <v>34</v>
      </c>
      <c r="L807" s="3">
        <f t="shared" si="41"/>
        <v>28.264705882352942</v>
      </c>
      <c r="M807" s="3">
        <f>PERCENTRANK(Table1[citperyear],L807)</f>
        <v>0.72</v>
      </c>
      <c r="N807" s="3">
        <f>AVERAGEIF(Table1[School], A807, Table1[CPYRank])</f>
        <v>0.57325581395348824</v>
      </c>
    </row>
    <row r="808" spans="1:14" ht="16" x14ac:dyDescent="0.2">
      <c r="A808" s="7" t="s">
        <v>62</v>
      </c>
      <c r="B808" s="7" t="s">
        <v>8</v>
      </c>
      <c r="C808" s="7" t="s">
        <v>161</v>
      </c>
      <c r="D808" s="7">
        <v>394</v>
      </c>
      <c r="E808" s="7">
        <v>1987</v>
      </c>
      <c r="F808" s="3">
        <f>PERCENTRANK(Table1[Total Citations], D808)</f>
        <v>0.45600000000000002</v>
      </c>
      <c r="G808">
        <f>1-PERCENTRANK(Table1[Earliest Pub], E808)</f>
        <v>0.53699999999999992</v>
      </c>
      <c r="H808" s="3">
        <f>AVERAGEIF(Table1[School], A808, Table1[Cit rank])</f>
        <v>0.5779767441860465</v>
      </c>
      <c r="I808" s="3">
        <f>AVERAGEIF(Table1[School], A808, Table1[YO rank])</f>
        <v>0.50225581395348828</v>
      </c>
      <c r="J808" s="3">
        <f t="shared" si="42"/>
        <v>1.1507616798629441</v>
      </c>
      <c r="K808" s="3">
        <f t="shared" si="40"/>
        <v>34</v>
      </c>
      <c r="L808" s="3">
        <f t="shared" si="41"/>
        <v>11.588235294117647</v>
      </c>
      <c r="M808" s="3">
        <f>PERCENTRANK(Table1[citperyear],L808)</f>
        <v>0.41799999999999998</v>
      </c>
      <c r="N808" s="3">
        <f>AVERAGEIF(Table1[School], A808, Table1[CPYRank])</f>
        <v>0.57325581395348824</v>
      </c>
    </row>
    <row r="809" spans="1:14" ht="16" x14ac:dyDescent="0.2">
      <c r="A809" s="7" t="s">
        <v>62</v>
      </c>
      <c r="B809" s="7" t="s">
        <v>8</v>
      </c>
      <c r="C809" s="7" t="s">
        <v>161</v>
      </c>
      <c r="D809" s="7">
        <v>469</v>
      </c>
      <c r="E809" s="7">
        <v>1988</v>
      </c>
      <c r="F809" s="3">
        <f>PERCENTRANK(Table1[Total Citations], D809)</f>
        <v>0.505</v>
      </c>
      <c r="G809">
        <f>1-PERCENTRANK(Table1[Earliest Pub], E809)</f>
        <v>0.50800000000000001</v>
      </c>
      <c r="H809" s="3">
        <f>AVERAGEIF(Table1[School], A809, Table1[Cit rank])</f>
        <v>0.5779767441860465</v>
      </c>
      <c r="I809" s="3">
        <f>AVERAGEIF(Table1[School], A809, Table1[YO rank])</f>
        <v>0.50225581395348828</v>
      </c>
      <c r="J809" s="3">
        <f t="shared" si="42"/>
        <v>1.1507616798629441</v>
      </c>
      <c r="K809" s="3">
        <f t="shared" si="40"/>
        <v>33</v>
      </c>
      <c r="L809" s="3">
        <f t="shared" si="41"/>
        <v>14.212121212121213</v>
      </c>
      <c r="M809" s="3">
        <f>PERCENTRANK(Table1[citperyear],L809)</f>
        <v>0.48099999999999998</v>
      </c>
      <c r="N809" s="3">
        <f>AVERAGEIF(Table1[School], A809, Table1[CPYRank])</f>
        <v>0.57325581395348824</v>
      </c>
    </row>
    <row r="810" spans="1:14" ht="16" x14ac:dyDescent="0.2">
      <c r="A810" s="7" t="s">
        <v>62</v>
      </c>
      <c r="B810" s="7" t="s">
        <v>8</v>
      </c>
      <c r="C810" s="7" t="s">
        <v>161</v>
      </c>
      <c r="D810" s="7">
        <v>5437</v>
      </c>
      <c r="E810" s="7">
        <v>1988</v>
      </c>
      <c r="F810" s="3">
        <f>PERCENTRANK(Table1[Total Citations], D810)</f>
        <v>0.98</v>
      </c>
      <c r="G810">
        <f>1-PERCENTRANK(Table1[Earliest Pub], E810)</f>
        <v>0.50800000000000001</v>
      </c>
      <c r="H810" s="3">
        <f>AVERAGEIF(Table1[School], A810, Table1[Cit rank])</f>
        <v>0.5779767441860465</v>
      </c>
      <c r="I810" s="3">
        <f>AVERAGEIF(Table1[School], A810, Table1[YO rank])</f>
        <v>0.50225581395348828</v>
      </c>
      <c r="J810" s="3">
        <f t="shared" si="42"/>
        <v>1.1507616798629441</v>
      </c>
      <c r="K810" s="3">
        <f t="shared" si="40"/>
        <v>33</v>
      </c>
      <c r="L810" s="3">
        <f t="shared" si="41"/>
        <v>164.75757575757575</v>
      </c>
      <c r="M810" s="3">
        <f>PERCENTRANK(Table1[citperyear],L810)</f>
        <v>0.99099999999999999</v>
      </c>
      <c r="N810" s="3">
        <f>AVERAGEIF(Table1[School], A810, Table1[CPYRank])</f>
        <v>0.57325581395348824</v>
      </c>
    </row>
    <row r="811" spans="1:14" ht="16" x14ac:dyDescent="0.2">
      <c r="A811" s="7" t="s">
        <v>62</v>
      </c>
      <c r="B811" s="7" t="s">
        <v>8</v>
      </c>
      <c r="C811" s="7" t="s">
        <v>161</v>
      </c>
      <c r="D811" s="7">
        <v>447</v>
      </c>
      <c r="E811" s="7">
        <v>1989</v>
      </c>
      <c r="F811" s="3">
        <f>PERCENTRANK(Table1[Total Citations], D811)</f>
        <v>0.49199999999999999</v>
      </c>
      <c r="G811">
        <f>1-PERCENTRANK(Table1[Earliest Pub], E811)</f>
        <v>0.47299999999999998</v>
      </c>
      <c r="H811" s="3">
        <f>AVERAGEIF(Table1[School], A811, Table1[Cit rank])</f>
        <v>0.5779767441860465</v>
      </c>
      <c r="I811" s="3">
        <f>AVERAGEIF(Table1[School], A811, Table1[YO rank])</f>
        <v>0.50225581395348828</v>
      </c>
      <c r="J811" s="3">
        <f t="shared" si="42"/>
        <v>1.1507616798629441</v>
      </c>
      <c r="K811" s="3">
        <f t="shared" si="40"/>
        <v>32</v>
      </c>
      <c r="L811" s="3">
        <f t="shared" si="41"/>
        <v>13.96875</v>
      </c>
      <c r="M811" s="3">
        <f>PERCENTRANK(Table1[citperyear],L811)</f>
        <v>0.47499999999999998</v>
      </c>
      <c r="N811" s="3">
        <f>AVERAGEIF(Table1[School], A811, Table1[CPYRank])</f>
        <v>0.57325581395348824</v>
      </c>
    </row>
    <row r="812" spans="1:14" ht="16" x14ac:dyDescent="0.2">
      <c r="A812" s="7" t="s">
        <v>62</v>
      </c>
      <c r="B812" s="7" t="s">
        <v>8</v>
      </c>
      <c r="C812" s="7" t="s">
        <v>161</v>
      </c>
      <c r="D812" s="7">
        <v>1405</v>
      </c>
      <c r="E812" s="7">
        <v>1990</v>
      </c>
      <c r="F812" s="3">
        <f>PERCENTRANK(Table1[Total Citations], D812)</f>
        <v>0.82299999999999995</v>
      </c>
      <c r="G812">
        <f>1-PERCENTRANK(Table1[Earliest Pub], E812)</f>
        <v>0.43700000000000006</v>
      </c>
      <c r="H812" s="3">
        <f>AVERAGEIF(Table1[School], A812, Table1[Cit rank])</f>
        <v>0.5779767441860465</v>
      </c>
      <c r="I812" s="3">
        <f>AVERAGEIF(Table1[School], A812, Table1[YO rank])</f>
        <v>0.50225581395348828</v>
      </c>
      <c r="J812" s="3">
        <f t="shared" si="42"/>
        <v>1.1507616798629441</v>
      </c>
      <c r="K812" s="3">
        <f t="shared" si="40"/>
        <v>31</v>
      </c>
      <c r="L812" s="3">
        <f t="shared" si="41"/>
        <v>45.322580645161288</v>
      </c>
      <c r="M812" s="3">
        <f>PERCENTRANK(Table1[citperyear],L812)</f>
        <v>0.84699999999999998</v>
      </c>
      <c r="N812" s="3">
        <f>AVERAGEIF(Table1[School], A812, Table1[CPYRank])</f>
        <v>0.57325581395348824</v>
      </c>
    </row>
    <row r="813" spans="1:14" ht="16" x14ac:dyDescent="0.2">
      <c r="A813" s="7" t="s">
        <v>62</v>
      </c>
      <c r="B813" s="7" t="s">
        <v>7</v>
      </c>
      <c r="C813" s="7" t="s">
        <v>161</v>
      </c>
      <c r="D813" s="7">
        <v>1196</v>
      </c>
      <c r="E813" s="7">
        <v>1991</v>
      </c>
      <c r="F813" s="3">
        <f>PERCENTRANK(Table1[Total Citations], D813)</f>
        <v>0.78800000000000003</v>
      </c>
      <c r="G813">
        <f>1-PERCENTRANK(Table1[Earliest Pub], E813)</f>
        <v>0.41300000000000003</v>
      </c>
      <c r="H813" s="3">
        <f>AVERAGEIF(Table1[School], A813, Table1[Cit rank])</f>
        <v>0.5779767441860465</v>
      </c>
      <c r="I813" s="3">
        <f>AVERAGEIF(Table1[School], A813, Table1[YO rank])</f>
        <v>0.50225581395348828</v>
      </c>
      <c r="J813" s="3">
        <f t="shared" si="42"/>
        <v>1.1507616798629441</v>
      </c>
      <c r="K813" s="3">
        <f t="shared" si="40"/>
        <v>30</v>
      </c>
      <c r="L813" s="3">
        <f t="shared" si="41"/>
        <v>39.866666666666667</v>
      </c>
      <c r="M813" s="3">
        <f>PERCENTRANK(Table1[citperyear],L813)</f>
        <v>0.81399999999999995</v>
      </c>
      <c r="N813" s="3">
        <f>AVERAGEIF(Table1[School], A813, Table1[CPYRank])</f>
        <v>0.57325581395348824</v>
      </c>
    </row>
    <row r="814" spans="1:14" ht="16" x14ac:dyDescent="0.2">
      <c r="A814" s="7" t="s">
        <v>62</v>
      </c>
      <c r="B814" s="7" t="s">
        <v>8</v>
      </c>
      <c r="C814" s="7" t="s">
        <v>161</v>
      </c>
      <c r="D814" s="7">
        <v>260</v>
      </c>
      <c r="E814" s="7">
        <v>1991</v>
      </c>
      <c r="F814" s="3">
        <f>PERCENTRANK(Table1[Total Citations], D814)</f>
        <v>0.33300000000000002</v>
      </c>
      <c r="G814">
        <f>1-PERCENTRANK(Table1[Earliest Pub], E814)</f>
        <v>0.41300000000000003</v>
      </c>
      <c r="H814" s="3">
        <f>AVERAGEIF(Table1[School], A814, Table1[Cit rank])</f>
        <v>0.5779767441860465</v>
      </c>
      <c r="I814" s="3">
        <f>AVERAGEIF(Table1[School], A814, Table1[YO rank])</f>
        <v>0.50225581395348828</v>
      </c>
      <c r="J814" s="3">
        <f t="shared" si="42"/>
        <v>1.1507616798629441</v>
      </c>
      <c r="K814" s="3">
        <f t="shared" si="40"/>
        <v>30</v>
      </c>
      <c r="L814" s="3">
        <f t="shared" si="41"/>
        <v>8.6666666666666661</v>
      </c>
      <c r="M814" s="3">
        <f>PERCENTRANK(Table1[citperyear],L814)</f>
        <v>0.33</v>
      </c>
      <c r="N814" s="3">
        <f>AVERAGEIF(Table1[School], A814, Table1[CPYRank])</f>
        <v>0.57325581395348824</v>
      </c>
    </row>
    <row r="815" spans="1:14" ht="16" x14ac:dyDescent="0.2">
      <c r="A815" s="7" t="s">
        <v>62</v>
      </c>
      <c r="B815" s="7" t="s">
        <v>8</v>
      </c>
      <c r="C815" s="7" t="s">
        <v>161</v>
      </c>
      <c r="D815" s="7">
        <v>179</v>
      </c>
      <c r="E815" s="7">
        <v>1993</v>
      </c>
      <c r="F815" s="3">
        <f>PERCENTRANK(Table1[Total Citations], D815)</f>
        <v>0.23</v>
      </c>
      <c r="G815">
        <f>1-PERCENTRANK(Table1[Earliest Pub], E815)</f>
        <v>0.35399999999999998</v>
      </c>
      <c r="H815" s="3">
        <f>AVERAGEIF(Table1[School], A815, Table1[Cit rank])</f>
        <v>0.5779767441860465</v>
      </c>
      <c r="I815" s="3">
        <f>AVERAGEIF(Table1[School], A815, Table1[YO rank])</f>
        <v>0.50225581395348828</v>
      </c>
      <c r="J815" s="3">
        <f t="shared" si="42"/>
        <v>1.1507616798629441</v>
      </c>
      <c r="K815" s="3">
        <f t="shared" si="40"/>
        <v>28</v>
      </c>
      <c r="L815" s="3">
        <f t="shared" si="41"/>
        <v>6.3928571428571432</v>
      </c>
      <c r="M815" s="3">
        <f>PERCENTRANK(Table1[citperyear],L815)</f>
        <v>0.25</v>
      </c>
      <c r="N815" s="3">
        <f>AVERAGEIF(Table1[School], A815, Table1[CPYRank])</f>
        <v>0.57325581395348824</v>
      </c>
    </row>
    <row r="816" spans="1:14" ht="16" x14ac:dyDescent="0.2">
      <c r="A816" s="7" t="s">
        <v>62</v>
      </c>
      <c r="B816" s="7" t="s">
        <v>8</v>
      </c>
      <c r="C816" s="7" t="s">
        <v>161</v>
      </c>
      <c r="D816" s="7">
        <v>976</v>
      </c>
      <c r="E816" s="7">
        <v>1994</v>
      </c>
      <c r="F816" s="3">
        <f>PERCENTRANK(Table1[Total Citations], D816)</f>
        <v>0.73499999999999999</v>
      </c>
      <c r="G816">
        <f>1-PERCENTRANK(Table1[Earliest Pub], E816)</f>
        <v>0.32599999999999996</v>
      </c>
      <c r="H816" s="3">
        <f>AVERAGEIF(Table1[School], A816, Table1[Cit rank])</f>
        <v>0.5779767441860465</v>
      </c>
      <c r="I816" s="3">
        <f>AVERAGEIF(Table1[School], A816, Table1[YO rank])</f>
        <v>0.50225581395348828</v>
      </c>
      <c r="J816" s="3">
        <f t="shared" si="42"/>
        <v>1.1507616798629441</v>
      </c>
      <c r="K816" s="3">
        <f t="shared" si="40"/>
        <v>27</v>
      </c>
      <c r="L816" s="3">
        <f t="shared" si="41"/>
        <v>36.148148148148145</v>
      </c>
      <c r="M816" s="3">
        <f>PERCENTRANK(Table1[citperyear],L816)</f>
        <v>0.78700000000000003</v>
      </c>
      <c r="N816" s="3">
        <f>AVERAGEIF(Table1[School], A816, Table1[CPYRank])</f>
        <v>0.57325581395348824</v>
      </c>
    </row>
    <row r="817" spans="1:14" ht="16" x14ac:dyDescent="0.2">
      <c r="A817" s="7" t="s">
        <v>62</v>
      </c>
      <c r="B817" s="7" t="s">
        <v>8</v>
      </c>
      <c r="C817" s="7" t="s">
        <v>161</v>
      </c>
      <c r="D817" s="7">
        <v>403</v>
      </c>
      <c r="E817" s="7">
        <v>1995</v>
      </c>
      <c r="F817" s="3">
        <f>PERCENTRANK(Table1[Total Citations], D817)</f>
        <v>0.46300000000000002</v>
      </c>
      <c r="G817">
        <f>1-PERCENTRANK(Table1[Earliest Pub], E817)</f>
        <v>0.29800000000000004</v>
      </c>
      <c r="H817" s="3">
        <f>AVERAGEIF(Table1[School], A817, Table1[Cit rank])</f>
        <v>0.5779767441860465</v>
      </c>
      <c r="I817" s="3">
        <f>AVERAGEIF(Table1[School], A817, Table1[YO rank])</f>
        <v>0.50225581395348828</v>
      </c>
      <c r="J817" s="3">
        <f t="shared" si="42"/>
        <v>1.1507616798629441</v>
      </c>
      <c r="K817" s="3">
        <f t="shared" si="40"/>
        <v>26</v>
      </c>
      <c r="L817" s="3">
        <f t="shared" si="41"/>
        <v>15.5</v>
      </c>
      <c r="M817" s="3">
        <f>PERCENTRANK(Table1[citperyear],L817)</f>
        <v>0.51300000000000001</v>
      </c>
      <c r="N817" s="3">
        <f>AVERAGEIF(Table1[School], A817, Table1[CPYRank])</f>
        <v>0.57325581395348824</v>
      </c>
    </row>
    <row r="818" spans="1:14" ht="16" x14ac:dyDescent="0.2">
      <c r="A818" s="7" t="s">
        <v>62</v>
      </c>
      <c r="B818" s="7" t="s">
        <v>8</v>
      </c>
      <c r="C818" s="7" t="s">
        <v>161</v>
      </c>
      <c r="D818" s="7">
        <v>676</v>
      </c>
      <c r="E818" s="7">
        <v>1995</v>
      </c>
      <c r="F818" s="3">
        <f>PERCENTRANK(Table1[Total Citations], D818)</f>
        <v>0.63200000000000001</v>
      </c>
      <c r="G818">
        <f>1-PERCENTRANK(Table1[Earliest Pub], E818)</f>
        <v>0.29800000000000004</v>
      </c>
      <c r="H818" s="3">
        <f>AVERAGEIF(Table1[School], A818, Table1[Cit rank])</f>
        <v>0.5779767441860465</v>
      </c>
      <c r="I818" s="3">
        <f>AVERAGEIF(Table1[School], A818, Table1[YO rank])</f>
        <v>0.50225581395348828</v>
      </c>
      <c r="J818" s="3">
        <f t="shared" si="42"/>
        <v>1.1507616798629441</v>
      </c>
      <c r="K818" s="3">
        <f t="shared" si="40"/>
        <v>26</v>
      </c>
      <c r="L818" s="3">
        <f t="shared" si="41"/>
        <v>26</v>
      </c>
      <c r="M818" s="3">
        <f>PERCENTRANK(Table1[citperyear],L818)</f>
        <v>0.69199999999999995</v>
      </c>
      <c r="N818" s="3">
        <f>AVERAGEIF(Table1[School], A818, Table1[CPYRank])</f>
        <v>0.57325581395348824</v>
      </c>
    </row>
    <row r="819" spans="1:14" ht="16" x14ac:dyDescent="0.2">
      <c r="A819" s="7" t="s">
        <v>62</v>
      </c>
      <c r="B819" s="7" t="s">
        <v>8</v>
      </c>
      <c r="C819" s="7" t="s">
        <v>161</v>
      </c>
      <c r="D819" s="7">
        <v>1866</v>
      </c>
      <c r="E819" s="7">
        <v>1995</v>
      </c>
      <c r="F819" s="3">
        <f>PERCENTRANK(Table1[Total Citations], D819)</f>
        <v>0.88200000000000001</v>
      </c>
      <c r="G819">
        <f>1-PERCENTRANK(Table1[Earliest Pub], E819)</f>
        <v>0.29800000000000004</v>
      </c>
      <c r="H819" s="3">
        <f>AVERAGEIF(Table1[School], A819, Table1[Cit rank])</f>
        <v>0.5779767441860465</v>
      </c>
      <c r="I819" s="3">
        <f>AVERAGEIF(Table1[School], A819, Table1[YO rank])</f>
        <v>0.50225581395348828</v>
      </c>
      <c r="J819" s="3">
        <f t="shared" si="42"/>
        <v>1.1507616798629441</v>
      </c>
      <c r="K819" s="3">
        <f t="shared" si="40"/>
        <v>26</v>
      </c>
      <c r="L819" s="3">
        <f t="shared" si="41"/>
        <v>71.769230769230774</v>
      </c>
      <c r="M819" s="3">
        <f>PERCENTRANK(Table1[citperyear],L819)</f>
        <v>0.92600000000000005</v>
      </c>
      <c r="N819" s="3">
        <f>AVERAGEIF(Table1[School], A819, Table1[CPYRank])</f>
        <v>0.57325581395348824</v>
      </c>
    </row>
    <row r="820" spans="1:14" ht="16" x14ac:dyDescent="0.2">
      <c r="A820" s="7" t="s">
        <v>62</v>
      </c>
      <c r="B820" s="7" t="s">
        <v>7</v>
      </c>
      <c r="C820" s="7" t="s">
        <v>161</v>
      </c>
      <c r="D820" s="7">
        <v>22</v>
      </c>
      <c r="E820" s="7">
        <v>1996</v>
      </c>
      <c r="F820" s="3">
        <f>PERCENTRANK(Table1[Total Citations], D820)</f>
        <v>0.04</v>
      </c>
      <c r="G820">
        <f>1-PERCENTRANK(Table1[Earliest Pub], E820)</f>
        <v>0.27100000000000002</v>
      </c>
      <c r="H820" s="3">
        <f>AVERAGEIF(Table1[School], A820, Table1[Cit rank])</f>
        <v>0.5779767441860465</v>
      </c>
      <c r="I820" s="3">
        <f>AVERAGEIF(Table1[School], A820, Table1[YO rank])</f>
        <v>0.50225581395348828</v>
      </c>
      <c r="J820" s="3">
        <f t="shared" si="42"/>
        <v>1.1507616798629441</v>
      </c>
      <c r="K820" s="3">
        <f t="shared" si="40"/>
        <v>25</v>
      </c>
      <c r="L820" s="3">
        <f t="shared" si="41"/>
        <v>0.88</v>
      </c>
      <c r="M820" s="3">
        <f>PERCENTRANK(Table1[citperyear],L820)</f>
        <v>4.8000000000000001E-2</v>
      </c>
      <c r="N820" s="3">
        <f>AVERAGEIF(Table1[School], A820, Table1[CPYRank])</f>
        <v>0.57325581395348824</v>
      </c>
    </row>
    <row r="821" spans="1:14" ht="16" x14ac:dyDescent="0.2">
      <c r="A821" s="7" t="s">
        <v>62</v>
      </c>
      <c r="B821" s="7" t="s">
        <v>8</v>
      </c>
      <c r="C821" s="7" t="s">
        <v>161</v>
      </c>
      <c r="D821" s="7">
        <v>137</v>
      </c>
      <c r="E821" s="7">
        <v>1996</v>
      </c>
      <c r="F821" s="3">
        <f>PERCENTRANK(Table1[Total Citations], D821)</f>
        <v>0.17799999999999999</v>
      </c>
      <c r="G821">
        <f>1-PERCENTRANK(Table1[Earliest Pub], E821)</f>
        <v>0.27100000000000002</v>
      </c>
      <c r="H821" s="3">
        <f>AVERAGEIF(Table1[School], A821, Table1[Cit rank])</f>
        <v>0.5779767441860465</v>
      </c>
      <c r="I821" s="3">
        <f>AVERAGEIF(Table1[School], A821, Table1[YO rank])</f>
        <v>0.50225581395348828</v>
      </c>
      <c r="J821" s="3">
        <f t="shared" si="42"/>
        <v>1.1507616798629441</v>
      </c>
      <c r="K821" s="3">
        <f t="shared" si="40"/>
        <v>25</v>
      </c>
      <c r="L821" s="3">
        <f t="shared" si="41"/>
        <v>5.48</v>
      </c>
      <c r="M821" s="3">
        <f>PERCENTRANK(Table1[citperyear],L821)</f>
        <v>0.217</v>
      </c>
      <c r="N821" s="3">
        <f>AVERAGEIF(Table1[School], A821, Table1[CPYRank])</f>
        <v>0.57325581395348824</v>
      </c>
    </row>
    <row r="822" spans="1:14" ht="16" x14ac:dyDescent="0.2">
      <c r="A822" s="7" t="s">
        <v>62</v>
      </c>
      <c r="B822" s="7" t="s">
        <v>8</v>
      </c>
      <c r="C822" s="7" t="s">
        <v>161</v>
      </c>
      <c r="D822" s="7">
        <v>253</v>
      </c>
      <c r="E822" s="7">
        <v>1998</v>
      </c>
      <c r="F822" s="3">
        <f>PERCENTRANK(Table1[Total Citations], D822)</f>
        <v>0.32600000000000001</v>
      </c>
      <c r="G822">
        <f>1-PERCENTRANK(Table1[Earliest Pub], E822)</f>
        <v>0.20799999999999996</v>
      </c>
      <c r="H822" s="3">
        <f>AVERAGEIF(Table1[School], A822, Table1[Cit rank])</f>
        <v>0.5779767441860465</v>
      </c>
      <c r="I822" s="3">
        <f>AVERAGEIF(Table1[School], A822, Table1[YO rank])</f>
        <v>0.50225581395348828</v>
      </c>
      <c r="J822" s="3">
        <f t="shared" si="42"/>
        <v>1.1507616798629441</v>
      </c>
      <c r="K822" s="3">
        <f t="shared" si="40"/>
        <v>23</v>
      </c>
      <c r="L822" s="3">
        <f t="shared" si="41"/>
        <v>11</v>
      </c>
      <c r="M822" s="3">
        <f>PERCENTRANK(Table1[citperyear],L822)</f>
        <v>0.39900000000000002</v>
      </c>
      <c r="N822" s="3">
        <f>AVERAGEIF(Table1[School], A822, Table1[CPYRank])</f>
        <v>0.57325581395348824</v>
      </c>
    </row>
    <row r="823" spans="1:14" ht="16" x14ac:dyDescent="0.2">
      <c r="A823" s="7" t="s">
        <v>62</v>
      </c>
      <c r="B823" s="7" t="s">
        <v>8</v>
      </c>
      <c r="C823" s="7" t="s">
        <v>161</v>
      </c>
      <c r="D823" s="7">
        <v>265</v>
      </c>
      <c r="E823" s="7">
        <v>1998</v>
      </c>
      <c r="F823" s="3">
        <f>PERCENTRANK(Table1[Total Citations], D823)</f>
        <v>0.33600000000000002</v>
      </c>
      <c r="G823">
        <f>1-PERCENTRANK(Table1[Earliest Pub], E823)</f>
        <v>0.20799999999999996</v>
      </c>
      <c r="H823" s="3">
        <f>AVERAGEIF(Table1[School], A823, Table1[Cit rank])</f>
        <v>0.5779767441860465</v>
      </c>
      <c r="I823" s="3">
        <f>AVERAGEIF(Table1[School], A823, Table1[YO rank])</f>
        <v>0.50225581395348828</v>
      </c>
      <c r="J823" s="3">
        <f t="shared" si="42"/>
        <v>1.1507616798629441</v>
      </c>
      <c r="K823" s="3">
        <f t="shared" si="40"/>
        <v>23</v>
      </c>
      <c r="L823" s="3">
        <f t="shared" si="41"/>
        <v>11.521739130434783</v>
      </c>
      <c r="M823" s="3">
        <f>PERCENTRANK(Table1[citperyear],L823)</f>
        <v>0.41599999999999998</v>
      </c>
      <c r="N823" s="3">
        <f>AVERAGEIF(Table1[School], A823, Table1[CPYRank])</f>
        <v>0.57325581395348824</v>
      </c>
    </row>
    <row r="824" spans="1:14" ht="16" x14ac:dyDescent="0.2">
      <c r="A824" s="7" t="s">
        <v>62</v>
      </c>
      <c r="B824" s="7" t="s">
        <v>8</v>
      </c>
      <c r="C824" s="7" t="s">
        <v>161</v>
      </c>
      <c r="D824" s="7">
        <v>674</v>
      </c>
      <c r="E824" s="7">
        <v>1998</v>
      </c>
      <c r="F824" s="3">
        <f>PERCENTRANK(Table1[Total Citations], D824)</f>
        <v>0.63100000000000001</v>
      </c>
      <c r="G824">
        <f>1-PERCENTRANK(Table1[Earliest Pub], E824)</f>
        <v>0.20799999999999996</v>
      </c>
      <c r="H824" s="3">
        <f>AVERAGEIF(Table1[School], A824, Table1[Cit rank])</f>
        <v>0.5779767441860465</v>
      </c>
      <c r="I824" s="3">
        <f>AVERAGEIF(Table1[School], A824, Table1[YO rank])</f>
        <v>0.50225581395348828</v>
      </c>
      <c r="J824" s="3">
        <f t="shared" si="42"/>
        <v>1.1507616798629441</v>
      </c>
      <c r="K824" s="3">
        <f t="shared" si="40"/>
        <v>23</v>
      </c>
      <c r="L824" s="3">
        <f t="shared" si="41"/>
        <v>29.304347826086957</v>
      </c>
      <c r="M824" s="3">
        <f>PERCENTRANK(Table1[citperyear],L824)</f>
        <v>0.73099999999999998</v>
      </c>
      <c r="N824" s="3">
        <f>AVERAGEIF(Table1[School], A824, Table1[CPYRank])</f>
        <v>0.57325581395348824</v>
      </c>
    </row>
    <row r="825" spans="1:14" ht="16" x14ac:dyDescent="0.2">
      <c r="A825" s="7" t="s">
        <v>62</v>
      </c>
      <c r="B825" s="7" t="s">
        <v>8</v>
      </c>
      <c r="C825" s="7" t="s">
        <v>161</v>
      </c>
      <c r="D825" s="7">
        <v>499</v>
      </c>
      <c r="E825" s="7">
        <v>1999</v>
      </c>
      <c r="F825" s="3">
        <f>PERCENTRANK(Table1[Total Citations], D825)</f>
        <v>0.52600000000000002</v>
      </c>
      <c r="G825">
        <f>1-PERCENTRANK(Table1[Earliest Pub], E825)</f>
        <v>0.17300000000000004</v>
      </c>
      <c r="H825" s="3">
        <f>AVERAGEIF(Table1[School], A825, Table1[Cit rank])</f>
        <v>0.5779767441860465</v>
      </c>
      <c r="I825" s="3">
        <f>AVERAGEIF(Table1[School], A825, Table1[YO rank])</f>
        <v>0.50225581395348828</v>
      </c>
      <c r="J825" s="3">
        <f t="shared" si="42"/>
        <v>1.1507616798629441</v>
      </c>
      <c r="K825" s="3">
        <f t="shared" si="40"/>
        <v>22</v>
      </c>
      <c r="L825" s="3">
        <f t="shared" si="41"/>
        <v>22.681818181818183</v>
      </c>
      <c r="M825" s="3">
        <f>PERCENTRANK(Table1[citperyear],L825)</f>
        <v>0.65200000000000002</v>
      </c>
      <c r="N825" s="3">
        <f>AVERAGEIF(Table1[School], A825, Table1[CPYRank])</f>
        <v>0.57325581395348824</v>
      </c>
    </row>
    <row r="826" spans="1:14" ht="16" x14ac:dyDescent="0.2">
      <c r="A826" s="7" t="s">
        <v>62</v>
      </c>
      <c r="B826" s="7" t="s">
        <v>8</v>
      </c>
      <c r="C826" s="7" t="s">
        <v>161</v>
      </c>
      <c r="D826" s="7">
        <v>373</v>
      </c>
      <c r="E826" s="7">
        <v>1999</v>
      </c>
      <c r="F826" s="3">
        <f>PERCENTRANK(Table1[Total Citations], D826)</f>
        <v>0.438</v>
      </c>
      <c r="G826">
        <f>1-PERCENTRANK(Table1[Earliest Pub], E826)</f>
        <v>0.17300000000000004</v>
      </c>
      <c r="H826" s="3">
        <f>AVERAGEIF(Table1[School], A826, Table1[Cit rank])</f>
        <v>0.5779767441860465</v>
      </c>
      <c r="I826" s="3">
        <f>AVERAGEIF(Table1[School], A826, Table1[YO rank])</f>
        <v>0.50225581395348828</v>
      </c>
      <c r="J826" s="3">
        <f t="shared" si="42"/>
        <v>1.1507616798629441</v>
      </c>
      <c r="K826" s="3">
        <f t="shared" si="40"/>
        <v>22</v>
      </c>
      <c r="L826" s="3">
        <f t="shared" si="41"/>
        <v>16.954545454545453</v>
      </c>
      <c r="M826" s="3">
        <f>PERCENTRANK(Table1[citperyear],L826)</f>
        <v>0.54600000000000004</v>
      </c>
      <c r="N826" s="3">
        <f>AVERAGEIF(Table1[School], A826, Table1[CPYRank])</f>
        <v>0.57325581395348824</v>
      </c>
    </row>
    <row r="827" spans="1:14" ht="16" x14ac:dyDescent="0.2">
      <c r="A827" s="7" t="s">
        <v>62</v>
      </c>
      <c r="B827" s="7" t="s">
        <v>8</v>
      </c>
      <c r="C827" s="7" t="s">
        <v>161</v>
      </c>
      <c r="D827" s="7">
        <v>763</v>
      </c>
      <c r="E827" s="7">
        <v>2003</v>
      </c>
      <c r="F827" s="3">
        <f>PERCENTRANK(Table1[Total Citations], D827)</f>
        <v>0.66900000000000004</v>
      </c>
      <c r="G827">
        <f>1-PERCENTRANK(Table1[Earliest Pub], E827)</f>
        <v>7.4999999999999956E-2</v>
      </c>
      <c r="H827" s="3">
        <f>AVERAGEIF(Table1[School], A827, Table1[Cit rank])</f>
        <v>0.5779767441860465</v>
      </c>
      <c r="I827" s="3">
        <f>AVERAGEIF(Table1[School], A827, Table1[YO rank])</f>
        <v>0.50225581395348828</v>
      </c>
      <c r="J827" s="3">
        <f t="shared" si="42"/>
        <v>1.1507616798629441</v>
      </c>
      <c r="K827" s="3">
        <f t="shared" si="40"/>
        <v>18</v>
      </c>
      <c r="L827" s="3">
        <f t="shared" si="41"/>
        <v>42.388888888888886</v>
      </c>
      <c r="M827" s="3">
        <f>PERCENTRANK(Table1[citperyear],L827)</f>
        <v>0.82899999999999996</v>
      </c>
      <c r="N827" s="3">
        <f>AVERAGEIF(Table1[School], A827, Table1[CPYRank])</f>
        <v>0.57325581395348824</v>
      </c>
    </row>
    <row r="828" spans="1:14" ht="16" x14ac:dyDescent="0.2">
      <c r="A828" s="7" t="s">
        <v>62</v>
      </c>
      <c r="B828" s="7" t="s">
        <v>8</v>
      </c>
      <c r="C828" s="7" t="s">
        <v>161</v>
      </c>
      <c r="D828" s="7">
        <v>96</v>
      </c>
      <c r="E828" s="7">
        <v>2005</v>
      </c>
      <c r="F828" s="3">
        <f>PERCENTRANK(Table1[Total Citations], D828)</f>
        <v>0.13100000000000001</v>
      </c>
      <c r="G828">
        <f>1-PERCENTRANK(Table1[Earliest Pub], E828)</f>
        <v>3.400000000000003E-2</v>
      </c>
      <c r="H828" s="3">
        <f>AVERAGEIF(Table1[School], A828, Table1[Cit rank])</f>
        <v>0.5779767441860465</v>
      </c>
      <c r="I828" s="3">
        <f>AVERAGEIF(Table1[School], A828, Table1[YO rank])</f>
        <v>0.50225581395348828</v>
      </c>
      <c r="J828" s="3">
        <f t="shared" si="42"/>
        <v>1.1507616798629441</v>
      </c>
      <c r="K828" s="3">
        <f t="shared" si="40"/>
        <v>16</v>
      </c>
      <c r="L828" s="3">
        <f t="shared" si="41"/>
        <v>6</v>
      </c>
      <c r="M828" s="3">
        <f>PERCENTRANK(Table1[citperyear],L828)</f>
        <v>0.23799999999999999</v>
      </c>
      <c r="N828" s="3">
        <f>AVERAGEIF(Table1[School], A828, Table1[CPYRank])</f>
        <v>0.57325581395348824</v>
      </c>
    </row>
    <row r="829" spans="1:14" ht="16" x14ac:dyDescent="0.2">
      <c r="A829" s="7" t="s">
        <v>62</v>
      </c>
      <c r="B829" s="7" t="s">
        <v>7</v>
      </c>
      <c r="C829" s="7" t="s">
        <v>161</v>
      </c>
      <c r="D829" s="7">
        <v>166</v>
      </c>
      <c r="E829" s="7">
        <v>2006</v>
      </c>
      <c r="F829" s="3">
        <f>PERCENTRANK(Table1[Total Citations], D829)</f>
        <v>0.214</v>
      </c>
      <c r="G829">
        <f>1-PERCENTRANK(Table1[Earliest Pub], E829)</f>
        <v>2.200000000000002E-2</v>
      </c>
      <c r="H829" s="3">
        <f>AVERAGEIF(Table1[School], A829, Table1[Cit rank])</f>
        <v>0.5779767441860465</v>
      </c>
      <c r="I829" s="3">
        <f>AVERAGEIF(Table1[School], A829, Table1[YO rank])</f>
        <v>0.50225581395348828</v>
      </c>
      <c r="J829" s="3">
        <f t="shared" si="42"/>
        <v>1.1507616798629441</v>
      </c>
      <c r="K829" s="3">
        <f t="shared" si="40"/>
        <v>15</v>
      </c>
      <c r="L829" s="3">
        <f t="shared" si="41"/>
        <v>11.066666666666666</v>
      </c>
      <c r="M829" s="3">
        <f>PERCENTRANK(Table1[citperyear],L829)</f>
        <v>0.40100000000000002</v>
      </c>
      <c r="N829" s="3">
        <f>AVERAGEIF(Table1[School], A829, Table1[CPYRank])</f>
        <v>0.57325581395348824</v>
      </c>
    </row>
    <row r="830" spans="1:14" ht="16" x14ac:dyDescent="0.2">
      <c r="A830" s="7" t="s">
        <v>62</v>
      </c>
      <c r="B830" s="7" t="s">
        <v>8</v>
      </c>
      <c r="C830" s="7" t="s">
        <v>161</v>
      </c>
      <c r="D830" s="7">
        <v>1</v>
      </c>
      <c r="E830" s="7">
        <v>2006</v>
      </c>
      <c r="F830" s="3">
        <f>PERCENTRANK(Table1[Total Citations], D830)</f>
        <v>1E-3</v>
      </c>
      <c r="G830">
        <f>1-PERCENTRANK(Table1[Earliest Pub], E830)</f>
        <v>2.200000000000002E-2</v>
      </c>
      <c r="H830" s="3">
        <f>AVERAGEIF(Table1[School], A830, Table1[Cit rank])</f>
        <v>0.5779767441860465</v>
      </c>
      <c r="I830" s="3">
        <f>AVERAGEIF(Table1[School], A830, Table1[YO rank])</f>
        <v>0.50225581395348828</v>
      </c>
      <c r="J830" s="3">
        <f t="shared" si="42"/>
        <v>1.1507616798629441</v>
      </c>
      <c r="K830" s="3">
        <f t="shared" si="40"/>
        <v>15</v>
      </c>
      <c r="L830" s="3">
        <f t="shared" si="41"/>
        <v>6.6666666666666666E-2</v>
      </c>
      <c r="M830" s="3">
        <f>PERCENTRANK(Table1[citperyear],L830)</f>
        <v>7.0000000000000001E-3</v>
      </c>
      <c r="N830" s="3">
        <f>AVERAGEIF(Table1[School], A830, Table1[CPYRank])</f>
        <v>0.57325581395348824</v>
      </c>
    </row>
    <row r="831" spans="1:14" x14ac:dyDescent="0.2">
      <c r="A831" t="s">
        <v>64</v>
      </c>
      <c r="B831" t="s">
        <v>8</v>
      </c>
      <c r="C831" t="s">
        <v>161</v>
      </c>
      <c r="D831">
        <v>336</v>
      </c>
      <c r="E831">
        <v>1961</v>
      </c>
      <c r="F831" s="3">
        <f>PERCENTRANK(Table1[Total Citations], D831)</f>
        <v>0.40699999999999997</v>
      </c>
      <c r="G831">
        <f>1-PERCENTRANK(Table1[Earliest Pub], E831)</f>
        <v>0.99199999999999999</v>
      </c>
      <c r="H831" s="3">
        <f>AVERAGEIF(Table1[School], A831, Table1[Cit rank])</f>
        <v>0.60675000000000001</v>
      </c>
      <c r="I831" s="3">
        <f>AVERAGEIF(Table1[School], A831, Table1[YO rank])</f>
        <v>0.53899999999999992</v>
      </c>
      <c r="J831" s="3">
        <f t="shared" si="42"/>
        <v>1.1256957328385901</v>
      </c>
      <c r="K831" s="3">
        <f t="shared" si="40"/>
        <v>60</v>
      </c>
      <c r="L831" s="3">
        <f t="shared" si="41"/>
        <v>5.6</v>
      </c>
      <c r="M831" s="3">
        <f>PERCENTRANK(Table1[citperyear],L831)</f>
        <v>0.222</v>
      </c>
      <c r="N831" s="3">
        <f>AVERAGEIF(Table1[School], A831, Table1[CPYRank])</f>
        <v>0.59924999999999995</v>
      </c>
    </row>
    <row r="832" spans="1:14" x14ac:dyDescent="0.2">
      <c r="A832" t="s">
        <v>64</v>
      </c>
      <c r="B832" t="s">
        <v>8</v>
      </c>
      <c r="C832" t="s">
        <v>161</v>
      </c>
      <c r="D832">
        <v>1338</v>
      </c>
      <c r="E832">
        <v>1971</v>
      </c>
      <c r="F832" s="3">
        <f>PERCENTRANK(Table1[Total Citations], D832)</f>
        <v>0.81399999999999995</v>
      </c>
      <c r="G832">
        <f>1-PERCENTRANK(Table1[Earliest Pub], E832)</f>
        <v>0.91700000000000004</v>
      </c>
      <c r="H832" s="3">
        <f>AVERAGEIF(Table1[School], A832, Table1[Cit rank])</f>
        <v>0.60675000000000001</v>
      </c>
      <c r="I832" s="3">
        <f>AVERAGEIF(Table1[School], A832, Table1[YO rank])</f>
        <v>0.53899999999999992</v>
      </c>
      <c r="J832" s="3">
        <f t="shared" si="42"/>
        <v>1.1256957328385901</v>
      </c>
      <c r="K832" s="3">
        <f t="shared" si="40"/>
        <v>50</v>
      </c>
      <c r="L832" s="3">
        <f t="shared" si="41"/>
        <v>26.76</v>
      </c>
      <c r="M832" s="3">
        <f>PERCENTRANK(Table1[citperyear],L832)</f>
        <v>0.70099999999999996</v>
      </c>
      <c r="N832" s="3">
        <f>AVERAGEIF(Table1[School], A832, Table1[CPYRank])</f>
        <v>0.59924999999999995</v>
      </c>
    </row>
    <row r="833" spans="1:14" x14ac:dyDescent="0.2">
      <c r="A833" t="s">
        <v>64</v>
      </c>
      <c r="B833" t="s">
        <v>8</v>
      </c>
      <c r="C833" t="s">
        <v>161</v>
      </c>
      <c r="D833">
        <v>2482</v>
      </c>
      <c r="E833">
        <v>1981</v>
      </c>
      <c r="F833" s="3">
        <f>PERCENTRANK(Table1[Total Citations], D833)</f>
        <v>0.91800000000000004</v>
      </c>
      <c r="G833">
        <f>1-PERCENTRANK(Table1[Earliest Pub], E833)</f>
        <v>0.72299999999999998</v>
      </c>
      <c r="H833" s="3">
        <f>AVERAGEIF(Table1[School], A833, Table1[Cit rank])</f>
        <v>0.60675000000000001</v>
      </c>
      <c r="I833" s="3">
        <f>AVERAGEIF(Table1[School], A833, Table1[YO rank])</f>
        <v>0.53899999999999992</v>
      </c>
      <c r="J833" s="3">
        <f t="shared" si="42"/>
        <v>1.1256957328385901</v>
      </c>
      <c r="K833" s="3">
        <f t="shared" si="40"/>
        <v>40</v>
      </c>
      <c r="L833" s="3">
        <f t="shared" si="41"/>
        <v>62.05</v>
      </c>
      <c r="M833" s="3">
        <f>PERCENTRANK(Table1[citperyear],L833)</f>
        <v>0.90700000000000003</v>
      </c>
      <c r="N833" s="3">
        <f>AVERAGEIF(Table1[School], A833, Table1[CPYRank])</f>
        <v>0.59924999999999995</v>
      </c>
    </row>
    <row r="834" spans="1:14" x14ac:dyDescent="0.2">
      <c r="A834" t="s">
        <v>64</v>
      </c>
      <c r="B834" t="s">
        <v>8</v>
      </c>
      <c r="C834" t="s">
        <v>161</v>
      </c>
      <c r="D834">
        <v>324</v>
      </c>
      <c r="E834">
        <v>1982</v>
      </c>
      <c r="F834" s="3">
        <f>PERCENTRANK(Table1[Total Citations], D834)</f>
        <v>0.39400000000000002</v>
      </c>
      <c r="G834">
        <f>1-PERCENTRANK(Table1[Earliest Pub], E834)</f>
        <v>0.69</v>
      </c>
      <c r="H834" s="3">
        <f>AVERAGEIF(Table1[School], A834, Table1[Cit rank])</f>
        <v>0.60675000000000001</v>
      </c>
      <c r="I834" s="3">
        <f>AVERAGEIF(Table1[School], A834, Table1[YO rank])</f>
        <v>0.53899999999999992</v>
      </c>
      <c r="J834" s="3">
        <f t="shared" si="42"/>
        <v>1.1256957328385901</v>
      </c>
      <c r="K834" s="3">
        <f t="shared" ref="K834:K897" si="43">2021-E834</f>
        <v>39</v>
      </c>
      <c r="L834" s="3">
        <f t="shared" ref="L834:L897" si="44">D834/K834</f>
        <v>8.3076923076923084</v>
      </c>
      <c r="M834" s="3">
        <f>PERCENTRANK(Table1[citperyear],L834)</f>
        <v>0.31900000000000001</v>
      </c>
      <c r="N834" s="3">
        <f>AVERAGEIF(Table1[School], A834, Table1[CPYRank])</f>
        <v>0.59924999999999995</v>
      </c>
    </row>
    <row r="835" spans="1:14" x14ac:dyDescent="0.2">
      <c r="A835" t="s">
        <v>64</v>
      </c>
      <c r="B835" t="s">
        <v>8</v>
      </c>
      <c r="C835" t="s">
        <v>161</v>
      </c>
      <c r="D835">
        <v>1406</v>
      </c>
      <c r="E835">
        <v>1987</v>
      </c>
      <c r="F835" s="3">
        <f>PERCENTRANK(Table1[Total Citations], D835)</f>
        <v>0.82399999999999995</v>
      </c>
      <c r="G835">
        <f>1-PERCENTRANK(Table1[Earliest Pub], E835)</f>
        <v>0.53699999999999992</v>
      </c>
      <c r="H835" s="3">
        <f>AVERAGEIF(Table1[School], A835, Table1[Cit rank])</f>
        <v>0.60675000000000001</v>
      </c>
      <c r="I835" s="3">
        <f>AVERAGEIF(Table1[School], A835, Table1[YO rank])</f>
        <v>0.53899999999999992</v>
      </c>
      <c r="J835" s="3">
        <f t="shared" si="42"/>
        <v>1.1256957328385901</v>
      </c>
      <c r="K835" s="3">
        <f t="shared" si="43"/>
        <v>34</v>
      </c>
      <c r="L835" s="3">
        <f t="shared" si="44"/>
        <v>41.352941176470587</v>
      </c>
      <c r="M835" s="3">
        <f>PERCENTRANK(Table1[citperyear],L835)</f>
        <v>0.82099999999999995</v>
      </c>
      <c r="N835" s="3">
        <f>AVERAGEIF(Table1[School], A835, Table1[CPYRank])</f>
        <v>0.59924999999999995</v>
      </c>
    </row>
    <row r="836" spans="1:14" x14ac:dyDescent="0.2">
      <c r="A836" t="s">
        <v>64</v>
      </c>
      <c r="B836" t="s">
        <v>8</v>
      </c>
      <c r="C836" t="s">
        <v>161</v>
      </c>
      <c r="D836">
        <v>1731</v>
      </c>
      <c r="E836">
        <v>1997</v>
      </c>
      <c r="F836" s="3">
        <f>PERCENTRANK(Table1[Total Citations], D836)</f>
        <v>0.86799999999999999</v>
      </c>
      <c r="G836">
        <f>1-PERCENTRANK(Table1[Earliest Pub], E836)</f>
        <v>0.23699999999999999</v>
      </c>
      <c r="H836" s="3">
        <f>AVERAGEIF(Table1[School], A836, Table1[Cit rank])</f>
        <v>0.60675000000000001</v>
      </c>
      <c r="I836" s="3">
        <f>AVERAGEIF(Table1[School], A836, Table1[YO rank])</f>
        <v>0.53899999999999992</v>
      </c>
      <c r="J836" s="3">
        <f t="shared" si="42"/>
        <v>1.1256957328385901</v>
      </c>
      <c r="K836" s="3">
        <f t="shared" si="43"/>
        <v>24</v>
      </c>
      <c r="L836" s="3">
        <f t="shared" si="44"/>
        <v>72.125</v>
      </c>
      <c r="M836" s="3">
        <f>PERCENTRANK(Table1[citperyear],L836)</f>
        <v>0.92800000000000005</v>
      </c>
      <c r="N836" s="3">
        <f>AVERAGEIF(Table1[School], A836, Table1[CPYRank])</f>
        <v>0.59924999999999995</v>
      </c>
    </row>
    <row r="837" spans="1:14" x14ac:dyDescent="0.2">
      <c r="A837" t="s">
        <v>64</v>
      </c>
      <c r="B837" t="s">
        <v>8</v>
      </c>
      <c r="C837" t="s">
        <v>161</v>
      </c>
      <c r="D837">
        <v>177</v>
      </c>
      <c r="E837">
        <v>2001</v>
      </c>
      <c r="F837" s="3">
        <f>PERCENTRANK(Table1[Total Citations], D837)</f>
        <v>0.22700000000000001</v>
      </c>
      <c r="G837">
        <f>1-PERCENTRANK(Table1[Earliest Pub], E837)</f>
        <v>0.11899999999999999</v>
      </c>
      <c r="H837" s="3">
        <f>AVERAGEIF(Table1[School], A837, Table1[Cit rank])</f>
        <v>0.60675000000000001</v>
      </c>
      <c r="I837" s="3">
        <f>AVERAGEIF(Table1[School], A837, Table1[YO rank])</f>
        <v>0.53899999999999992</v>
      </c>
      <c r="J837" s="3">
        <f t="shared" si="42"/>
        <v>1.1256957328385901</v>
      </c>
      <c r="K837" s="3">
        <f t="shared" si="43"/>
        <v>20</v>
      </c>
      <c r="L837" s="3">
        <f t="shared" si="44"/>
        <v>8.85</v>
      </c>
      <c r="M837" s="3">
        <f>PERCENTRANK(Table1[citperyear],L837)</f>
        <v>0.33800000000000002</v>
      </c>
      <c r="N837" s="3">
        <f>AVERAGEIF(Table1[School], A837, Table1[CPYRank])</f>
        <v>0.59924999999999995</v>
      </c>
    </row>
    <row r="838" spans="1:14" x14ac:dyDescent="0.2">
      <c r="A838" t="s">
        <v>64</v>
      </c>
      <c r="B838" t="s">
        <v>7</v>
      </c>
      <c r="C838" t="s">
        <v>161</v>
      </c>
      <c r="D838">
        <v>331</v>
      </c>
      <c r="E838">
        <v>2002</v>
      </c>
      <c r="F838" s="3">
        <f>PERCENTRANK(Table1[Total Citations], D838)</f>
        <v>0.40200000000000002</v>
      </c>
      <c r="G838">
        <f>1-PERCENTRANK(Table1[Earliest Pub], E838)</f>
        <v>9.6999999999999975E-2</v>
      </c>
      <c r="H838" s="3">
        <f>AVERAGEIF(Table1[School], A838, Table1[Cit rank])</f>
        <v>0.60675000000000001</v>
      </c>
      <c r="I838" s="3">
        <f>AVERAGEIF(Table1[School], A838, Table1[YO rank])</f>
        <v>0.53899999999999992</v>
      </c>
      <c r="J838" s="3">
        <f t="shared" si="42"/>
        <v>1.1256957328385901</v>
      </c>
      <c r="K838" s="3">
        <f t="shared" si="43"/>
        <v>19</v>
      </c>
      <c r="L838" s="3">
        <f t="shared" si="44"/>
        <v>17.421052631578949</v>
      </c>
      <c r="M838" s="3">
        <f>PERCENTRANK(Table1[citperyear],L838)</f>
        <v>0.55800000000000005</v>
      </c>
      <c r="N838" s="3">
        <f>AVERAGEIF(Table1[School], A838, Table1[CPYRank])</f>
        <v>0.59924999999999995</v>
      </c>
    </row>
    <row r="839" spans="1:14" ht="16" x14ac:dyDescent="0.2">
      <c r="A839" s="6" t="s">
        <v>65</v>
      </c>
      <c r="B839" s="7" t="s">
        <v>8</v>
      </c>
      <c r="C839" s="6" t="s">
        <v>161</v>
      </c>
      <c r="D839" s="6">
        <v>3677</v>
      </c>
      <c r="E839" s="6">
        <v>1955</v>
      </c>
      <c r="F839">
        <f>PERCENTRANK(Table1[Total Citations], D839)</f>
        <v>0.95599999999999996</v>
      </c>
      <c r="G839">
        <f>1-PERCENTRANK(Table1[Earliest Pub], E839)</f>
        <v>1</v>
      </c>
      <c r="H839">
        <f>AVERAGEIF(Table1[School], A839, Table1[Cit rank])</f>
        <v>0.675767441860465</v>
      </c>
      <c r="I839">
        <f>AVERAGEIF(Table1[School], A839, Table1[YO rank])</f>
        <v>0.57895348837209304</v>
      </c>
      <c r="J839" s="3">
        <f t="shared" si="42"/>
        <v>1.167222333801968</v>
      </c>
      <c r="K839" s="3">
        <f t="shared" si="43"/>
        <v>66</v>
      </c>
      <c r="L839" s="3">
        <f t="shared" si="44"/>
        <v>55.712121212121211</v>
      </c>
      <c r="M839" s="3">
        <f>PERCENTRANK(Table1[citperyear],L839)</f>
        <v>0.88900000000000001</v>
      </c>
      <c r="N839" s="3">
        <f>AVERAGEIF(Table1[School], A839, Table1[CPYRank])</f>
        <v>0.66302325581395349</v>
      </c>
    </row>
    <row r="840" spans="1:14" ht="16" x14ac:dyDescent="0.2">
      <c r="A840" s="6" t="s">
        <v>65</v>
      </c>
      <c r="B840" s="7" t="s">
        <v>8</v>
      </c>
      <c r="C840" s="6" t="s">
        <v>161</v>
      </c>
      <c r="D840" s="6">
        <v>2551</v>
      </c>
      <c r="E840" s="6">
        <v>1964</v>
      </c>
      <c r="F840">
        <f>PERCENTRANK(Table1[Total Citations], D840)</f>
        <v>0.92200000000000004</v>
      </c>
      <c r="G840">
        <f>1-PERCENTRANK(Table1[Earliest Pub], E840)</f>
        <v>0.98099999999999998</v>
      </c>
      <c r="H840">
        <f>AVERAGEIF(Table1[School], A840, Table1[Cit rank])</f>
        <v>0.675767441860465</v>
      </c>
      <c r="I840">
        <f>AVERAGEIF(Table1[School], A840, Table1[YO rank])</f>
        <v>0.57895348837209304</v>
      </c>
      <c r="J840" s="3">
        <f t="shared" si="42"/>
        <v>1.167222333801968</v>
      </c>
      <c r="K840" s="3">
        <f t="shared" si="43"/>
        <v>57</v>
      </c>
      <c r="L840" s="3">
        <f t="shared" si="44"/>
        <v>44.754385964912281</v>
      </c>
      <c r="M840" s="3">
        <f>PERCENTRANK(Table1[citperyear],L840)</f>
        <v>0.84199999999999997</v>
      </c>
      <c r="N840" s="3">
        <f>AVERAGEIF(Table1[School], A840, Table1[CPYRank])</f>
        <v>0.66302325581395349</v>
      </c>
    </row>
    <row r="841" spans="1:14" ht="16" x14ac:dyDescent="0.2">
      <c r="A841" s="6" t="s">
        <v>65</v>
      </c>
      <c r="B841" s="7" t="s">
        <v>8</v>
      </c>
      <c r="C841" s="6" t="s">
        <v>161</v>
      </c>
      <c r="D841" s="6">
        <v>248</v>
      </c>
      <c r="E841" s="6">
        <v>1967</v>
      </c>
      <c r="F841">
        <f>PERCENTRANK(Table1[Total Citations], D841)</f>
        <v>0.32300000000000001</v>
      </c>
      <c r="G841">
        <f>1-PERCENTRANK(Table1[Earliest Pub], E841)</f>
        <v>0.96099999999999997</v>
      </c>
      <c r="H841">
        <f>AVERAGEIF(Table1[School], A841, Table1[Cit rank])</f>
        <v>0.675767441860465</v>
      </c>
      <c r="I841">
        <f>AVERAGEIF(Table1[School], A841, Table1[YO rank])</f>
        <v>0.57895348837209304</v>
      </c>
      <c r="J841" s="3">
        <f t="shared" si="42"/>
        <v>1.167222333801968</v>
      </c>
      <c r="K841" s="3">
        <f t="shared" si="43"/>
        <v>54</v>
      </c>
      <c r="L841" s="3">
        <f t="shared" si="44"/>
        <v>4.5925925925925926</v>
      </c>
      <c r="M841" s="3">
        <f>PERCENTRANK(Table1[citperyear],L841)</f>
        <v>0.184</v>
      </c>
      <c r="N841" s="3">
        <f>AVERAGEIF(Table1[School], A841, Table1[CPYRank])</f>
        <v>0.66302325581395349</v>
      </c>
    </row>
    <row r="842" spans="1:14" ht="16" x14ac:dyDescent="0.2">
      <c r="A842" s="6" t="s">
        <v>65</v>
      </c>
      <c r="B842" s="7" t="s">
        <v>8</v>
      </c>
      <c r="C842" s="6" t="s">
        <v>161</v>
      </c>
      <c r="D842" s="6">
        <v>1038</v>
      </c>
      <c r="E842" s="6">
        <v>1968</v>
      </c>
      <c r="F842">
        <f>PERCENTRANK(Table1[Total Citations], D842)</f>
        <v>0.75</v>
      </c>
      <c r="G842">
        <f>1-PERCENTRANK(Table1[Earliest Pub], E842)</f>
        <v>0.95299999999999996</v>
      </c>
      <c r="H842">
        <f>AVERAGEIF(Table1[School], A842, Table1[Cit rank])</f>
        <v>0.675767441860465</v>
      </c>
      <c r="I842">
        <f>AVERAGEIF(Table1[School], A842, Table1[YO rank])</f>
        <v>0.57895348837209304</v>
      </c>
      <c r="J842" s="3">
        <f t="shared" si="42"/>
        <v>1.167222333801968</v>
      </c>
      <c r="K842" s="3">
        <f t="shared" si="43"/>
        <v>53</v>
      </c>
      <c r="L842" s="3">
        <f t="shared" si="44"/>
        <v>19.584905660377359</v>
      </c>
      <c r="M842" s="3">
        <f>PERCENTRANK(Table1[citperyear],L842)</f>
        <v>0.59799999999999998</v>
      </c>
      <c r="N842" s="3">
        <f>AVERAGEIF(Table1[School], A842, Table1[CPYRank])</f>
        <v>0.66302325581395349</v>
      </c>
    </row>
    <row r="843" spans="1:14" ht="16" x14ac:dyDescent="0.2">
      <c r="A843" s="6" t="s">
        <v>65</v>
      </c>
      <c r="B843" s="7" t="s">
        <v>8</v>
      </c>
      <c r="C843" s="6" t="s">
        <v>161</v>
      </c>
      <c r="D843" s="6">
        <v>1825</v>
      </c>
      <c r="E843" s="6">
        <v>1969</v>
      </c>
      <c r="F843">
        <f>PERCENTRANK(Table1[Total Citations], D843)</f>
        <v>0.878</v>
      </c>
      <c r="G843">
        <f>1-PERCENTRANK(Table1[Earliest Pub], E843)</f>
        <v>0.94100000000000006</v>
      </c>
      <c r="H843">
        <f>AVERAGEIF(Table1[School], A843, Table1[Cit rank])</f>
        <v>0.675767441860465</v>
      </c>
      <c r="I843">
        <f>AVERAGEIF(Table1[School], A843, Table1[YO rank])</f>
        <v>0.57895348837209304</v>
      </c>
      <c r="J843" s="3">
        <f t="shared" si="42"/>
        <v>1.167222333801968</v>
      </c>
      <c r="K843" s="3">
        <f t="shared" si="43"/>
        <v>52</v>
      </c>
      <c r="L843" s="3">
        <f t="shared" si="44"/>
        <v>35.096153846153847</v>
      </c>
      <c r="M843" s="3">
        <f>PERCENTRANK(Table1[citperyear],L843)</f>
        <v>0.77900000000000003</v>
      </c>
      <c r="N843" s="3">
        <f>AVERAGEIF(Table1[School], A843, Table1[CPYRank])</f>
        <v>0.66302325581395349</v>
      </c>
    </row>
    <row r="844" spans="1:14" ht="16" x14ac:dyDescent="0.2">
      <c r="A844" s="6" t="s">
        <v>65</v>
      </c>
      <c r="B844" s="7" t="s">
        <v>8</v>
      </c>
      <c r="C844" s="6" t="s">
        <v>161</v>
      </c>
      <c r="D844" s="6">
        <v>975</v>
      </c>
      <c r="E844" s="6">
        <v>1969</v>
      </c>
      <c r="F844">
        <f>PERCENTRANK(Table1[Total Citations], D844)</f>
        <v>0.73499999999999999</v>
      </c>
      <c r="G844">
        <f>1-PERCENTRANK(Table1[Earliest Pub], E844)</f>
        <v>0.94100000000000006</v>
      </c>
      <c r="H844">
        <f>AVERAGEIF(Table1[School], A844, Table1[Cit rank])</f>
        <v>0.675767441860465</v>
      </c>
      <c r="I844">
        <f>AVERAGEIF(Table1[School], A844, Table1[YO rank])</f>
        <v>0.57895348837209304</v>
      </c>
      <c r="J844" s="3">
        <f t="shared" si="42"/>
        <v>1.167222333801968</v>
      </c>
      <c r="K844" s="3">
        <f t="shared" si="43"/>
        <v>52</v>
      </c>
      <c r="L844" s="3">
        <f t="shared" si="44"/>
        <v>18.75</v>
      </c>
      <c r="M844" s="3">
        <f>PERCENTRANK(Table1[citperyear],L844)</f>
        <v>0.58099999999999996</v>
      </c>
      <c r="N844" s="3">
        <f>AVERAGEIF(Table1[School], A844, Table1[CPYRank])</f>
        <v>0.66302325581395349</v>
      </c>
    </row>
    <row r="845" spans="1:14" ht="16" x14ac:dyDescent="0.2">
      <c r="A845" s="6" t="s">
        <v>65</v>
      </c>
      <c r="B845" s="7" t="s">
        <v>8</v>
      </c>
      <c r="C845" s="6" t="s">
        <v>161</v>
      </c>
      <c r="D845" s="6">
        <v>2530</v>
      </c>
      <c r="E845" s="6">
        <v>1971</v>
      </c>
      <c r="F845">
        <f>PERCENTRANK(Table1[Total Citations], D845)</f>
        <v>0.92100000000000004</v>
      </c>
      <c r="G845">
        <f>1-PERCENTRANK(Table1[Earliest Pub], E845)</f>
        <v>0.91700000000000004</v>
      </c>
      <c r="H845">
        <f>AVERAGEIF(Table1[School], A845, Table1[Cit rank])</f>
        <v>0.675767441860465</v>
      </c>
      <c r="I845">
        <f>AVERAGEIF(Table1[School], A845, Table1[YO rank])</f>
        <v>0.57895348837209304</v>
      </c>
      <c r="J845" s="3">
        <f t="shared" si="42"/>
        <v>1.167222333801968</v>
      </c>
      <c r="K845" s="3">
        <f t="shared" si="43"/>
        <v>50</v>
      </c>
      <c r="L845" s="3">
        <f t="shared" si="44"/>
        <v>50.6</v>
      </c>
      <c r="M845" s="3">
        <f>PERCENTRANK(Table1[citperyear],L845)</f>
        <v>0.872</v>
      </c>
      <c r="N845" s="3">
        <f>AVERAGEIF(Table1[School], A845, Table1[CPYRank])</f>
        <v>0.66302325581395349</v>
      </c>
    </row>
    <row r="846" spans="1:14" ht="16" x14ac:dyDescent="0.2">
      <c r="A846" s="6" t="s">
        <v>65</v>
      </c>
      <c r="B846" s="7" t="s">
        <v>8</v>
      </c>
      <c r="C846" s="6" t="s">
        <v>161</v>
      </c>
      <c r="D846" s="6">
        <v>5219</v>
      </c>
      <c r="E846" s="6">
        <v>1971</v>
      </c>
      <c r="F846">
        <f>PERCENTRANK(Table1[Total Citations], D846)</f>
        <v>0.97799999999999998</v>
      </c>
      <c r="G846">
        <f>1-PERCENTRANK(Table1[Earliest Pub], E846)</f>
        <v>0.91700000000000004</v>
      </c>
      <c r="H846">
        <f>AVERAGEIF(Table1[School], A846, Table1[Cit rank])</f>
        <v>0.675767441860465</v>
      </c>
      <c r="I846">
        <f>AVERAGEIF(Table1[School], A846, Table1[YO rank])</f>
        <v>0.57895348837209304</v>
      </c>
      <c r="J846" s="3">
        <f t="shared" si="42"/>
        <v>1.167222333801968</v>
      </c>
      <c r="K846" s="3">
        <f t="shared" si="43"/>
        <v>50</v>
      </c>
      <c r="L846" s="3">
        <f t="shared" si="44"/>
        <v>104.38</v>
      </c>
      <c r="M846" s="3">
        <f>PERCENTRANK(Table1[citperyear],L846)</f>
        <v>0.96499999999999997</v>
      </c>
      <c r="N846" s="3">
        <f>AVERAGEIF(Table1[School], A846, Table1[CPYRank])</f>
        <v>0.66302325581395349</v>
      </c>
    </row>
    <row r="847" spans="1:14" ht="16" x14ac:dyDescent="0.2">
      <c r="A847" s="6" t="s">
        <v>65</v>
      </c>
      <c r="B847" s="7" t="s">
        <v>8</v>
      </c>
      <c r="C847" s="6" t="s">
        <v>161</v>
      </c>
      <c r="D847" s="6">
        <v>564</v>
      </c>
      <c r="E847" s="6">
        <v>1972</v>
      </c>
      <c r="F847">
        <f>PERCENTRANK(Table1[Total Citations], D847)</f>
        <v>0.56799999999999995</v>
      </c>
      <c r="G847">
        <f>1-PERCENTRANK(Table1[Earliest Pub], E847)</f>
        <v>0.90200000000000002</v>
      </c>
      <c r="H847">
        <f>AVERAGEIF(Table1[School], A847, Table1[Cit rank])</f>
        <v>0.675767441860465</v>
      </c>
      <c r="I847">
        <f>AVERAGEIF(Table1[School], A847, Table1[YO rank])</f>
        <v>0.57895348837209304</v>
      </c>
      <c r="J847" s="3">
        <f t="shared" si="42"/>
        <v>1.167222333801968</v>
      </c>
      <c r="K847" s="3">
        <f t="shared" si="43"/>
        <v>49</v>
      </c>
      <c r="L847" s="3">
        <f t="shared" si="44"/>
        <v>11.510204081632653</v>
      </c>
      <c r="M847" s="3">
        <f>PERCENTRANK(Table1[citperyear],L847)</f>
        <v>0.41499999999999998</v>
      </c>
      <c r="N847" s="3">
        <f>AVERAGEIF(Table1[School], A847, Table1[CPYRank])</f>
        <v>0.66302325581395349</v>
      </c>
    </row>
    <row r="848" spans="1:14" ht="16" x14ac:dyDescent="0.2">
      <c r="A848" s="6" t="s">
        <v>65</v>
      </c>
      <c r="B848" s="7" t="s">
        <v>8</v>
      </c>
      <c r="C848" s="6" t="s">
        <v>161</v>
      </c>
      <c r="D848" s="6">
        <v>676</v>
      </c>
      <c r="E848" s="6">
        <v>1973</v>
      </c>
      <c r="F848">
        <f>PERCENTRANK(Table1[Total Citations], D848)</f>
        <v>0.63200000000000001</v>
      </c>
      <c r="G848">
        <f>1-PERCENTRANK(Table1[Earliest Pub], E848)</f>
        <v>0.88700000000000001</v>
      </c>
      <c r="H848">
        <f>AVERAGEIF(Table1[School], A848, Table1[Cit rank])</f>
        <v>0.675767441860465</v>
      </c>
      <c r="I848">
        <f>AVERAGEIF(Table1[School], A848, Table1[YO rank])</f>
        <v>0.57895348837209304</v>
      </c>
      <c r="J848" s="3">
        <f t="shared" si="42"/>
        <v>1.167222333801968</v>
      </c>
      <c r="K848" s="3">
        <f t="shared" si="43"/>
        <v>48</v>
      </c>
      <c r="L848" s="3">
        <f t="shared" si="44"/>
        <v>14.083333333333334</v>
      </c>
      <c r="M848" s="3">
        <f>PERCENTRANK(Table1[citperyear],L848)</f>
        <v>0.47799999999999998</v>
      </c>
      <c r="N848" s="3">
        <f>AVERAGEIF(Table1[School], A848, Table1[CPYRank])</f>
        <v>0.66302325581395349</v>
      </c>
    </row>
    <row r="849" spans="1:14" ht="16" x14ac:dyDescent="0.2">
      <c r="A849" s="6" t="s">
        <v>65</v>
      </c>
      <c r="B849" s="7" t="s">
        <v>8</v>
      </c>
      <c r="C849" s="6" t="s">
        <v>161</v>
      </c>
      <c r="D849" s="6">
        <v>1095</v>
      </c>
      <c r="E849" s="6">
        <v>1974</v>
      </c>
      <c r="F849">
        <f>PERCENTRANK(Table1[Total Citations], D849)</f>
        <v>0.76600000000000001</v>
      </c>
      <c r="G849">
        <f>1-PERCENTRANK(Table1[Earliest Pub], E849)</f>
        <v>0.871</v>
      </c>
      <c r="H849">
        <f>AVERAGEIF(Table1[School], A849, Table1[Cit rank])</f>
        <v>0.675767441860465</v>
      </c>
      <c r="I849">
        <f>AVERAGEIF(Table1[School], A849, Table1[YO rank])</f>
        <v>0.57895348837209304</v>
      </c>
      <c r="J849" s="3">
        <f t="shared" si="42"/>
        <v>1.167222333801968</v>
      </c>
      <c r="K849" s="3">
        <f t="shared" si="43"/>
        <v>47</v>
      </c>
      <c r="L849" s="3">
        <f t="shared" si="44"/>
        <v>23.297872340425531</v>
      </c>
      <c r="M849" s="3">
        <f>PERCENTRANK(Table1[citperyear],L849)</f>
        <v>0.65900000000000003</v>
      </c>
      <c r="N849" s="3">
        <f>AVERAGEIF(Table1[School], A849, Table1[CPYRank])</f>
        <v>0.66302325581395349</v>
      </c>
    </row>
    <row r="850" spans="1:14" ht="16" x14ac:dyDescent="0.2">
      <c r="A850" s="6" t="s">
        <v>65</v>
      </c>
      <c r="B850" s="7" t="s">
        <v>8</v>
      </c>
      <c r="C850" s="6" t="s">
        <v>161</v>
      </c>
      <c r="D850" s="6">
        <v>3077</v>
      </c>
      <c r="E850" s="6">
        <v>1977</v>
      </c>
      <c r="F850">
        <f>PERCENTRANK(Table1[Total Citations], D850)</f>
        <v>0.94099999999999995</v>
      </c>
      <c r="G850">
        <f>1-PERCENTRANK(Table1[Earliest Pub], E850)</f>
        <v>0.81299999999999994</v>
      </c>
      <c r="H850">
        <f>AVERAGEIF(Table1[School], A850, Table1[Cit rank])</f>
        <v>0.675767441860465</v>
      </c>
      <c r="I850">
        <f>AVERAGEIF(Table1[School], A850, Table1[YO rank])</f>
        <v>0.57895348837209304</v>
      </c>
      <c r="J850" s="3">
        <f t="shared" si="42"/>
        <v>1.167222333801968</v>
      </c>
      <c r="K850" s="3">
        <f t="shared" si="43"/>
        <v>44</v>
      </c>
      <c r="L850" s="3">
        <f t="shared" si="44"/>
        <v>69.931818181818187</v>
      </c>
      <c r="M850" s="3">
        <f>PERCENTRANK(Table1[citperyear],L850)</f>
        <v>0.92300000000000004</v>
      </c>
      <c r="N850" s="3">
        <f>AVERAGEIF(Table1[School], A850, Table1[CPYRank])</f>
        <v>0.66302325581395349</v>
      </c>
    </row>
    <row r="851" spans="1:14" ht="16" x14ac:dyDescent="0.2">
      <c r="A851" s="6" t="s">
        <v>65</v>
      </c>
      <c r="B851" s="7" t="s">
        <v>8</v>
      </c>
      <c r="C851" s="6" t="s">
        <v>161</v>
      </c>
      <c r="D851" s="6">
        <v>1048</v>
      </c>
      <c r="E851" s="6">
        <v>1979</v>
      </c>
      <c r="F851">
        <f>PERCENTRANK(Table1[Total Citations], D851)</f>
        <v>0.753</v>
      </c>
      <c r="G851">
        <f>1-PERCENTRANK(Table1[Earliest Pub], E851)</f>
        <v>0.76900000000000002</v>
      </c>
      <c r="H851">
        <f>AVERAGEIF(Table1[School], A851, Table1[Cit rank])</f>
        <v>0.675767441860465</v>
      </c>
      <c r="I851">
        <f>AVERAGEIF(Table1[School], A851, Table1[YO rank])</f>
        <v>0.57895348837209304</v>
      </c>
      <c r="J851" s="3">
        <f t="shared" si="42"/>
        <v>1.167222333801968</v>
      </c>
      <c r="K851" s="3">
        <f t="shared" si="43"/>
        <v>42</v>
      </c>
      <c r="L851" s="3">
        <f t="shared" si="44"/>
        <v>24.952380952380953</v>
      </c>
      <c r="M851" s="3">
        <f>PERCENTRANK(Table1[citperyear],L851)</f>
        <v>0.68</v>
      </c>
      <c r="N851" s="3">
        <f>AVERAGEIF(Table1[School], A851, Table1[CPYRank])</f>
        <v>0.66302325581395349</v>
      </c>
    </row>
    <row r="852" spans="1:14" ht="16" x14ac:dyDescent="0.2">
      <c r="A852" s="6" t="s">
        <v>65</v>
      </c>
      <c r="B852" s="7" t="s">
        <v>8</v>
      </c>
      <c r="C852" s="6" t="s">
        <v>161</v>
      </c>
      <c r="D852" s="6">
        <v>1088</v>
      </c>
      <c r="E852" s="6">
        <v>1979</v>
      </c>
      <c r="F852">
        <f>PERCENTRANK(Table1[Total Citations], D852)</f>
        <v>0.76400000000000001</v>
      </c>
      <c r="G852">
        <f>1-PERCENTRANK(Table1[Earliest Pub], E852)</f>
        <v>0.76900000000000002</v>
      </c>
      <c r="H852">
        <f>AVERAGEIF(Table1[School], A852, Table1[Cit rank])</f>
        <v>0.675767441860465</v>
      </c>
      <c r="I852">
        <f>AVERAGEIF(Table1[School], A852, Table1[YO rank])</f>
        <v>0.57895348837209304</v>
      </c>
      <c r="J852" s="3">
        <f t="shared" si="42"/>
        <v>1.167222333801968</v>
      </c>
      <c r="K852" s="3">
        <f t="shared" si="43"/>
        <v>42</v>
      </c>
      <c r="L852" s="3">
        <f t="shared" si="44"/>
        <v>25.904761904761905</v>
      </c>
      <c r="M852" s="3">
        <f>PERCENTRANK(Table1[citperyear],L852)</f>
        <v>0.69099999999999995</v>
      </c>
      <c r="N852" s="3">
        <f>AVERAGEIF(Table1[School], A852, Table1[CPYRank])</f>
        <v>0.66302325581395349</v>
      </c>
    </row>
    <row r="853" spans="1:14" ht="16" x14ac:dyDescent="0.2">
      <c r="A853" s="6" t="s">
        <v>65</v>
      </c>
      <c r="B853" s="7" t="s">
        <v>8</v>
      </c>
      <c r="C853" s="6" t="s">
        <v>161</v>
      </c>
      <c r="D853" s="6">
        <v>1158</v>
      </c>
      <c r="E853" s="6">
        <v>1980</v>
      </c>
      <c r="F853">
        <f>PERCENTRANK(Table1[Total Citations], D853)</f>
        <v>0.77900000000000003</v>
      </c>
      <c r="G853">
        <f>1-PERCENTRANK(Table1[Earliest Pub], E853)</f>
        <v>0.75</v>
      </c>
      <c r="H853">
        <f>AVERAGEIF(Table1[School], A853, Table1[Cit rank])</f>
        <v>0.675767441860465</v>
      </c>
      <c r="I853">
        <f>AVERAGEIF(Table1[School], A853, Table1[YO rank])</f>
        <v>0.57895348837209304</v>
      </c>
      <c r="J853" s="3">
        <f t="shared" si="42"/>
        <v>1.167222333801968</v>
      </c>
      <c r="K853" s="3">
        <f t="shared" si="43"/>
        <v>41</v>
      </c>
      <c r="L853" s="3">
        <f t="shared" si="44"/>
        <v>28.243902439024389</v>
      </c>
      <c r="M853" s="3">
        <f>PERCENTRANK(Table1[citperyear],L853)</f>
        <v>0.72</v>
      </c>
      <c r="N853" s="3">
        <f>AVERAGEIF(Table1[School], A853, Table1[CPYRank])</f>
        <v>0.66302325581395349</v>
      </c>
    </row>
    <row r="854" spans="1:14" ht="16" x14ac:dyDescent="0.2">
      <c r="A854" s="6" t="s">
        <v>65</v>
      </c>
      <c r="B854" s="7" t="s">
        <v>8</v>
      </c>
      <c r="C854" s="6" t="s">
        <v>161</v>
      </c>
      <c r="D854" s="6">
        <v>2668</v>
      </c>
      <c r="E854" s="6">
        <v>1980</v>
      </c>
      <c r="F854">
        <f>PERCENTRANK(Table1[Total Citations], D854)</f>
        <v>0.92700000000000005</v>
      </c>
      <c r="G854">
        <f>1-PERCENTRANK(Table1[Earliest Pub], E854)</f>
        <v>0.75</v>
      </c>
      <c r="H854">
        <f>AVERAGEIF(Table1[School], A854, Table1[Cit rank])</f>
        <v>0.675767441860465</v>
      </c>
      <c r="I854">
        <f>AVERAGEIF(Table1[School], A854, Table1[YO rank])</f>
        <v>0.57895348837209304</v>
      </c>
      <c r="J854" s="3">
        <f t="shared" si="42"/>
        <v>1.167222333801968</v>
      </c>
      <c r="K854" s="3">
        <f t="shared" si="43"/>
        <v>41</v>
      </c>
      <c r="L854" s="3">
        <f t="shared" si="44"/>
        <v>65.073170731707322</v>
      </c>
      <c r="M854" s="3">
        <f>PERCENTRANK(Table1[citperyear],L854)</f>
        <v>0.91400000000000003</v>
      </c>
      <c r="N854" s="3">
        <f>AVERAGEIF(Table1[School], A854, Table1[CPYRank])</f>
        <v>0.66302325581395349</v>
      </c>
    </row>
    <row r="855" spans="1:14" ht="16" x14ac:dyDescent="0.2">
      <c r="A855" s="6" t="s">
        <v>65</v>
      </c>
      <c r="B855" s="7" t="s">
        <v>8</v>
      </c>
      <c r="C855" s="6" t="s">
        <v>161</v>
      </c>
      <c r="D855" s="6">
        <v>1512</v>
      </c>
      <c r="E855" s="6">
        <v>1980</v>
      </c>
      <c r="F855">
        <f>PERCENTRANK(Table1[Total Citations], D855)</f>
        <v>0.84099999999999997</v>
      </c>
      <c r="G855">
        <f>1-PERCENTRANK(Table1[Earliest Pub], E855)</f>
        <v>0.75</v>
      </c>
      <c r="H855">
        <f>AVERAGEIF(Table1[School], A855, Table1[Cit rank])</f>
        <v>0.675767441860465</v>
      </c>
      <c r="I855">
        <f>AVERAGEIF(Table1[School], A855, Table1[YO rank])</f>
        <v>0.57895348837209304</v>
      </c>
      <c r="J855" s="3">
        <f t="shared" si="42"/>
        <v>1.167222333801968</v>
      </c>
      <c r="K855" s="3">
        <f t="shared" si="43"/>
        <v>41</v>
      </c>
      <c r="L855" s="3">
        <f t="shared" si="44"/>
        <v>36.878048780487802</v>
      </c>
      <c r="M855" s="3">
        <f>PERCENTRANK(Table1[citperyear],L855)</f>
        <v>0.79400000000000004</v>
      </c>
      <c r="N855" s="3">
        <f>AVERAGEIF(Table1[School], A855, Table1[CPYRank])</f>
        <v>0.66302325581395349</v>
      </c>
    </row>
    <row r="856" spans="1:14" ht="16" x14ac:dyDescent="0.2">
      <c r="A856" s="6" t="s">
        <v>65</v>
      </c>
      <c r="B856" s="7" t="s">
        <v>8</v>
      </c>
      <c r="C856" s="6" t="s">
        <v>161</v>
      </c>
      <c r="D856" s="6">
        <v>585</v>
      </c>
      <c r="E856" s="6">
        <v>1983</v>
      </c>
      <c r="F856">
        <f>PERCENTRANK(Table1[Total Citations], D856)</f>
        <v>0.57999999999999996</v>
      </c>
      <c r="G856">
        <f>1-PERCENTRANK(Table1[Earliest Pub], E856)</f>
        <v>0.65700000000000003</v>
      </c>
      <c r="H856">
        <f>AVERAGEIF(Table1[School], A856, Table1[Cit rank])</f>
        <v>0.675767441860465</v>
      </c>
      <c r="I856">
        <f>AVERAGEIF(Table1[School], A856, Table1[YO rank])</f>
        <v>0.57895348837209304</v>
      </c>
      <c r="J856" s="3">
        <f t="shared" si="42"/>
        <v>1.167222333801968</v>
      </c>
      <c r="K856" s="3">
        <f t="shared" si="43"/>
        <v>38</v>
      </c>
      <c r="L856" s="3">
        <f t="shared" si="44"/>
        <v>15.394736842105264</v>
      </c>
      <c r="M856" s="3">
        <f>PERCENTRANK(Table1[citperyear],L856)</f>
        <v>0.50900000000000001</v>
      </c>
      <c r="N856" s="3">
        <f>AVERAGEIF(Table1[School], A856, Table1[CPYRank])</f>
        <v>0.66302325581395349</v>
      </c>
    </row>
    <row r="857" spans="1:14" ht="16" x14ac:dyDescent="0.2">
      <c r="A857" s="6" t="s">
        <v>65</v>
      </c>
      <c r="B857" s="7" t="s">
        <v>8</v>
      </c>
      <c r="C857" s="6" t="s">
        <v>161</v>
      </c>
      <c r="D857" s="6">
        <v>2058</v>
      </c>
      <c r="E857" s="6">
        <v>1984</v>
      </c>
      <c r="F857">
        <f>PERCENTRANK(Table1[Total Citations], D857)</f>
        <v>0.89400000000000002</v>
      </c>
      <c r="G857">
        <f>1-PERCENTRANK(Table1[Earliest Pub], E857)</f>
        <v>0.63</v>
      </c>
      <c r="H857">
        <f>AVERAGEIF(Table1[School], A857, Table1[Cit rank])</f>
        <v>0.675767441860465</v>
      </c>
      <c r="I857">
        <f>AVERAGEIF(Table1[School], A857, Table1[YO rank])</f>
        <v>0.57895348837209304</v>
      </c>
      <c r="J857" s="3">
        <f t="shared" si="42"/>
        <v>1.167222333801968</v>
      </c>
      <c r="K857" s="3">
        <f t="shared" si="43"/>
        <v>37</v>
      </c>
      <c r="L857" s="3">
        <f t="shared" si="44"/>
        <v>55.621621621621621</v>
      </c>
      <c r="M857" s="3">
        <f>PERCENTRANK(Table1[citperyear],L857)</f>
        <v>0.88900000000000001</v>
      </c>
      <c r="N857" s="3">
        <f>AVERAGEIF(Table1[School], A857, Table1[CPYRank])</f>
        <v>0.66302325581395349</v>
      </c>
    </row>
    <row r="858" spans="1:14" ht="16" x14ac:dyDescent="0.2">
      <c r="A858" s="6" t="s">
        <v>65</v>
      </c>
      <c r="B858" s="7" t="s">
        <v>8</v>
      </c>
      <c r="C858" s="6" t="s">
        <v>161</v>
      </c>
      <c r="D858" s="6">
        <v>778</v>
      </c>
      <c r="E858" s="6">
        <v>1985</v>
      </c>
      <c r="F858">
        <f>PERCENTRANK(Table1[Total Citations], D858)</f>
        <v>0.67600000000000005</v>
      </c>
      <c r="G858">
        <f>1-PERCENTRANK(Table1[Earliest Pub], E858)</f>
        <v>0.60199999999999998</v>
      </c>
      <c r="H858">
        <f>AVERAGEIF(Table1[School], A858, Table1[Cit rank])</f>
        <v>0.675767441860465</v>
      </c>
      <c r="I858">
        <f>AVERAGEIF(Table1[School], A858, Table1[YO rank])</f>
        <v>0.57895348837209304</v>
      </c>
      <c r="J858" s="3">
        <f t="shared" si="42"/>
        <v>1.167222333801968</v>
      </c>
      <c r="K858" s="3">
        <f t="shared" si="43"/>
        <v>36</v>
      </c>
      <c r="L858" s="3">
        <f t="shared" si="44"/>
        <v>21.611111111111111</v>
      </c>
      <c r="M858" s="3">
        <f>PERCENTRANK(Table1[citperyear],L858)</f>
        <v>0.63200000000000001</v>
      </c>
      <c r="N858" s="3">
        <f>AVERAGEIF(Table1[School], A858, Table1[CPYRank])</f>
        <v>0.66302325581395349</v>
      </c>
    </row>
    <row r="859" spans="1:14" ht="16" x14ac:dyDescent="0.2">
      <c r="A859" s="6" t="s">
        <v>65</v>
      </c>
      <c r="B859" s="7" t="s">
        <v>8</v>
      </c>
      <c r="C859" s="6" t="s">
        <v>161</v>
      </c>
      <c r="D859" s="6">
        <v>2169</v>
      </c>
      <c r="E859" s="6">
        <v>1985</v>
      </c>
      <c r="F859">
        <f>PERCENTRANK(Table1[Total Citations], D859)</f>
        <v>0.90100000000000002</v>
      </c>
      <c r="G859">
        <f>1-PERCENTRANK(Table1[Earliest Pub], E859)</f>
        <v>0.60199999999999998</v>
      </c>
      <c r="H859">
        <f>AVERAGEIF(Table1[School], A859, Table1[Cit rank])</f>
        <v>0.675767441860465</v>
      </c>
      <c r="I859">
        <f>AVERAGEIF(Table1[School], A859, Table1[YO rank])</f>
        <v>0.57895348837209304</v>
      </c>
      <c r="J859" s="3">
        <f t="shared" si="42"/>
        <v>1.167222333801968</v>
      </c>
      <c r="K859" s="3">
        <f t="shared" si="43"/>
        <v>36</v>
      </c>
      <c r="L859" s="3">
        <f t="shared" si="44"/>
        <v>60.25</v>
      </c>
      <c r="M859" s="3">
        <f>PERCENTRANK(Table1[citperyear],L859)</f>
        <v>0.90300000000000002</v>
      </c>
      <c r="N859" s="3">
        <f>AVERAGEIF(Table1[School], A859, Table1[CPYRank])</f>
        <v>0.66302325581395349</v>
      </c>
    </row>
    <row r="860" spans="1:14" ht="16" x14ac:dyDescent="0.2">
      <c r="A860" s="6" t="s">
        <v>65</v>
      </c>
      <c r="B860" s="7" t="s">
        <v>8</v>
      </c>
      <c r="C860" s="6" t="s">
        <v>161</v>
      </c>
      <c r="D860" s="6">
        <v>4770</v>
      </c>
      <c r="E860" s="6">
        <v>1985</v>
      </c>
      <c r="F860">
        <f>PERCENTRANK(Table1[Total Citations], D860)</f>
        <v>0.97399999999999998</v>
      </c>
      <c r="G860">
        <f>1-PERCENTRANK(Table1[Earliest Pub], E860)</f>
        <v>0.60199999999999998</v>
      </c>
      <c r="H860">
        <f>AVERAGEIF(Table1[School], A860, Table1[Cit rank])</f>
        <v>0.675767441860465</v>
      </c>
      <c r="I860">
        <f>AVERAGEIF(Table1[School], A860, Table1[YO rank])</f>
        <v>0.57895348837209304</v>
      </c>
      <c r="J860" s="3">
        <f t="shared" si="42"/>
        <v>1.167222333801968</v>
      </c>
      <c r="K860" s="3">
        <f t="shared" si="43"/>
        <v>36</v>
      </c>
      <c r="L860" s="3">
        <f t="shared" si="44"/>
        <v>132.5</v>
      </c>
      <c r="M860" s="3">
        <f>PERCENTRANK(Table1[citperyear],L860)</f>
        <v>0.98199999999999998</v>
      </c>
      <c r="N860" s="3">
        <f>AVERAGEIF(Table1[School], A860, Table1[CPYRank])</f>
        <v>0.66302325581395349</v>
      </c>
    </row>
    <row r="861" spans="1:14" ht="16" x14ac:dyDescent="0.2">
      <c r="A861" s="6" t="s">
        <v>65</v>
      </c>
      <c r="B861" s="7" t="s">
        <v>8</v>
      </c>
      <c r="C861" s="6" t="s">
        <v>161</v>
      </c>
      <c r="D861" s="6">
        <v>1559</v>
      </c>
      <c r="E861" s="6">
        <v>1986</v>
      </c>
      <c r="F861">
        <f>PERCENTRANK(Table1[Total Citations], D861)</f>
        <v>0.84599999999999997</v>
      </c>
      <c r="G861">
        <f>1-PERCENTRANK(Table1[Earliest Pub], E861)</f>
        <v>0.57099999999999995</v>
      </c>
      <c r="H861">
        <f>AVERAGEIF(Table1[School], A861, Table1[Cit rank])</f>
        <v>0.675767441860465</v>
      </c>
      <c r="I861">
        <f>AVERAGEIF(Table1[School], A861, Table1[YO rank])</f>
        <v>0.57895348837209304</v>
      </c>
      <c r="J861" s="3">
        <f t="shared" si="42"/>
        <v>1.167222333801968</v>
      </c>
      <c r="K861" s="3">
        <f t="shared" si="43"/>
        <v>35</v>
      </c>
      <c r="L861" s="3">
        <f t="shared" si="44"/>
        <v>44.542857142857144</v>
      </c>
      <c r="M861" s="3">
        <f>PERCENTRANK(Table1[citperyear],L861)</f>
        <v>0.84199999999999997</v>
      </c>
      <c r="N861" s="3">
        <f>AVERAGEIF(Table1[School], A861, Table1[CPYRank])</f>
        <v>0.66302325581395349</v>
      </c>
    </row>
    <row r="862" spans="1:14" ht="16" x14ac:dyDescent="0.2">
      <c r="A862" s="6" t="s">
        <v>65</v>
      </c>
      <c r="B862" s="7" t="s">
        <v>8</v>
      </c>
      <c r="C862" s="6" t="s">
        <v>161</v>
      </c>
      <c r="D862" s="6">
        <v>1716</v>
      </c>
      <c r="E862" s="6">
        <v>1986</v>
      </c>
      <c r="F862">
        <f>PERCENTRANK(Table1[Total Citations], D862)</f>
        <v>0.86599999999999999</v>
      </c>
      <c r="G862">
        <f>1-PERCENTRANK(Table1[Earliest Pub], E862)</f>
        <v>0.57099999999999995</v>
      </c>
      <c r="H862">
        <f>AVERAGEIF(Table1[School], A862, Table1[Cit rank])</f>
        <v>0.675767441860465</v>
      </c>
      <c r="I862">
        <f>AVERAGEIF(Table1[School], A862, Table1[YO rank])</f>
        <v>0.57895348837209304</v>
      </c>
      <c r="J862" s="3">
        <f t="shared" si="42"/>
        <v>1.167222333801968</v>
      </c>
      <c r="K862" s="3">
        <f t="shared" si="43"/>
        <v>35</v>
      </c>
      <c r="L862" s="3">
        <f t="shared" si="44"/>
        <v>49.028571428571432</v>
      </c>
      <c r="M862" s="3">
        <f>PERCENTRANK(Table1[citperyear],L862)</f>
        <v>0.86499999999999999</v>
      </c>
      <c r="N862" s="3">
        <f>AVERAGEIF(Table1[School], A862, Table1[CPYRank])</f>
        <v>0.66302325581395349</v>
      </c>
    </row>
    <row r="863" spans="1:14" ht="16" x14ac:dyDescent="0.2">
      <c r="A863" s="6" t="s">
        <v>65</v>
      </c>
      <c r="B863" s="7" t="s">
        <v>8</v>
      </c>
      <c r="C863" s="6" t="s">
        <v>161</v>
      </c>
      <c r="D863" s="6">
        <v>846</v>
      </c>
      <c r="E863" s="6">
        <v>1987</v>
      </c>
      <c r="F863">
        <f>PERCENTRANK(Table1[Total Citations], D863)</f>
        <v>0.69699999999999995</v>
      </c>
      <c r="G863">
        <f>1-PERCENTRANK(Table1[Earliest Pub], E863)</f>
        <v>0.53699999999999992</v>
      </c>
      <c r="H863">
        <f>AVERAGEIF(Table1[School], A863, Table1[Cit rank])</f>
        <v>0.675767441860465</v>
      </c>
      <c r="I863">
        <f>AVERAGEIF(Table1[School], A863, Table1[YO rank])</f>
        <v>0.57895348837209304</v>
      </c>
      <c r="J863" s="3">
        <f t="shared" si="42"/>
        <v>1.167222333801968</v>
      </c>
      <c r="K863" s="3">
        <f t="shared" si="43"/>
        <v>34</v>
      </c>
      <c r="L863" s="3">
        <f t="shared" si="44"/>
        <v>24.882352941176471</v>
      </c>
      <c r="M863" s="3">
        <f>PERCENTRANK(Table1[citperyear],L863)</f>
        <v>0.67800000000000005</v>
      </c>
      <c r="N863" s="3">
        <f>AVERAGEIF(Table1[School], A863, Table1[CPYRank])</f>
        <v>0.66302325581395349</v>
      </c>
    </row>
    <row r="864" spans="1:14" ht="16" x14ac:dyDescent="0.2">
      <c r="A864" s="6" t="s">
        <v>65</v>
      </c>
      <c r="B864" s="7" t="s">
        <v>8</v>
      </c>
      <c r="C864" s="6" t="s">
        <v>161</v>
      </c>
      <c r="D864" s="6">
        <v>974</v>
      </c>
      <c r="E864" s="6">
        <v>1988</v>
      </c>
      <c r="F864">
        <f>PERCENTRANK(Table1[Total Citations], D864)</f>
        <v>0.73399999999999999</v>
      </c>
      <c r="G864">
        <f>1-PERCENTRANK(Table1[Earliest Pub], E864)</f>
        <v>0.50800000000000001</v>
      </c>
      <c r="H864">
        <f>AVERAGEIF(Table1[School], A864, Table1[Cit rank])</f>
        <v>0.675767441860465</v>
      </c>
      <c r="I864">
        <f>AVERAGEIF(Table1[School], A864, Table1[YO rank])</f>
        <v>0.57895348837209304</v>
      </c>
      <c r="J864" s="3">
        <f t="shared" si="42"/>
        <v>1.167222333801968</v>
      </c>
      <c r="K864" s="3">
        <f t="shared" si="43"/>
        <v>33</v>
      </c>
      <c r="L864" s="3">
        <f t="shared" si="44"/>
        <v>29.515151515151516</v>
      </c>
      <c r="M864" s="3">
        <f>PERCENTRANK(Table1[citperyear],L864)</f>
        <v>0.73399999999999999</v>
      </c>
      <c r="N864" s="3">
        <f>AVERAGEIF(Table1[School], A864, Table1[CPYRank])</f>
        <v>0.66302325581395349</v>
      </c>
    </row>
    <row r="865" spans="1:14" ht="16" x14ac:dyDescent="0.2">
      <c r="A865" s="6" t="s">
        <v>65</v>
      </c>
      <c r="B865" s="7" t="s">
        <v>8</v>
      </c>
      <c r="C865" s="6" t="s">
        <v>161</v>
      </c>
      <c r="D865" s="6">
        <v>569</v>
      </c>
      <c r="E865" s="6">
        <v>1988</v>
      </c>
      <c r="F865">
        <f>PERCENTRANK(Table1[Total Citations], D865)</f>
        <v>0.57099999999999995</v>
      </c>
      <c r="G865">
        <f>1-PERCENTRANK(Table1[Earliest Pub], E865)</f>
        <v>0.50800000000000001</v>
      </c>
      <c r="H865">
        <f>AVERAGEIF(Table1[School], A865, Table1[Cit rank])</f>
        <v>0.675767441860465</v>
      </c>
      <c r="I865">
        <f>AVERAGEIF(Table1[School], A865, Table1[YO rank])</f>
        <v>0.57895348837209304</v>
      </c>
      <c r="J865" s="3">
        <f t="shared" si="42"/>
        <v>1.167222333801968</v>
      </c>
      <c r="K865" s="3">
        <f t="shared" si="43"/>
        <v>33</v>
      </c>
      <c r="L865" s="3">
        <f t="shared" si="44"/>
        <v>17.242424242424242</v>
      </c>
      <c r="M865" s="3">
        <f>PERCENTRANK(Table1[citperyear],L865)</f>
        <v>0.55200000000000005</v>
      </c>
      <c r="N865" s="3">
        <f>AVERAGEIF(Table1[School], A865, Table1[CPYRank])</f>
        <v>0.66302325581395349</v>
      </c>
    </row>
    <row r="866" spans="1:14" ht="16" x14ac:dyDescent="0.2">
      <c r="A866" s="6" t="s">
        <v>65</v>
      </c>
      <c r="B866" s="7" t="s">
        <v>8</v>
      </c>
      <c r="C866" s="6" t="s">
        <v>161</v>
      </c>
      <c r="D866" s="6">
        <v>534</v>
      </c>
      <c r="E866" s="6">
        <v>1989</v>
      </c>
      <c r="F866">
        <f>PERCENTRANK(Table1[Total Citations], D866)</f>
        <v>0.55200000000000005</v>
      </c>
      <c r="G866">
        <f>1-PERCENTRANK(Table1[Earliest Pub], E866)</f>
        <v>0.47299999999999998</v>
      </c>
      <c r="H866">
        <f>AVERAGEIF(Table1[School], A866, Table1[Cit rank])</f>
        <v>0.675767441860465</v>
      </c>
      <c r="I866">
        <f>AVERAGEIF(Table1[School], A866, Table1[YO rank])</f>
        <v>0.57895348837209304</v>
      </c>
      <c r="J866" s="3">
        <f t="shared" si="42"/>
        <v>1.167222333801968</v>
      </c>
      <c r="K866" s="3">
        <f t="shared" si="43"/>
        <v>32</v>
      </c>
      <c r="L866" s="3">
        <f t="shared" si="44"/>
        <v>16.6875</v>
      </c>
      <c r="M866" s="3">
        <f>PERCENTRANK(Table1[citperyear],L866)</f>
        <v>0.54300000000000004</v>
      </c>
      <c r="N866" s="3">
        <f>AVERAGEIF(Table1[School], A866, Table1[CPYRank])</f>
        <v>0.66302325581395349</v>
      </c>
    </row>
    <row r="867" spans="1:14" ht="16" x14ac:dyDescent="0.2">
      <c r="A867" s="6" t="s">
        <v>65</v>
      </c>
      <c r="B867" s="7" t="s">
        <v>8</v>
      </c>
      <c r="C867" s="6" t="s">
        <v>161</v>
      </c>
      <c r="D867" s="6">
        <v>309</v>
      </c>
      <c r="E867" s="6">
        <v>1990</v>
      </c>
      <c r="F867">
        <f>PERCENTRANK(Table1[Total Citations], D867)</f>
        <v>0.38200000000000001</v>
      </c>
      <c r="G867">
        <f>1-PERCENTRANK(Table1[Earliest Pub], E867)</f>
        <v>0.43700000000000006</v>
      </c>
      <c r="H867">
        <f>AVERAGEIF(Table1[School], A867, Table1[Cit rank])</f>
        <v>0.675767441860465</v>
      </c>
      <c r="I867">
        <f>AVERAGEIF(Table1[School], A867, Table1[YO rank])</f>
        <v>0.57895348837209304</v>
      </c>
      <c r="J867" s="3">
        <f t="shared" si="42"/>
        <v>1.167222333801968</v>
      </c>
      <c r="K867" s="3">
        <f t="shared" si="43"/>
        <v>31</v>
      </c>
      <c r="L867" s="3">
        <f t="shared" si="44"/>
        <v>9.9677419354838701</v>
      </c>
      <c r="M867" s="3">
        <f>PERCENTRANK(Table1[citperyear],L867)</f>
        <v>0.36899999999999999</v>
      </c>
      <c r="N867" s="3">
        <f>AVERAGEIF(Table1[School], A867, Table1[CPYRank])</f>
        <v>0.66302325581395349</v>
      </c>
    </row>
    <row r="868" spans="1:14" ht="16" x14ac:dyDescent="0.2">
      <c r="A868" s="6" t="s">
        <v>65</v>
      </c>
      <c r="B868" s="7" t="s">
        <v>8</v>
      </c>
      <c r="C868" s="6" t="s">
        <v>161</v>
      </c>
      <c r="D868" s="6">
        <v>350</v>
      </c>
      <c r="E868" s="6">
        <v>1990</v>
      </c>
      <c r="F868">
        <f>PERCENTRANK(Table1[Total Citations], D868)</f>
        <v>0.41799999999999998</v>
      </c>
      <c r="G868">
        <f>1-PERCENTRANK(Table1[Earliest Pub], E868)</f>
        <v>0.43700000000000006</v>
      </c>
      <c r="H868">
        <f>AVERAGEIF(Table1[School], A868, Table1[Cit rank])</f>
        <v>0.675767441860465</v>
      </c>
      <c r="I868">
        <f>AVERAGEIF(Table1[School], A868, Table1[YO rank])</f>
        <v>0.57895348837209304</v>
      </c>
      <c r="J868" s="3">
        <f t="shared" si="42"/>
        <v>1.167222333801968</v>
      </c>
      <c r="K868" s="3">
        <f t="shared" si="43"/>
        <v>31</v>
      </c>
      <c r="L868" s="3">
        <f t="shared" si="44"/>
        <v>11.290322580645162</v>
      </c>
      <c r="M868" s="3">
        <f>PERCENTRANK(Table1[citperyear],L868)</f>
        <v>0.40899999999999997</v>
      </c>
      <c r="N868" s="3">
        <f>AVERAGEIF(Table1[School], A868, Table1[CPYRank])</f>
        <v>0.66302325581395349</v>
      </c>
    </row>
    <row r="869" spans="1:14" ht="16" x14ac:dyDescent="0.2">
      <c r="A869" s="6" t="s">
        <v>65</v>
      </c>
      <c r="B869" s="7" t="s">
        <v>8</v>
      </c>
      <c r="C869" s="6" t="s">
        <v>161</v>
      </c>
      <c r="D869" s="6">
        <v>643</v>
      </c>
      <c r="E869" s="6">
        <v>1991</v>
      </c>
      <c r="F869">
        <f>PERCENTRANK(Table1[Total Citations], D869)</f>
        <v>0.61299999999999999</v>
      </c>
      <c r="G869">
        <f>1-PERCENTRANK(Table1[Earliest Pub], E869)</f>
        <v>0.41300000000000003</v>
      </c>
      <c r="H869">
        <f>AVERAGEIF(Table1[School], A869, Table1[Cit rank])</f>
        <v>0.675767441860465</v>
      </c>
      <c r="I869">
        <f>AVERAGEIF(Table1[School], A869, Table1[YO rank])</f>
        <v>0.57895348837209304</v>
      </c>
      <c r="J869" s="3">
        <f t="shared" si="42"/>
        <v>1.167222333801968</v>
      </c>
      <c r="K869" s="3">
        <f t="shared" si="43"/>
        <v>30</v>
      </c>
      <c r="L869" s="3">
        <f t="shared" si="44"/>
        <v>21.433333333333334</v>
      </c>
      <c r="M869" s="3">
        <f>PERCENTRANK(Table1[citperyear],L869)</f>
        <v>0.63</v>
      </c>
      <c r="N869" s="3">
        <f>AVERAGEIF(Table1[School], A869, Table1[CPYRank])</f>
        <v>0.66302325581395349</v>
      </c>
    </row>
    <row r="870" spans="1:14" ht="16" x14ac:dyDescent="0.2">
      <c r="A870" s="6" t="s">
        <v>65</v>
      </c>
      <c r="B870" s="7" t="s">
        <v>8</v>
      </c>
      <c r="C870" s="6" t="s">
        <v>161</v>
      </c>
      <c r="D870" s="6">
        <v>235</v>
      </c>
      <c r="E870" s="6">
        <v>1992</v>
      </c>
      <c r="F870">
        <f>PERCENTRANK(Table1[Total Citations], D870)</f>
        <v>0.308</v>
      </c>
      <c r="G870">
        <f>1-PERCENTRANK(Table1[Earliest Pub], E870)</f>
        <v>0.38100000000000001</v>
      </c>
      <c r="H870">
        <f>AVERAGEIF(Table1[School], A870, Table1[Cit rank])</f>
        <v>0.675767441860465</v>
      </c>
      <c r="I870">
        <f>AVERAGEIF(Table1[School], A870, Table1[YO rank])</f>
        <v>0.57895348837209304</v>
      </c>
      <c r="J870" s="3">
        <f t="shared" ref="J870:J933" si="45">H870/I870</f>
        <v>1.167222333801968</v>
      </c>
      <c r="K870" s="3">
        <f t="shared" si="43"/>
        <v>29</v>
      </c>
      <c r="L870" s="3">
        <f t="shared" si="44"/>
        <v>8.1034482758620694</v>
      </c>
      <c r="M870" s="3">
        <f>PERCENTRANK(Table1[citperyear],L870)</f>
        <v>0.315</v>
      </c>
      <c r="N870" s="3">
        <f>AVERAGEIF(Table1[School], A870, Table1[CPYRank])</f>
        <v>0.66302325581395349</v>
      </c>
    </row>
    <row r="871" spans="1:14" ht="16" x14ac:dyDescent="0.2">
      <c r="A871" s="6" t="s">
        <v>65</v>
      </c>
      <c r="B871" s="7" t="s">
        <v>8</v>
      </c>
      <c r="C871" s="6" t="s">
        <v>161</v>
      </c>
      <c r="D871" s="6">
        <v>741</v>
      </c>
      <c r="E871" s="6">
        <v>1993</v>
      </c>
      <c r="F871">
        <f>PERCENTRANK(Table1[Total Citations], D871)</f>
        <v>0.66200000000000003</v>
      </c>
      <c r="G871">
        <f>1-PERCENTRANK(Table1[Earliest Pub], E871)</f>
        <v>0.35399999999999998</v>
      </c>
      <c r="H871">
        <f>AVERAGEIF(Table1[School], A871, Table1[Cit rank])</f>
        <v>0.675767441860465</v>
      </c>
      <c r="I871">
        <f>AVERAGEIF(Table1[School], A871, Table1[YO rank])</f>
        <v>0.57895348837209304</v>
      </c>
      <c r="J871" s="3">
        <f t="shared" si="45"/>
        <v>1.167222333801968</v>
      </c>
      <c r="K871" s="3">
        <f t="shared" si="43"/>
        <v>28</v>
      </c>
      <c r="L871" s="3">
        <f t="shared" si="44"/>
        <v>26.464285714285715</v>
      </c>
      <c r="M871" s="3">
        <f>PERCENTRANK(Table1[citperyear],L871)</f>
        <v>0.69799999999999995</v>
      </c>
      <c r="N871" s="3">
        <f>AVERAGEIF(Table1[School], A871, Table1[CPYRank])</f>
        <v>0.66302325581395349</v>
      </c>
    </row>
    <row r="872" spans="1:14" x14ac:dyDescent="0.2">
      <c r="A872" t="s">
        <v>65</v>
      </c>
      <c r="B872" t="s">
        <v>7</v>
      </c>
      <c r="C872" t="s">
        <v>161</v>
      </c>
      <c r="D872">
        <v>120</v>
      </c>
      <c r="E872">
        <v>1996</v>
      </c>
      <c r="F872">
        <f>PERCENTRANK(Table1[Total Citations], D872)</f>
        <v>0.16</v>
      </c>
      <c r="G872">
        <f>1-PERCENTRANK(Table1[Earliest Pub], E872)</f>
        <v>0.27100000000000002</v>
      </c>
      <c r="H872">
        <f>AVERAGEIF(Table1[School], A872, Table1[Cit rank])</f>
        <v>0.675767441860465</v>
      </c>
      <c r="I872">
        <f>AVERAGEIF(Table1[School], A872, Table1[YO rank])</f>
        <v>0.57895348837209304</v>
      </c>
      <c r="J872" s="3">
        <f t="shared" si="45"/>
        <v>1.167222333801968</v>
      </c>
      <c r="K872" s="3">
        <f t="shared" si="43"/>
        <v>25</v>
      </c>
      <c r="L872" s="3">
        <f t="shared" si="44"/>
        <v>4.8</v>
      </c>
      <c r="M872" s="3">
        <f>PERCENTRANK(Table1[citperyear],L872)</f>
        <v>0.193</v>
      </c>
      <c r="N872" s="3">
        <f>AVERAGEIF(Table1[School], A872, Table1[CPYRank])</f>
        <v>0.66302325581395349</v>
      </c>
    </row>
    <row r="873" spans="1:14" ht="16" x14ac:dyDescent="0.2">
      <c r="A873" s="6" t="s">
        <v>65</v>
      </c>
      <c r="B873" s="7" t="s">
        <v>8</v>
      </c>
      <c r="C873" s="6" t="s">
        <v>161</v>
      </c>
      <c r="D873" s="6">
        <v>666</v>
      </c>
      <c r="E873" s="6">
        <v>1996</v>
      </c>
      <c r="F873">
        <f>PERCENTRANK(Table1[Total Citations], D873)</f>
        <v>0.625</v>
      </c>
      <c r="G873">
        <f>1-PERCENTRANK(Table1[Earliest Pub], E873)</f>
        <v>0.27100000000000002</v>
      </c>
      <c r="H873">
        <f>AVERAGEIF(Table1[School], A873, Table1[Cit rank])</f>
        <v>0.675767441860465</v>
      </c>
      <c r="I873">
        <f>AVERAGEIF(Table1[School], A873, Table1[YO rank])</f>
        <v>0.57895348837209304</v>
      </c>
      <c r="J873" s="3">
        <f t="shared" si="45"/>
        <v>1.167222333801968</v>
      </c>
      <c r="K873" s="3">
        <f t="shared" si="43"/>
        <v>25</v>
      </c>
      <c r="L873" s="3">
        <f t="shared" si="44"/>
        <v>26.64</v>
      </c>
      <c r="M873" s="3">
        <f>PERCENTRANK(Table1[citperyear],L873)</f>
        <v>0.7</v>
      </c>
      <c r="N873" s="3">
        <f>AVERAGEIF(Table1[School], A873, Table1[CPYRank])</f>
        <v>0.66302325581395349</v>
      </c>
    </row>
    <row r="874" spans="1:14" ht="16" x14ac:dyDescent="0.2">
      <c r="A874" s="6" t="s">
        <v>65</v>
      </c>
      <c r="B874" s="7" t="s">
        <v>8</v>
      </c>
      <c r="C874" s="6" t="s">
        <v>161</v>
      </c>
      <c r="D874" s="6">
        <v>840</v>
      </c>
      <c r="E874" s="6">
        <v>1996</v>
      </c>
      <c r="F874">
        <f>PERCENTRANK(Table1[Total Citations], D874)</f>
        <v>0.69499999999999995</v>
      </c>
      <c r="G874">
        <f>1-PERCENTRANK(Table1[Earliest Pub], E874)</f>
        <v>0.27100000000000002</v>
      </c>
      <c r="H874">
        <f>AVERAGEIF(Table1[School], A874, Table1[Cit rank])</f>
        <v>0.675767441860465</v>
      </c>
      <c r="I874">
        <f>AVERAGEIF(Table1[School], A874, Table1[YO rank])</f>
        <v>0.57895348837209304</v>
      </c>
      <c r="J874" s="3">
        <f t="shared" si="45"/>
        <v>1.167222333801968</v>
      </c>
      <c r="K874" s="3">
        <f t="shared" si="43"/>
        <v>25</v>
      </c>
      <c r="L874" s="3">
        <f t="shared" si="44"/>
        <v>33.6</v>
      </c>
      <c r="M874" s="3">
        <f>PERCENTRANK(Table1[citperyear],L874)</f>
        <v>0.76800000000000002</v>
      </c>
      <c r="N874" s="3">
        <f>AVERAGEIF(Table1[School], A874, Table1[CPYRank])</f>
        <v>0.66302325581395349</v>
      </c>
    </row>
    <row r="875" spans="1:14" ht="16" x14ac:dyDescent="0.2">
      <c r="A875" s="6" t="s">
        <v>65</v>
      </c>
      <c r="B875" s="7" t="s">
        <v>8</v>
      </c>
      <c r="C875" s="6" t="s">
        <v>161</v>
      </c>
      <c r="D875" s="6">
        <v>432</v>
      </c>
      <c r="E875" s="6">
        <v>1996</v>
      </c>
      <c r="F875">
        <f>PERCENTRANK(Table1[Total Citations], D875)</f>
        <v>0.48299999999999998</v>
      </c>
      <c r="G875">
        <f>1-PERCENTRANK(Table1[Earliest Pub], E875)</f>
        <v>0.27100000000000002</v>
      </c>
      <c r="H875">
        <f>AVERAGEIF(Table1[School], A875, Table1[Cit rank])</f>
        <v>0.675767441860465</v>
      </c>
      <c r="I875">
        <f>AVERAGEIF(Table1[School], A875, Table1[YO rank])</f>
        <v>0.57895348837209304</v>
      </c>
      <c r="J875" s="3">
        <f t="shared" si="45"/>
        <v>1.167222333801968</v>
      </c>
      <c r="K875" s="3">
        <f t="shared" si="43"/>
        <v>25</v>
      </c>
      <c r="L875" s="3">
        <f t="shared" si="44"/>
        <v>17.28</v>
      </c>
      <c r="M875" s="3">
        <f>PERCENTRANK(Table1[citperyear],L875)</f>
        <v>0.55400000000000005</v>
      </c>
      <c r="N875" s="3">
        <f>AVERAGEIF(Table1[School], A875, Table1[CPYRank])</f>
        <v>0.66302325581395349</v>
      </c>
    </row>
    <row r="876" spans="1:14" x14ac:dyDescent="0.2">
      <c r="A876" t="s">
        <v>65</v>
      </c>
      <c r="B876" t="s">
        <v>7</v>
      </c>
      <c r="C876" t="s">
        <v>161</v>
      </c>
      <c r="D876">
        <v>1853</v>
      </c>
      <c r="E876">
        <v>1998</v>
      </c>
      <c r="F876">
        <f>PERCENTRANK(Table1[Total Citations], D876)</f>
        <v>0.88100000000000001</v>
      </c>
      <c r="G876">
        <f>1-PERCENTRANK(Table1[Earliest Pub], E876)</f>
        <v>0.20799999999999996</v>
      </c>
      <c r="H876">
        <f>AVERAGEIF(Table1[School], A876, Table1[Cit rank])</f>
        <v>0.675767441860465</v>
      </c>
      <c r="I876">
        <f>AVERAGEIF(Table1[School], A876, Table1[YO rank])</f>
        <v>0.57895348837209304</v>
      </c>
      <c r="J876" s="3">
        <f t="shared" si="45"/>
        <v>1.167222333801968</v>
      </c>
      <c r="K876" s="3">
        <f t="shared" si="43"/>
        <v>23</v>
      </c>
      <c r="L876" s="3">
        <f t="shared" si="44"/>
        <v>80.565217391304344</v>
      </c>
      <c r="M876" s="3">
        <f>PERCENTRANK(Table1[citperyear],L876)</f>
        <v>0.94199999999999995</v>
      </c>
      <c r="N876" s="3">
        <f>AVERAGEIF(Table1[School], A876, Table1[CPYRank])</f>
        <v>0.66302325581395349</v>
      </c>
    </row>
    <row r="877" spans="1:14" x14ac:dyDescent="0.2">
      <c r="A877" t="s">
        <v>65</v>
      </c>
      <c r="B877" t="s">
        <v>7</v>
      </c>
      <c r="C877" t="s">
        <v>161</v>
      </c>
      <c r="D877">
        <v>184</v>
      </c>
      <c r="E877">
        <v>2000</v>
      </c>
      <c r="F877">
        <f>PERCENTRANK(Table1[Total Citations], D877)</f>
        <v>0.23799999999999999</v>
      </c>
      <c r="G877">
        <f>1-PERCENTRANK(Table1[Earliest Pub], E877)</f>
        <v>0.14400000000000002</v>
      </c>
      <c r="H877">
        <f>AVERAGEIF(Table1[School], A877, Table1[Cit rank])</f>
        <v>0.675767441860465</v>
      </c>
      <c r="I877">
        <f>AVERAGEIF(Table1[School], A877, Table1[YO rank])</f>
        <v>0.57895348837209304</v>
      </c>
      <c r="J877" s="3">
        <f t="shared" si="45"/>
        <v>1.167222333801968</v>
      </c>
      <c r="K877" s="3">
        <f t="shared" si="43"/>
        <v>21</v>
      </c>
      <c r="L877" s="3">
        <f t="shared" si="44"/>
        <v>8.7619047619047628</v>
      </c>
      <c r="M877" s="3">
        <f>PERCENTRANK(Table1[citperyear],L877)</f>
        <v>0.33400000000000002</v>
      </c>
      <c r="N877" s="3">
        <f>AVERAGEIF(Table1[School], A877, Table1[CPYRank])</f>
        <v>0.66302325581395349</v>
      </c>
    </row>
    <row r="878" spans="1:14" ht="16" x14ac:dyDescent="0.2">
      <c r="A878" s="6" t="s">
        <v>65</v>
      </c>
      <c r="B878" s="7" t="s">
        <v>8</v>
      </c>
      <c r="C878" s="6" t="s">
        <v>161</v>
      </c>
      <c r="D878" s="6">
        <v>160</v>
      </c>
      <c r="E878" s="6">
        <v>2001</v>
      </c>
      <c r="F878">
        <f>PERCENTRANK(Table1[Total Citations], D878)</f>
        <v>0.20499999999999999</v>
      </c>
      <c r="G878">
        <f>1-PERCENTRANK(Table1[Earliest Pub], E878)</f>
        <v>0.11899999999999999</v>
      </c>
      <c r="H878">
        <f>AVERAGEIF(Table1[School], A878, Table1[Cit rank])</f>
        <v>0.675767441860465</v>
      </c>
      <c r="I878">
        <f>AVERAGEIF(Table1[School], A878, Table1[YO rank])</f>
        <v>0.57895348837209304</v>
      </c>
      <c r="J878" s="3">
        <f t="shared" si="45"/>
        <v>1.167222333801968</v>
      </c>
      <c r="K878" s="3">
        <f t="shared" si="43"/>
        <v>20</v>
      </c>
      <c r="L878" s="3">
        <f t="shared" si="44"/>
        <v>8</v>
      </c>
      <c r="M878" s="3">
        <f>PERCENTRANK(Table1[citperyear],L878)</f>
        <v>0.308</v>
      </c>
      <c r="N878" s="3">
        <f>AVERAGEIF(Table1[School], A878, Table1[CPYRank])</f>
        <v>0.66302325581395349</v>
      </c>
    </row>
    <row r="879" spans="1:14" ht="16" x14ac:dyDescent="0.2">
      <c r="A879" s="6" t="s">
        <v>65</v>
      </c>
      <c r="B879" s="7" t="s">
        <v>8</v>
      </c>
      <c r="C879" s="6" t="s">
        <v>161</v>
      </c>
      <c r="D879" s="6">
        <v>287</v>
      </c>
      <c r="E879" s="6">
        <v>2002</v>
      </c>
      <c r="F879">
        <f>PERCENTRANK(Table1[Total Citations], D879)</f>
        <v>0.36</v>
      </c>
      <c r="G879">
        <f>1-PERCENTRANK(Table1[Earliest Pub], E879)</f>
        <v>9.6999999999999975E-2</v>
      </c>
      <c r="H879">
        <f>AVERAGEIF(Table1[School], A879, Table1[Cit rank])</f>
        <v>0.675767441860465</v>
      </c>
      <c r="I879">
        <f>AVERAGEIF(Table1[School], A879, Table1[YO rank])</f>
        <v>0.57895348837209304</v>
      </c>
      <c r="J879" s="3">
        <f t="shared" si="45"/>
        <v>1.167222333801968</v>
      </c>
      <c r="K879" s="3">
        <f t="shared" si="43"/>
        <v>19</v>
      </c>
      <c r="L879" s="3">
        <f t="shared" si="44"/>
        <v>15.105263157894736</v>
      </c>
      <c r="M879" s="3">
        <f>PERCENTRANK(Table1[citperyear],L879)</f>
        <v>0.504</v>
      </c>
      <c r="N879" s="3">
        <f>AVERAGEIF(Table1[School], A879, Table1[CPYRank])</f>
        <v>0.66302325581395349</v>
      </c>
    </row>
    <row r="880" spans="1:14" x14ac:dyDescent="0.2">
      <c r="A880" t="s">
        <v>65</v>
      </c>
      <c r="B880" t="s">
        <v>7</v>
      </c>
      <c r="C880" t="s">
        <v>161</v>
      </c>
      <c r="D880">
        <v>656</v>
      </c>
      <c r="E880">
        <v>2004</v>
      </c>
      <c r="F880">
        <f>PERCENTRANK(Table1[Total Citations], D880)</f>
        <v>0.62</v>
      </c>
      <c r="G880">
        <f>1-PERCENTRANK(Table1[Earliest Pub], E880)</f>
        <v>5.4000000000000048E-2</v>
      </c>
      <c r="H880">
        <f>AVERAGEIF(Table1[School], A880, Table1[Cit rank])</f>
        <v>0.675767441860465</v>
      </c>
      <c r="I880">
        <f>AVERAGEIF(Table1[School], A880, Table1[YO rank])</f>
        <v>0.57895348837209304</v>
      </c>
      <c r="J880" s="3">
        <f t="shared" si="45"/>
        <v>1.167222333801968</v>
      </c>
      <c r="K880" s="3">
        <f t="shared" si="43"/>
        <v>17</v>
      </c>
      <c r="L880" s="3">
        <f t="shared" si="44"/>
        <v>38.588235294117645</v>
      </c>
      <c r="M880" s="3">
        <f>PERCENTRANK(Table1[citperyear],L880)</f>
        <v>0.80500000000000005</v>
      </c>
      <c r="N880" s="3">
        <f>AVERAGEIF(Table1[School], A880, Table1[CPYRank])</f>
        <v>0.66302325581395349</v>
      </c>
    </row>
    <row r="881" spans="1:14" ht="16" x14ac:dyDescent="0.2">
      <c r="A881" s="6" t="s">
        <v>65</v>
      </c>
      <c r="B881" s="7" t="s">
        <v>8</v>
      </c>
      <c r="C881" s="6" t="s">
        <v>161</v>
      </c>
      <c r="D881" s="6">
        <v>796</v>
      </c>
      <c r="E881" s="6">
        <v>2005</v>
      </c>
      <c r="F881">
        <f>PERCENTRANK(Table1[Total Citations], D881)</f>
        <v>0.68300000000000005</v>
      </c>
      <c r="G881">
        <f>1-PERCENTRANK(Table1[Earliest Pub], E881)</f>
        <v>3.400000000000003E-2</v>
      </c>
      <c r="H881">
        <f>AVERAGEIF(Table1[School], A881, Table1[Cit rank])</f>
        <v>0.675767441860465</v>
      </c>
      <c r="I881">
        <f>AVERAGEIF(Table1[School], A881, Table1[YO rank])</f>
        <v>0.57895348837209304</v>
      </c>
      <c r="J881" s="3">
        <f t="shared" si="45"/>
        <v>1.167222333801968</v>
      </c>
      <c r="K881" s="3">
        <f t="shared" si="43"/>
        <v>16</v>
      </c>
      <c r="L881" s="3">
        <f t="shared" si="44"/>
        <v>49.75</v>
      </c>
      <c r="M881" s="3">
        <f>PERCENTRANK(Table1[citperyear],L881)</f>
        <v>0.86799999999999999</v>
      </c>
      <c r="N881" s="3">
        <f>AVERAGEIF(Table1[School], A881, Table1[CPYRank])</f>
        <v>0.66302325581395349</v>
      </c>
    </row>
    <row r="882" spans="1:14" ht="16" x14ac:dyDescent="0.2">
      <c r="A882" s="6" t="s">
        <v>66</v>
      </c>
      <c r="B882" s="7" t="s">
        <v>8</v>
      </c>
      <c r="C882" s="6" t="s">
        <v>161</v>
      </c>
      <c r="D882" s="6">
        <v>5852</v>
      </c>
      <c r="E882" s="6">
        <v>1969</v>
      </c>
      <c r="F882">
        <f>PERCENTRANK(Table1[Total Citations], D882)</f>
        <v>0.98499999999999999</v>
      </c>
      <c r="G882">
        <f>1-PERCENTRANK(Table1[Earliest Pub], E882)</f>
        <v>0.94100000000000006</v>
      </c>
      <c r="H882">
        <f>AVERAGEIF(Table1[School], A882, Table1[Cit rank])</f>
        <v>0.74690909090909086</v>
      </c>
      <c r="I882">
        <f>AVERAGEIF(Table1[School], A882, Table1[YO rank])</f>
        <v>0.43740909090909097</v>
      </c>
      <c r="J882" s="3">
        <f t="shared" si="45"/>
        <v>1.7075756001247009</v>
      </c>
      <c r="K882" s="3">
        <f t="shared" si="43"/>
        <v>52</v>
      </c>
      <c r="L882" s="3">
        <f t="shared" si="44"/>
        <v>112.53846153846153</v>
      </c>
      <c r="M882" s="3">
        <f>PERCENTRANK(Table1[citperyear],L882)</f>
        <v>0.97099999999999997</v>
      </c>
      <c r="N882" s="3">
        <f>AVERAGEIF(Table1[School], A882, Table1[CPYRank])</f>
        <v>0.78077272727272728</v>
      </c>
    </row>
    <row r="883" spans="1:14" ht="16" x14ac:dyDescent="0.2">
      <c r="A883" s="6" t="s">
        <v>66</v>
      </c>
      <c r="B883" s="7" t="s">
        <v>8</v>
      </c>
      <c r="C883" s="6" t="s">
        <v>161</v>
      </c>
      <c r="D883" s="6">
        <v>2899</v>
      </c>
      <c r="E883" s="6">
        <v>1970</v>
      </c>
      <c r="F883">
        <f>PERCENTRANK(Table1[Total Citations], D883)</f>
        <v>0.93600000000000005</v>
      </c>
      <c r="G883">
        <f>1-PERCENTRANK(Table1[Earliest Pub], E883)</f>
        <v>0.92900000000000005</v>
      </c>
      <c r="H883">
        <f>AVERAGEIF(Table1[School], A883, Table1[Cit rank])</f>
        <v>0.74690909090909086</v>
      </c>
      <c r="I883">
        <f>AVERAGEIF(Table1[School], A883, Table1[YO rank])</f>
        <v>0.43740909090909097</v>
      </c>
      <c r="J883" s="3">
        <f t="shared" si="45"/>
        <v>1.7075756001247009</v>
      </c>
      <c r="K883" s="3">
        <f t="shared" si="43"/>
        <v>51</v>
      </c>
      <c r="L883" s="3">
        <f t="shared" si="44"/>
        <v>56.843137254901961</v>
      </c>
      <c r="M883" s="3">
        <f>PERCENTRANK(Table1[citperyear],L883)</f>
        <v>0.89200000000000002</v>
      </c>
      <c r="N883" s="3">
        <f>AVERAGEIF(Table1[School], A883, Table1[CPYRank])</f>
        <v>0.78077272727272728</v>
      </c>
    </row>
    <row r="884" spans="1:14" ht="16" x14ac:dyDescent="0.2">
      <c r="A884" s="6" t="s">
        <v>66</v>
      </c>
      <c r="B884" s="7" t="s">
        <v>8</v>
      </c>
      <c r="C884" s="6" t="s">
        <v>161</v>
      </c>
      <c r="D884" s="6">
        <v>5998</v>
      </c>
      <c r="E884" s="6">
        <v>1974</v>
      </c>
      <c r="F884">
        <f>PERCENTRANK(Table1[Total Citations], D884)</f>
        <v>0.98699999999999999</v>
      </c>
      <c r="G884">
        <f>1-PERCENTRANK(Table1[Earliest Pub], E884)</f>
        <v>0.871</v>
      </c>
      <c r="H884">
        <f>AVERAGEIF(Table1[School], A884, Table1[Cit rank])</f>
        <v>0.74690909090909086</v>
      </c>
      <c r="I884">
        <f>AVERAGEIF(Table1[School], A884, Table1[YO rank])</f>
        <v>0.43740909090909097</v>
      </c>
      <c r="J884" s="3">
        <f t="shared" si="45"/>
        <v>1.7075756001247009</v>
      </c>
      <c r="K884" s="3">
        <f t="shared" si="43"/>
        <v>47</v>
      </c>
      <c r="L884" s="3">
        <f t="shared" si="44"/>
        <v>127.61702127659575</v>
      </c>
      <c r="M884" s="3">
        <f>PERCENTRANK(Table1[citperyear],L884)</f>
        <v>0.98</v>
      </c>
      <c r="N884" s="3">
        <f>AVERAGEIF(Table1[School], A884, Table1[CPYRank])</f>
        <v>0.78077272727272728</v>
      </c>
    </row>
    <row r="885" spans="1:14" ht="16" x14ac:dyDescent="0.2">
      <c r="A885" s="6" t="s">
        <v>66</v>
      </c>
      <c r="B885" s="7" t="s">
        <v>8</v>
      </c>
      <c r="C885" s="6" t="s">
        <v>161</v>
      </c>
      <c r="D885" s="6">
        <v>932</v>
      </c>
      <c r="E885" s="6">
        <v>1978</v>
      </c>
      <c r="F885">
        <f>PERCENTRANK(Table1[Total Citations], D885)</f>
        <v>0.72099999999999997</v>
      </c>
      <c r="G885">
        <f>1-PERCENTRANK(Table1[Earliest Pub], E885)</f>
        <v>0.79</v>
      </c>
      <c r="H885">
        <f>AVERAGEIF(Table1[School], A885, Table1[Cit rank])</f>
        <v>0.74690909090909086</v>
      </c>
      <c r="I885">
        <f>AVERAGEIF(Table1[School], A885, Table1[YO rank])</f>
        <v>0.43740909090909097</v>
      </c>
      <c r="J885" s="3">
        <f t="shared" si="45"/>
        <v>1.7075756001247009</v>
      </c>
      <c r="K885" s="3">
        <f t="shared" si="43"/>
        <v>43</v>
      </c>
      <c r="L885" s="3">
        <f t="shared" si="44"/>
        <v>21.674418604651162</v>
      </c>
      <c r="M885" s="3">
        <f>PERCENTRANK(Table1[citperyear],L885)</f>
        <v>0.63300000000000001</v>
      </c>
      <c r="N885" s="3">
        <f>AVERAGEIF(Table1[School], A885, Table1[CPYRank])</f>
        <v>0.78077272727272728</v>
      </c>
    </row>
    <row r="886" spans="1:14" ht="16" x14ac:dyDescent="0.2">
      <c r="A886" t="s">
        <v>66</v>
      </c>
      <c r="B886" s="7" t="s">
        <v>8</v>
      </c>
      <c r="C886" t="s">
        <v>161</v>
      </c>
      <c r="D886">
        <v>1304</v>
      </c>
      <c r="E886">
        <v>1979</v>
      </c>
      <c r="F886">
        <f>PERCENTRANK(Table1[Total Citations], D886)</f>
        <v>0.80900000000000005</v>
      </c>
      <c r="G886">
        <f>1-PERCENTRANK(Table1[Earliest Pub], E886)</f>
        <v>0.76900000000000002</v>
      </c>
      <c r="H886">
        <f>AVERAGEIF(Table1[School], A886, Table1[Cit rank])</f>
        <v>0.74690909090909086</v>
      </c>
      <c r="I886">
        <f>AVERAGEIF(Table1[School], A886, Table1[YO rank])</f>
        <v>0.43740909090909097</v>
      </c>
      <c r="J886" s="3">
        <f t="shared" si="45"/>
        <v>1.7075756001247009</v>
      </c>
      <c r="K886" s="3">
        <f t="shared" si="43"/>
        <v>42</v>
      </c>
      <c r="L886" s="3">
        <f t="shared" si="44"/>
        <v>31.047619047619047</v>
      </c>
      <c r="M886" s="3">
        <f>PERCENTRANK(Table1[citperyear],L886)</f>
        <v>0.747</v>
      </c>
      <c r="N886" s="3">
        <f>AVERAGEIF(Table1[School], A886, Table1[CPYRank])</f>
        <v>0.78077272727272728</v>
      </c>
    </row>
    <row r="887" spans="1:14" ht="16" x14ac:dyDescent="0.2">
      <c r="A887" s="6" t="s">
        <v>66</v>
      </c>
      <c r="B887" s="7" t="s">
        <v>8</v>
      </c>
      <c r="C887" s="6" t="s">
        <v>161</v>
      </c>
      <c r="D887" s="6">
        <v>1564</v>
      </c>
      <c r="E887" s="6">
        <v>1982</v>
      </c>
      <c r="F887">
        <f>PERCENTRANK(Table1[Total Citations], D887)</f>
        <v>0.84799999999999998</v>
      </c>
      <c r="G887">
        <f>1-PERCENTRANK(Table1[Earliest Pub], E887)</f>
        <v>0.69</v>
      </c>
      <c r="H887">
        <f>AVERAGEIF(Table1[School], A887, Table1[Cit rank])</f>
        <v>0.74690909090909086</v>
      </c>
      <c r="I887">
        <f>AVERAGEIF(Table1[School], A887, Table1[YO rank])</f>
        <v>0.43740909090909097</v>
      </c>
      <c r="J887" s="3">
        <f t="shared" si="45"/>
        <v>1.7075756001247009</v>
      </c>
      <c r="K887" s="3">
        <f t="shared" si="43"/>
        <v>39</v>
      </c>
      <c r="L887" s="3">
        <f t="shared" si="44"/>
        <v>40.102564102564102</v>
      </c>
      <c r="M887" s="3">
        <f>PERCENTRANK(Table1[citperyear],L887)</f>
        <v>0.81499999999999995</v>
      </c>
      <c r="N887" s="3">
        <f>AVERAGEIF(Table1[School], A887, Table1[CPYRank])</f>
        <v>0.78077272727272728</v>
      </c>
    </row>
    <row r="888" spans="1:14" ht="16" x14ac:dyDescent="0.2">
      <c r="A888" s="6" t="s">
        <v>66</v>
      </c>
      <c r="B888" s="7" t="s">
        <v>8</v>
      </c>
      <c r="C888" s="6" t="s">
        <v>161</v>
      </c>
      <c r="D888" s="6">
        <v>3728</v>
      </c>
      <c r="E888" s="6">
        <v>1986</v>
      </c>
      <c r="F888">
        <f>PERCENTRANK(Table1[Total Citations], D888)</f>
        <v>0.95699999999999996</v>
      </c>
      <c r="G888">
        <f>1-PERCENTRANK(Table1[Earliest Pub], E888)</f>
        <v>0.57099999999999995</v>
      </c>
      <c r="H888">
        <f>AVERAGEIF(Table1[School], A888, Table1[Cit rank])</f>
        <v>0.74690909090909086</v>
      </c>
      <c r="I888">
        <f>AVERAGEIF(Table1[School], A888, Table1[YO rank])</f>
        <v>0.43740909090909097</v>
      </c>
      <c r="J888" s="3">
        <f t="shared" si="45"/>
        <v>1.7075756001247009</v>
      </c>
      <c r="K888" s="3">
        <f t="shared" si="43"/>
        <v>35</v>
      </c>
      <c r="L888" s="3">
        <f t="shared" si="44"/>
        <v>106.51428571428572</v>
      </c>
      <c r="M888" s="3">
        <f>PERCENTRANK(Table1[citperyear],L888)</f>
        <v>0.96599999999999997</v>
      </c>
      <c r="N888" s="3">
        <f>AVERAGEIF(Table1[School], A888, Table1[CPYRank])</f>
        <v>0.78077272727272728</v>
      </c>
    </row>
    <row r="889" spans="1:14" ht="16" x14ac:dyDescent="0.2">
      <c r="A889" s="6" t="s">
        <v>66</v>
      </c>
      <c r="B889" s="7" t="s">
        <v>8</v>
      </c>
      <c r="C889" s="6" t="s">
        <v>161</v>
      </c>
      <c r="D889" s="6">
        <v>2352</v>
      </c>
      <c r="E889" s="6">
        <v>1986</v>
      </c>
      <c r="F889">
        <f>PERCENTRANK(Table1[Total Citations], D889)</f>
        <v>0.91200000000000003</v>
      </c>
      <c r="G889">
        <f>1-PERCENTRANK(Table1[Earliest Pub], E889)</f>
        <v>0.57099999999999995</v>
      </c>
      <c r="H889">
        <f>AVERAGEIF(Table1[School], A889, Table1[Cit rank])</f>
        <v>0.74690909090909086</v>
      </c>
      <c r="I889">
        <f>AVERAGEIF(Table1[School], A889, Table1[YO rank])</f>
        <v>0.43740909090909097</v>
      </c>
      <c r="J889" s="3">
        <f t="shared" si="45"/>
        <v>1.7075756001247009</v>
      </c>
      <c r="K889" s="3">
        <f t="shared" si="43"/>
        <v>35</v>
      </c>
      <c r="L889" s="3">
        <f t="shared" si="44"/>
        <v>67.2</v>
      </c>
      <c r="M889" s="3">
        <f>PERCENTRANK(Table1[citperyear],L889)</f>
        <v>0.91900000000000004</v>
      </c>
      <c r="N889" s="3">
        <f>AVERAGEIF(Table1[School], A889, Table1[CPYRank])</f>
        <v>0.78077272727272728</v>
      </c>
    </row>
    <row r="890" spans="1:14" ht="16" x14ac:dyDescent="0.2">
      <c r="A890" t="s">
        <v>66</v>
      </c>
      <c r="B890" s="7" t="s">
        <v>8</v>
      </c>
      <c r="C890" t="s">
        <v>161</v>
      </c>
      <c r="D890">
        <v>2907</v>
      </c>
      <c r="E890">
        <v>1988</v>
      </c>
      <c r="F890">
        <f>PERCENTRANK(Table1[Total Citations], D890)</f>
        <v>0.93700000000000006</v>
      </c>
      <c r="G890">
        <f>1-PERCENTRANK(Table1[Earliest Pub], E890)</f>
        <v>0.50800000000000001</v>
      </c>
      <c r="H890">
        <f>AVERAGEIF(Table1[School], A890, Table1[Cit rank])</f>
        <v>0.74690909090909086</v>
      </c>
      <c r="I890">
        <f>AVERAGEIF(Table1[School], A890, Table1[YO rank])</f>
        <v>0.43740909090909097</v>
      </c>
      <c r="J890" s="3">
        <f t="shared" si="45"/>
        <v>1.7075756001247009</v>
      </c>
      <c r="K890" s="3">
        <f t="shared" si="43"/>
        <v>33</v>
      </c>
      <c r="L890" s="3">
        <f t="shared" si="44"/>
        <v>88.090909090909093</v>
      </c>
      <c r="M890" s="3">
        <f>PERCENTRANK(Table1[citperyear],L890)</f>
        <v>0.95199999999999996</v>
      </c>
      <c r="N890" s="3">
        <f>AVERAGEIF(Table1[School], A890, Table1[CPYRank])</f>
        <v>0.78077272727272728</v>
      </c>
    </row>
    <row r="891" spans="1:14" ht="16" x14ac:dyDescent="0.2">
      <c r="A891" t="s">
        <v>66</v>
      </c>
      <c r="B891" s="7" t="s">
        <v>8</v>
      </c>
      <c r="C891" t="s">
        <v>161</v>
      </c>
      <c r="D891">
        <v>1252</v>
      </c>
      <c r="E891">
        <v>1991</v>
      </c>
      <c r="F891">
        <f>PERCENTRANK(Table1[Total Citations], D891)</f>
        <v>0.8</v>
      </c>
      <c r="G891">
        <f>1-PERCENTRANK(Table1[Earliest Pub], E891)</f>
        <v>0.41300000000000003</v>
      </c>
      <c r="H891">
        <f>AVERAGEIF(Table1[School], A891, Table1[Cit rank])</f>
        <v>0.74690909090909086</v>
      </c>
      <c r="I891">
        <f>AVERAGEIF(Table1[School], A891, Table1[YO rank])</f>
        <v>0.43740909090909097</v>
      </c>
      <c r="J891" s="3">
        <f t="shared" si="45"/>
        <v>1.7075756001247009</v>
      </c>
      <c r="K891" s="3">
        <f t="shared" si="43"/>
        <v>30</v>
      </c>
      <c r="L891" s="3">
        <f t="shared" si="44"/>
        <v>41.733333333333334</v>
      </c>
      <c r="M891" s="3">
        <f>PERCENTRANK(Table1[citperyear],L891)</f>
        <v>0.82399999999999995</v>
      </c>
      <c r="N891" s="3">
        <f>AVERAGEIF(Table1[School], A891, Table1[CPYRank])</f>
        <v>0.78077272727272728</v>
      </c>
    </row>
    <row r="892" spans="1:14" x14ac:dyDescent="0.2">
      <c r="A892" t="s">
        <v>66</v>
      </c>
      <c r="B892" t="s">
        <v>7</v>
      </c>
      <c r="C892" t="s">
        <v>161</v>
      </c>
      <c r="D892">
        <v>307</v>
      </c>
      <c r="E892">
        <v>1992</v>
      </c>
      <c r="F892">
        <f>PERCENTRANK(Table1[Total Citations], D892)</f>
        <v>0.38</v>
      </c>
      <c r="G892">
        <f>1-PERCENTRANK(Table1[Earliest Pub], E892)</f>
        <v>0.38100000000000001</v>
      </c>
      <c r="H892">
        <f>AVERAGEIF(Table1[School], A892, Table1[Cit rank])</f>
        <v>0.74690909090909086</v>
      </c>
      <c r="I892">
        <f>AVERAGEIF(Table1[School], A892, Table1[YO rank])</f>
        <v>0.43740909090909097</v>
      </c>
      <c r="J892" s="3">
        <f t="shared" si="45"/>
        <v>1.7075756001247009</v>
      </c>
      <c r="K892" s="3">
        <f t="shared" si="43"/>
        <v>29</v>
      </c>
      <c r="L892" s="3">
        <f t="shared" si="44"/>
        <v>10.586206896551724</v>
      </c>
      <c r="M892" s="3">
        <f>PERCENTRANK(Table1[citperyear],L892)</f>
        <v>0.38700000000000001</v>
      </c>
      <c r="N892" s="3">
        <f>AVERAGEIF(Table1[School], A892, Table1[CPYRank])</f>
        <v>0.78077272727272728</v>
      </c>
    </row>
    <row r="893" spans="1:14" ht="16" x14ac:dyDescent="0.2">
      <c r="A893" s="6" t="s">
        <v>66</v>
      </c>
      <c r="B893" s="7" t="s">
        <v>8</v>
      </c>
      <c r="C893" s="6" t="s">
        <v>161</v>
      </c>
      <c r="D893" s="6">
        <v>1769</v>
      </c>
      <c r="E893" s="6">
        <v>1993</v>
      </c>
      <c r="F893">
        <f>PERCENTRANK(Table1[Total Citations], D893)</f>
        <v>0.873</v>
      </c>
      <c r="G893">
        <f>1-PERCENTRANK(Table1[Earliest Pub], E893)</f>
        <v>0.35399999999999998</v>
      </c>
      <c r="H893">
        <f>AVERAGEIF(Table1[School], A893, Table1[Cit rank])</f>
        <v>0.74690909090909086</v>
      </c>
      <c r="I893">
        <f>AVERAGEIF(Table1[School], A893, Table1[YO rank])</f>
        <v>0.43740909090909097</v>
      </c>
      <c r="J893" s="3">
        <f t="shared" si="45"/>
        <v>1.7075756001247009</v>
      </c>
      <c r="K893" s="3">
        <f t="shared" si="43"/>
        <v>28</v>
      </c>
      <c r="L893" s="3">
        <f t="shared" si="44"/>
        <v>63.178571428571431</v>
      </c>
      <c r="M893" s="3">
        <f>PERCENTRANK(Table1[citperyear],L893)</f>
        <v>0.90900000000000003</v>
      </c>
      <c r="N893" s="3">
        <f>AVERAGEIF(Table1[School], A893, Table1[CPYRank])</f>
        <v>0.78077272727272728</v>
      </c>
    </row>
    <row r="894" spans="1:14" x14ac:dyDescent="0.2">
      <c r="A894" t="s">
        <v>66</v>
      </c>
      <c r="B894" t="s">
        <v>7</v>
      </c>
      <c r="C894" t="s">
        <v>161</v>
      </c>
      <c r="D894">
        <v>117</v>
      </c>
      <c r="E894">
        <v>1995</v>
      </c>
      <c r="F894">
        <f>PERCENTRANK(Table1[Total Citations], D894)</f>
        <v>0.158</v>
      </c>
      <c r="G894">
        <f>1-PERCENTRANK(Table1[Earliest Pub], E894)</f>
        <v>0.29800000000000004</v>
      </c>
      <c r="H894">
        <f>AVERAGEIF(Table1[School], A894, Table1[Cit rank])</f>
        <v>0.74690909090909086</v>
      </c>
      <c r="I894">
        <f>AVERAGEIF(Table1[School], A894, Table1[YO rank])</f>
        <v>0.43740909090909097</v>
      </c>
      <c r="J894" s="3">
        <f t="shared" si="45"/>
        <v>1.7075756001247009</v>
      </c>
      <c r="K894" s="3">
        <f t="shared" si="43"/>
        <v>26</v>
      </c>
      <c r="L894" s="3">
        <f t="shared" si="44"/>
        <v>4.5</v>
      </c>
      <c r="M894" s="3">
        <f>PERCENTRANK(Table1[citperyear],L894)</f>
        <v>0.17899999999999999</v>
      </c>
      <c r="N894" s="3">
        <f>AVERAGEIF(Table1[School], A894, Table1[CPYRank])</f>
        <v>0.78077272727272728</v>
      </c>
    </row>
    <row r="895" spans="1:14" ht="16" x14ac:dyDescent="0.2">
      <c r="A895" s="6" t="s">
        <v>66</v>
      </c>
      <c r="B895" s="7" t="s">
        <v>8</v>
      </c>
      <c r="C895" s="6" t="s">
        <v>161</v>
      </c>
      <c r="D895" s="6">
        <v>1269</v>
      </c>
      <c r="E895" s="6">
        <v>1996</v>
      </c>
      <c r="F895">
        <f>PERCENTRANK(Table1[Total Citations], D895)</f>
        <v>0.80100000000000005</v>
      </c>
      <c r="G895">
        <f>1-PERCENTRANK(Table1[Earliest Pub], E895)</f>
        <v>0.27100000000000002</v>
      </c>
      <c r="H895">
        <f>AVERAGEIF(Table1[School], A895, Table1[Cit rank])</f>
        <v>0.74690909090909086</v>
      </c>
      <c r="I895">
        <f>AVERAGEIF(Table1[School], A895, Table1[YO rank])</f>
        <v>0.43740909090909097</v>
      </c>
      <c r="J895" s="3">
        <f t="shared" si="45"/>
        <v>1.7075756001247009</v>
      </c>
      <c r="K895" s="3">
        <f t="shared" si="43"/>
        <v>25</v>
      </c>
      <c r="L895" s="3">
        <f t="shared" si="44"/>
        <v>50.76</v>
      </c>
      <c r="M895" s="3">
        <f>PERCENTRANK(Table1[citperyear],L895)</f>
        <v>0.873</v>
      </c>
      <c r="N895" s="3">
        <f>AVERAGEIF(Table1[School], A895, Table1[CPYRank])</f>
        <v>0.78077272727272728</v>
      </c>
    </row>
    <row r="896" spans="1:14" ht="16" x14ac:dyDescent="0.2">
      <c r="A896" t="s">
        <v>66</v>
      </c>
      <c r="B896" s="7" t="s">
        <v>8</v>
      </c>
      <c r="C896" t="s">
        <v>161</v>
      </c>
      <c r="D896">
        <v>69</v>
      </c>
      <c r="E896">
        <v>1996</v>
      </c>
      <c r="F896">
        <f>PERCENTRANK(Table1[Total Citations], D896)</f>
        <v>9.9000000000000005E-2</v>
      </c>
      <c r="G896">
        <f>1-PERCENTRANK(Table1[Earliest Pub], E896)</f>
        <v>0.27100000000000002</v>
      </c>
      <c r="H896">
        <f>AVERAGEIF(Table1[School], A896, Table1[Cit rank])</f>
        <v>0.74690909090909086</v>
      </c>
      <c r="I896">
        <f>AVERAGEIF(Table1[School], A896, Table1[YO rank])</f>
        <v>0.43740909090909097</v>
      </c>
      <c r="J896" s="3">
        <f t="shared" si="45"/>
        <v>1.7075756001247009</v>
      </c>
      <c r="K896" s="3">
        <f t="shared" si="43"/>
        <v>25</v>
      </c>
      <c r="L896" s="3">
        <f t="shared" si="44"/>
        <v>2.76</v>
      </c>
      <c r="M896" s="3">
        <f>PERCENTRANK(Table1[citperyear],L896)</f>
        <v>0.121</v>
      </c>
      <c r="N896" s="3">
        <f>AVERAGEIF(Table1[School], A896, Table1[CPYRank])</f>
        <v>0.78077272727272728</v>
      </c>
    </row>
    <row r="897" spans="1:14" ht="16" x14ac:dyDescent="0.2">
      <c r="A897" t="s">
        <v>66</v>
      </c>
      <c r="B897" s="7" t="s">
        <v>8</v>
      </c>
      <c r="C897" t="s">
        <v>161</v>
      </c>
      <c r="D897">
        <v>831</v>
      </c>
      <c r="E897">
        <v>1996</v>
      </c>
      <c r="F897">
        <f>PERCENTRANK(Table1[Total Citations], D897)</f>
        <v>0.69299999999999995</v>
      </c>
      <c r="G897">
        <f>1-PERCENTRANK(Table1[Earliest Pub], E897)</f>
        <v>0.27100000000000002</v>
      </c>
      <c r="H897">
        <f>AVERAGEIF(Table1[School], A897, Table1[Cit rank])</f>
        <v>0.74690909090909086</v>
      </c>
      <c r="I897">
        <f>AVERAGEIF(Table1[School], A897, Table1[YO rank])</f>
        <v>0.43740909090909097</v>
      </c>
      <c r="J897" s="3">
        <f t="shared" si="45"/>
        <v>1.7075756001247009</v>
      </c>
      <c r="K897" s="3">
        <f t="shared" si="43"/>
        <v>25</v>
      </c>
      <c r="L897" s="3">
        <f t="shared" si="44"/>
        <v>33.24</v>
      </c>
      <c r="M897" s="3">
        <f>PERCENTRANK(Table1[citperyear],L897)</f>
        <v>0.76300000000000001</v>
      </c>
      <c r="N897" s="3">
        <f>AVERAGEIF(Table1[School], A897, Table1[CPYRank])</f>
        <v>0.78077272727272728</v>
      </c>
    </row>
    <row r="898" spans="1:14" ht="16" x14ac:dyDescent="0.2">
      <c r="A898" t="s">
        <v>66</v>
      </c>
      <c r="B898" s="7" t="s">
        <v>8</v>
      </c>
      <c r="C898" t="s">
        <v>161</v>
      </c>
      <c r="D898">
        <v>1063</v>
      </c>
      <c r="E898">
        <v>1997</v>
      </c>
      <c r="F898">
        <f>PERCENTRANK(Table1[Total Citations], D898)</f>
        <v>0.75700000000000001</v>
      </c>
      <c r="G898">
        <f>1-PERCENTRANK(Table1[Earliest Pub], E898)</f>
        <v>0.23699999999999999</v>
      </c>
      <c r="H898">
        <f>AVERAGEIF(Table1[School], A898, Table1[Cit rank])</f>
        <v>0.74690909090909086</v>
      </c>
      <c r="I898">
        <f>AVERAGEIF(Table1[School], A898, Table1[YO rank])</f>
        <v>0.43740909090909097</v>
      </c>
      <c r="J898" s="3">
        <f t="shared" si="45"/>
        <v>1.7075756001247009</v>
      </c>
      <c r="K898" s="3">
        <f t="shared" ref="K898:K961" si="46">2021-E898</f>
        <v>24</v>
      </c>
      <c r="L898" s="3">
        <f t="shared" ref="L898:L961" si="47">D898/K898</f>
        <v>44.291666666666664</v>
      </c>
      <c r="M898" s="3">
        <f>PERCENTRANK(Table1[citperyear],L898)</f>
        <v>0.84</v>
      </c>
      <c r="N898" s="3">
        <f>AVERAGEIF(Table1[School], A898, Table1[CPYRank])</f>
        <v>0.78077272727272728</v>
      </c>
    </row>
    <row r="899" spans="1:14" ht="16" x14ac:dyDescent="0.2">
      <c r="A899" s="6" t="s">
        <v>66</v>
      </c>
      <c r="B899" s="7" t="s">
        <v>8</v>
      </c>
      <c r="C899" s="6" t="s">
        <v>161</v>
      </c>
      <c r="D899" s="6">
        <v>7613</v>
      </c>
      <c r="E899" s="6">
        <v>1998</v>
      </c>
      <c r="F899">
        <f>PERCENTRANK(Table1[Total Citations], D899)</f>
        <v>0.99099999999999999</v>
      </c>
      <c r="G899">
        <f>1-PERCENTRANK(Table1[Earliest Pub], E899)</f>
        <v>0.20799999999999996</v>
      </c>
      <c r="H899">
        <f>AVERAGEIF(Table1[School], A899, Table1[Cit rank])</f>
        <v>0.74690909090909086</v>
      </c>
      <c r="I899">
        <f>AVERAGEIF(Table1[School], A899, Table1[YO rank])</f>
        <v>0.43740909090909097</v>
      </c>
      <c r="J899" s="3">
        <f t="shared" si="45"/>
        <v>1.7075756001247009</v>
      </c>
      <c r="K899" s="3">
        <f t="shared" si="46"/>
        <v>23</v>
      </c>
      <c r="L899" s="3">
        <f t="shared" si="47"/>
        <v>331</v>
      </c>
      <c r="M899" s="3">
        <f>PERCENTRANK(Table1[citperyear],L899)</f>
        <v>0.999</v>
      </c>
      <c r="N899" s="3">
        <f>AVERAGEIF(Table1[School], A899, Table1[CPYRank])</f>
        <v>0.78077272727272728</v>
      </c>
    </row>
    <row r="900" spans="1:14" ht="16" x14ac:dyDescent="0.2">
      <c r="A900" s="6" t="s">
        <v>66</v>
      </c>
      <c r="B900" s="7" t="s">
        <v>8</v>
      </c>
      <c r="C900" s="6" t="s">
        <v>161</v>
      </c>
      <c r="D900" s="6">
        <v>1039</v>
      </c>
      <c r="E900" s="6">
        <v>2003</v>
      </c>
      <c r="F900">
        <f>PERCENTRANK(Table1[Total Citations], D900)</f>
        <v>0.75</v>
      </c>
      <c r="G900">
        <f>1-PERCENTRANK(Table1[Earliest Pub], E900)</f>
        <v>7.4999999999999956E-2</v>
      </c>
      <c r="H900">
        <f>AVERAGEIF(Table1[School], A900, Table1[Cit rank])</f>
        <v>0.74690909090909086</v>
      </c>
      <c r="I900">
        <f>AVERAGEIF(Table1[School], A900, Table1[YO rank])</f>
        <v>0.43740909090909097</v>
      </c>
      <c r="J900" s="3">
        <f t="shared" si="45"/>
        <v>1.7075756001247009</v>
      </c>
      <c r="K900" s="3">
        <f t="shared" si="46"/>
        <v>18</v>
      </c>
      <c r="L900" s="3">
        <f t="shared" si="47"/>
        <v>57.722222222222221</v>
      </c>
      <c r="M900" s="3">
        <f>PERCENTRANK(Table1[citperyear],L900)</f>
        <v>0.89500000000000002</v>
      </c>
      <c r="N900" s="3">
        <f>AVERAGEIF(Table1[School], A900, Table1[CPYRank])</f>
        <v>0.78077272727272728</v>
      </c>
    </row>
    <row r="901" spans="1:14" ht="16" x14ac:dyDescent="0.2">
      <c r="A901" s="6" t="s">
        <v>66</v>
      </c>
      <c r="B901" s="7" t="s">
        <v>8</v>
      </c>
      <c r="C901" s="6" t="s">
        <v>161</v>
      </c>
      <c r="D901" s="6">
        <v>887</v>
      </c>
      <c r="E901" s="6">
        <v>2003</v>
      </c>
      <c r="F901">
        <f>PERCENTRANK(Table1[Total Citations], D901)</f>
        <v>0.71099999999999997</v>
      </c>
      <c r="G901">
        <f>1-PERCENTRANK(Table1[Earliest Pub], E901)</f>
        <v>7.4999999999999956E-2</v>
      </c>
      <c r="H901">
        <f>AVERAGEIF(Table1[School], A901, Table1[Cit rank])</f>
        <v>0.74690909090909086</v>
      </c>
      <c r="I901">
        <f>AVERAGEIF(Table1[School], A901, Table1[YO rank])</f>
        <v>0.43740909090909097</v>
      </c>
      <c r="J901" s="3">
        <f t="shared" si="45"/>
        <v>1.7075756001247009</v>
      </c>
      <c r="K901" s="3">
        <f t="shared" si="46"/>
        <v>18</v>
      </c>
      <c r="L901" s="3">
        <f t="shared" si="47"/>
        <v>49.277777777777779</v>
      </c>
      <c r="M901" s="3">
        <f>PERCENTRANK(Table1[citperyear],L901)</f>
        <v>0.86599999999999999</v>
      </c>
      <c r="N901" s="3">
        <f>AVERAGEIF(Table1[School], A901, Table1[CPYRank])</f>
        <v>0.78077272727272728</v>
      </c>
    </row>
    <row r="902" spans="1:14" ht="16" x14ac:dyDescent="0.2">
      <c r="A902" s="6" t="s">
        <v>66</v>
      </c>
      <c r="B902" s="7" t="s">
        <v>8</v>
      </c>
      <c r="C902" s="6" t="s">
        <v>161</v>
      </c>
      <c r="D902" s="6">
        <v>503</v>
      </c>
      <c r="E902" s="6">
        <v>2003</v>
      </c>
      <c r="F902">
        <f>PERCENTRANK(Table1[Total Citations], D902)</f>
        <v>0.53100000000000003</v>
      </c>
      <c r="G902">
        <f>1-PERCENTRANK(Table1[Earliest Pub], E902)</f>
        <v>7.4999999999999956E-2</v>
      </c>
      <c r="H902">
        <f>AVERAGEIF(Table1[School], A902, Table1[Cit rank])</f>
        <v>0.74690909090909086</v>
      </c>
      <c r="I902">
        <f>AVERAGEIF(Table1[School], A902, Table1[YO rank])</f>
        <v>0.43740909090909097</v>
      </c>
      <c r="J902" s="3">
        <f t="shared" si="45"/>
        <v>1.7075756001247009</v>
      </c>
      <c r="K902" s="3">
        <f t="shared" si="46"/>
        <v>18</v>
      </c>
      <c r="L902" s="3">
        <f t="shared" si="47"/>
        <v>27.944444444444443</v>
      </c>
      <c r="M902" s="3">
        <f>PERCENTRANK(Table1[citperyear],L902)</f>
        <v>0.71599999999999997</v>
      </c>
      <c r="N902" s="3">
        <f>AVERAGEIF(Table1[School], A902, Table1[CPYRank])</f>
        <v>0.78077272727272728</v>
      </c>
    </row>
    <row r="903" spans="1:14" ht="16" x14ac:dyDescent="0.2">
      <c r="A903" t="s">
        <v>66</v>
      </c>
      <c r="B903" s="7" t="s">
        <v>8</v>
      </c>
      <c r="C903" t="s">
        <v>161</v>
      </c>
      <c r="D903">
        <v>1232</v>
      </c>
      <c r="E903">
        <v>2004</v>
      </c>
      <c r="F903">
        <f>PERCENTRANK(Table1[Total Citations], D903)</f>
        <v>0.79600000000000004</v>
      </c>
      <c r="G903">
        <f>1-PERCENTRANK(Table1[Earliest Pub], E903)</f>
        <v>5.4000000000000048E-2</v>
      </c>
      <c r="H903">
        <f>AVERAGEIF(Table1[School], A903, Table1[Cit rank])</f>
        <v>0.74690909090909086</v>
      </c>
      <c r="I903">
        <f>AVERAGEIF(Table1[School], A903, Table1[YO rank])</f>
        <v>0.43740909090909097</v>
      </c>
      <c r="J903" s="3">
        <f t="shared" si="45"/>
        <v>1.7075756001247009</v>
      </c>
      <c r="K903" s="3">
        <f t="shared" si="46"/>
        <v>17</v>
      </c>
      <c r="L903" s="3">
        <f t="shared" si="47"/>
        <v>72.470588235294116</v>
      </c>
      <c r="M903" s="3">
        <f>PERCENTRANK(Table1[citperyear],L903)</f>
        <v>0.93</v>
      </c>
      <c r="N903" s="3">
        <f>AVERAGEIF(Table1[School], A903, Table1[CPYRank])</f>
        <v>0.78077272727272728</v>
      </c>
    </row>
    <row r="904" spans="1:14" ht="16" x14ac:dyDescent="0.2">
      <c r="A904" s="7" t="s">
        <v>67</v>
      </c>
      <c r="B904" s="7" t="s">
        <v>8</v>
      </c>
      <c r="C904" s="7" t="s">
        <v>161</v>
      </c>
      <c r="D904" s="7">
        <v>12177</v>
      </c>
      <c r="E904" s="7">
        <v>1950</v>
      </c>
      <c r="F904" s="3">
        <f>PERCENTRANK(Table1[Total Citations], D904)</f>
        <v>0.997</v>
      </c>
      <c r="G904">
        <f>1-PERCENTRANK(Table1[Earliest Pub], E904)</f>
        <v>1</v>
      </c>
      <c r="H904" s="3">
        <f>AVERAGEIF(Table1[School], A904, Table1[Cit rank])</f>
        <v>0.68492857142857166</v>
      </c>
      <c r="I904" s="3">
        <f>AVERAGEIF(Table1[School], A904, Table1[YO rank])</f>
        <v>0.62871428571428556</v>
      </c>
      <c r="J904" s="3">
        <f t="shared" si="45"/>
        <v>1.0894114973869582</v>
      </c>
      <c r="K904" s="3">
        <f t="shared" si="46"/>
        <v>71</v>
      </c>
      <c r="L904" s="3">
        <f t="shared" si="47"/>
        <v>171.50704225352112</v>
      </c>
      <c r="M904" s="3">
        <f>PERCENTRANK(Table1[citperyear],L904)</f>
        <v>0.99299999999999999</v>
      </c>
      <c r="N904" s="3">
        <f>AVERAGEIF(Table1[School], A904, Table1[CPYRank])</f>
        <v>0.66935714285714265</v>
      </c>
    </row>
    <row r="905" spans="1:14" ht="16" x14ac:dyDescent="0.2">
      <c r="A905" s="7" t="s">
        <v>67</v>
      </c>
      <c r="B905" s="7" t="s">
        <v>8</v>
      </c>
      <c r="C905" s="7" t="s">
        <v>161</v>
      </c>
      <c r="D905" s="7">
        <v>2906</v>
      </c>
      <c r="E905" s="7">
        <v>1959</v>
      </c>
      <c r="F905" s="3">
        <f>PERCENTRANK(Table1[Total Citations], D905)</f>
        <v>0.93600000000000005</v>
      </c>
      <c r="G905">
        <f>1-PERCENTRANK(Table1[Earliest Pub], E905)</f>
        <v>0.995</v>
      </c>
      <c r="H905" s="3">
        <f>AVERAGEIF(Table1[School], A905, Table1[Cit rank])</f>
        <v>0.68492857142857166</v>
      </c>
      <c r="I905" s="3">
        <f>AVERAGEIF(Table1[School], A905, Table1[YO rank])</f>
        <v>0.62871428571428556</v>
      </c>
      <c r="J905" s="3">
        <f t="shared" si="45"/>
        <v>1.0894114973869582</v>
      </c>
      <c r="K905" s="3">
        <f t="shared" si="46"/>
        <v>62</v>
      </c>
      <c r="L905" s="3">
        <f t="shared" si="47"/>
        <v>46.87096774193548</v>
      </c>
      <c r="M905" s="3">
        <f>PERCENTRANK(Table1[citperyear],L905)</f>
        <v>0.85399999999999998</v>
      </c>
      <c r="N905" s="3">
        <f>AVERAGEIF(Table1[School], A905, Table1[CPYRank])</f>
        <v>0.66935714285714265</v>
      </c>
    </row>
    <row r="906" spans="1:14" ht="16" x14ac:dyDescent="0.2">
      <c r="A906" s="7" t="s">
        <v>67</v>
      </c>
      <c r="B906" s="7" t="s">
        <v>8</v>
      </c>
      <c r="C906" s="7" t="s">
        <v>161</v>
      </c>
      <c r="D906" s="7">
        <v>501</v>
      </c>
      <c r="E906" s="7">
        <v>1966</v>
      </c>
      <c r="F906" s="3">
        <f>PERCENTRANK(Table1[Total Citations], D906)</f>
        <v>0.52700000000000002</v>
      </c>
      <c r="G906">
        <f>1-PERCENTRANK(Table1[Earliest Pub], E906)</f>
        <v>0.96899999999999997</v>
      </c>
      <c r="H906" s="3">
        <f>AVERAGEIF(Table1[School], A906, Table1[Cit rank])</f>
        <v>0.68492857142857166</v>
      </c>
      <c r="I906" s="3">
        <f>AVERAGEIF(Table1[School], A906, Table1[YO rank])</f>
        <v>0.62871428571428556</v>
      </c>
      <c r="J906" s="3">
        <f t="shared" si="45"/>
        <v>1.0894114973869582</v>
      </c>
      <c r="K906" s="3">
        <f t="shared" si="46"/>
        <v>55</v>
      </c>
      <c r="L906" s="3">
        <f t="shared" si="47"/>
        <v>9.1090909090909093</v>
      </c>
      <c r="M906" s="3">
        <f>PERCENTRANK(Table1[citperyear],L906)</f>
        <v>0.34599999999999997</v>
      </c>
      <c r="N906" s="3">
        <f>AVERAGEIF(Table1[School], A906, Table1[CPYRank])</f>
        <v>0.66935714285714265</v>
      </c>
    </row>
    <row r="907" spans="1:14" ht="16" x14ac:dyDescent="0.2">
      <c r="A907" s="7" t="s">
        <v>67</v>
      </c>
      <c r="B907" s="7" t="s">
        <v>8</v>
      </c>
      <c r="C907" s="7" t="s">
        <v>161</v>
      </c>
      <c r="D907" s="7">
        <v>5155</v>
      </c>
      <c r="E907" s="7">
        <v>1966</v>
      </c>
      <c r="F907" s="3">
        <f>PERCENTRANK(Table1[Total Citations], D907)</f>
        <v>0.97699999999999998</v>
      </c>
      <c r="G907">
        <f>1-PERCENTRANK(Table1[Earliest Pub], E907)</f>
        <v>0.96899999999999997</v>
      </c>
      <c r="H907" s="3">
        <f>AVERAGEIF(Table1[School], A907, Table1[Cit rank])</f>
        <v>0.68492857142857166</v>
      </c>
      <c r="I907" s="3">
        <f>AVERAGEIF(Table1[School], A907, Table1[YO rank])</f>
        <v>0.62871428571428556</v>
      </c>
      <c r="J907" s="3">
        <f t="shared" si="45"/>
        <v>1.0894114973869582</v>
      </c>
      <c r="K907" s="3">
        <f t="shared" si="46"/>
        <v>55</v>
      </c>
      <c r="L907" s="3">
        <f t="shared" si="47"/>
        <v>93.727272727272734</v>
      </c>
      <c r="M907" s="3">
        <f>PERCENTRANK(Table1[citperyear],L907)</f>
        <v>0.95899999999999996</v>
      </c>
      <c r="N907" s="3">
        <f>AVERAGEIF(Table1[School], A907, Table1[CPYRank])</f>
        <v>0.66935714285714265</v>
      </c>
    </row>
    <row r="908" spans="1:14" ht="16" x14ac:dyDescent="0.2">
      <c r="A908" s="7" t="s">
        <v>67</v>
      </c>
      <c r="B908" s="7" t="s">
        <v>8</v>
      </c>
      <c r="C908" s="7" t="s">
        <v>161</v>
      </c>
      <c r="D908" s="7">
        <v>1440</v>
      </c>
      <c r="E908" s="7">
        <v>1968</v>
      </c>
      <c r="F908" s="3">
        <f>PERCENTRANK(Table1[Total Citations], D908)</f>
        <v>0.82899999999999996</v>
      </c>
      <c r="G908">
        <f>1-PERCENTRANK(Table1[Earliest Pub], E908)</f>
        <v>0.95299999999999996</v>
      </c>
      <c r="H908" s="3">
        <f>AVERAGEIF(Table1[School], A908, Table1[Cit rank])</f>
        <v>0.68492857142857166</v>
      </c>
      <c r="I908" s="3">
        <f>AVERAGEIF(Table1[School], A908, Table1[YO rank])</f>
        <v>0.62871428571428556</v>
      </c>
      <c r="J908" s="3">
        <f t="shared" si="45"/>
        <v>1.0894114973869582</v>
      </c>
      <c r="K908" s="3">
        <f t="shared" si="46"/>
        <v>53</v>
      </c>
      <c r="L908" s="3">
        <f t="shared" si="47"/>
        <v>27.169811320754718</v>
      </c>
      <c r="M908" s="3">
        <f>PERCENTRANK(Table1[citperyear],L908)</f>
        <v>0.70599999999999996</v>
      </c>
      <c r="N908" s="3">
        <f>AVERAGEIF(Table1[School], A908, Table1[CPYRank])</f>
        <v>0.66935714285714265</v>
      </c>
    </row>
    <row r="909" spans="1:14" ht="16" x14ac:dyDescent="0.2">
      <c r="A909" s="7" t="s">
        <v>67</v>
      </c>
      <c r="B909" s="7" t="s">
        <v>8</v>
      </c>
      <c r="C909" s="7" t="s">
        <v>161</v>
      </c>
      <c r="D909" s="7">
        <v>4393</v>
      </c>
      <c r="E909" s="7">
        <v>1968</v>
      </c>
      <c r="F909" s="3">
        <f>PERCENTRANK(Table1[Total Citations], D909)</f>
        <v>0.97</v>
      </c>
      <c r="G909">
        <f>1-PERCENTRANK(Table1[Earliest Pub], E909)</f>
        <v>0.95299999999999996</v>
      </c>
      <c r="H909" s="3">
        <f>AVERAGEIF(Table1[School], A909, Table1[Cit rank])</f>
        <v>0.68492857142857166</v>
      </c>
      <c r="I909" s="3">
        <f>AVERAGEIF(Table1[School], A909, Table1[YO rank])</f>
        <v>0.62871428571428556</v>
      </c>
      <c r="J909" s="3">
        <f t="shared" si="45"/>
        <v>1.0894114973869582</v>
      </c>
      <c r="K909" s="3">
        <f t="shared" si="46"/>
        <v>53</v>
      </c>
      <c r="L909" s="3">
        <f t="shared" si="47"/>
        <v>82.886792452830193</v>
      </c>
      <c r="M909" s="3">
        <f>PERCENTRANK(Table1[citperyear],L909)</f>
        <v>0.94499999999999995</v>
      </c>
      <c r="N909" s="3">
        <f>AVERAGEIF(Table1[School], A909, Table1[CPYRank])</f>
        <v>0.66935714285714265</v>
      </c>
    </row>
    <row r="910" spans="1:14" ht="16" x14ac:dyDescent="0.2">
      <c r="A910" s="7" t="s">
        <v>67</v>
      </c>
      <c r="B910" s="7" t="s">
        <v>8</v>
      </c>
      <c r="C910" s="7" t="s">
        <v>161</v>
      </c>
      <c r="D910" s="7">
        <v>645</v>
      </c>
      <c r="E910" s="7">
        <v>1970</v>
      </c>
      <c r="F910" s="3">
        <f>PERCENTRANK(Table1[Total Citations], D910)</f>
        <v>0.61399999999999999</v>
      </c>
      <c r="G910">
        <f>1-PERCENTRANK(Table1[Earliest Pub], E910)</f>
        <v>0.92900000000000005</v>
      </c>
      <c r="H910" s="3">
        <f>AVERAGEIF(Table1[School], A910, Table1[Cit rank])</f>
        <v>0.68492857142857166</v>
      </c>
      <c r="I910" s="3">
        <f>AVERAGEIF(Table1[School], A910, Table1[YO rank])</f>
        <v>0.62871428571428556</v>
      </c>
      <c r="J910" s="3">
        <f t="shared" si="45"/>
        <v>1.0894114973869582</v>
      </c>
      <c r="K910" s="3">
        <f t="shared" si="46"/>
        <v>51</v>
      </c>
      <c r="L910" s="3">
        <f t="shared" si="47"/>
        <v>12.647058823529411</v>
      </c>
      <c r="M910" s="3">
        <f>PERCENTRANK(Table1[citperyear],L910)</f>
        <v>0.44400000000000001</v>
      </c>
      <c r="N910" s="3">
        <f>AVERAGEIF(Table1[School], A910, Table1[CPYRank])</f>
        <v>0.66935714285714265</v>
      </c>
    </row>
    <row r="911" spans="1:14" ht="16" x14ac:dyDescent="0.2">
      <c r="A911" s="7" t="s">
        <v>67</v>
      </c>
      <c r="B911" s="7" t="s">
        <v>8</v>
      </c>
      <c r="C911" s="7" t="s">
        <v>161</v>
      </c>
      <c r="D911" s="7">
        <v>1287</v>
      </c>
      <c r="E911" s="7">
        <v>1972</v>
      </c>
      <c r="F911" s="3">
        <f>PERCENTRANK(Table1[Total Citations], D911)</f>
        <v>0.80500000000000005</v>
      </c>
      <c r="G911">
        <f>1-PERCENTRANK(Table1[Earliest Pub], E911)</f>
        <v>0.90200000000000002</v>
      </c>
      <c r="H911" s="3">
        <f>AVERAGEIF(Table1[School], A911, Table1[Cit rank])</f>
        <v>0.68492857142857166</v>
      </c>
      <c r="I911" s="3">
        <f>AVERAGEIF(Table1[School], A911, Table1[YO rank])</f>
        <v>0.62871428571428556</v>
      </c>
      <c r="J911" s="3">
        <f t="shared" si="45"/>
        <v>1.0894114973869582</v>
      </c>
      <c r="K911" s="3">
        <f t="shared" si="46"/>
        <v>49</v>
      </c>
      <c r="L911" s="3">
        <f t="shared" si="47"/>
        <v>26.26530612244898</v>
      </c>
      <c r="M911" s="3">
        <f>PERCENTRANK(Table1[citperyear],L911)</f>
        <v>0.69499999999999995</v>
      </c>
      <c r="N911" s="3">
        <f>AVERAGEIF(Table1[School], A911, Table1[CPYRank])</f>
        <v>0.66935714285714265</v>
      </c>
    </row>
    <row r="912" spans="1:14" ht="16" x14ac:dyDescent="0.2">
      <c r="A912" s="7" t="s">
        <v>67</v>
      </c>
      <c r="B912" s="7" t="s">
        <v>8</v>
      </c>
      <c r="C912" s="7" t="s">
        <v>161</v>
      </c>
      <c r="D912" s="7">
        <v>1926</v>
      </c>
      <c r="E912" s="7">
        <v>1973</v>
      </c>
      <c r="F912" s="3">
        <f>PERCENTRANK(Table1[Total Citations], D912)</f>
        <v>0.88800000000000001</v>
      </c>
      <c r="G912">
        <f>1-PERCENTRANK(Table1[Earliest Pub], E912)</f>
        <v>0.88700000000000001</v>
      </c>
      <c r="H912" s="3">
        <f>AVERAGEIF(Table1[School], A912, Table1[Cit rank])</f>
        <v>0.68492857142857166</v>
      </c>
      <c r="I912" s="3">
        <f>AVERAGEIF(Table1[School], A912, Table1[YO rank])</f>
        <v>0.62871428571428556</v>
      </c>
      <c r="J912" s="3">
        <f t="shared" si="45"/>
        <v>1.0894114973869582</v>
      </c>
      <c r="K912" s="3">
        <f t="shared" si="46"/>
        <v>48</v>
      </c>
      <c r="L912" s="3">
        <f t="shared" si="47"/>
        <v>40.125</v>
      </c>
      <c r="M912" s="3">
        <f>PERCENTRANK(Table1[citperyear],L912)</f>
        <v>0.81499999999999995</v>
      </c>
      <c r="N912" s="3">
        <f>AVERAGEIF(Table1[School], A912, Table1[CPYRank])</f>
        <v>0.66935714285714265</v>
      </c>
    </row>
    <row r="913" spans="1:14" ht="16" x14ac:dyDescent="0.2">
      <c r="A913" s="7" t="s">
        <v>67</v>
      </c>
      <c r="B913" s="7" t="s">
        <v>7</v>
      </c>
      <c r="C913" s="7" t="s">
        <v>161</v>
      </c>
      <c r="D913" s="7">
        <v>1258</v>
      </c>
      <c r="E913" s="7">
        <v>1974</v>
      </c>
      <c r="F913" s="3">
        <f>PERCENTRANK(Table1[Total Citations], D913)</f>
        <v>0.8</v>
      </c>
      <c r="G913">
        <f>1-PERCENTRANK(Table1[Earliest Pub], E913)</f>
        <v>0.871</v>
      </c>
      <c r="H913" s="3">
        <f>AVERAGEIF(Table1[School], A913, Table1[Cit rank])</f>
        <v>0.68492857142857166</v>
      </c>
      <c r="I913" s="3">
        <f>AVERAGEIF(Table1[School], A913, Table1[YO rank])</f>
        <v>0.62871428571428556</v>
      </c>
      <c r="J913" s="3">
        <f t="shared" si="45"/>
        <v>1.0894114973869582</v>
      </c>
      <c r="K913" s="3">
        <f t="shared" si="46"/>
        <v>47</v>
      </c>
      <c r="L913" s="3">
        <f t="shared" si="47"/>
        <v>26.76595744680851</v>
      </c>
      <c r="M913" s="3">
        <f>PERCENTRANK(Table1[citperyear],L913)</f>
        <v>0.70099999999999996</v>
      </c>
      <c r="N913" s="3">
        <f>AVERAGEIF(Table1[School], A913, Table1[CPYRank])</f>
        <v>0.66935714285714265</v>
      </c>
    </row>
    <row r="914" spans="1:14" ht="16" x14ac:dyDescent="0.2">
      <c r="A914" s="7" t="s">
        <v>67</v>
      </c>
      <c r="B914" s="7" t="s">
        <v>8</v>
      </c>
      <c r="C914" s="7" t="s">
        <v>161</v>
      </c>
      <c r="D914" s="7">
        <v>1792</v>
      </c>
      <c r="E914" s="7">
        <v>1979</v>
      </c>
      <c r="F914" s="3">
        <f>PERCENTRANK(Table1[Total Citations], D914)</f>
        <v>0.875</v>
      </c>
      <c r="G914">
        <f>1-PERCENTRANK(Table1[Earliest Pub], E914)</f>
        <v>0.76900000000000002</v>
      </c>
      <c r="H914" s="3">
        <f>AVERAGEIF(Table1[School], A914, Table1[Cit rank])</f>
        <v>0.68492857142857166</v>
      </c>
      <c r="I914" s="3">
        <f>AVERAGEIF(Table1[School], A914, Table1[YO rank])</f>
        <v>0.62871428571428556</v>
      </c>
      <c r="J914" s="3">
        <f t="shared" si="45"/>
        <v>1.0894114973869582</v>
      </c>
      <c r="K914" s="3">
        <f t="shared" si="46"/>
        <v>42</v>
      </c>
      <c r="L914" s="3">
        <f t="shared" si="47"/>
        <v>42.666666666666664</v>
      </c>
      <c r="M914" s="3">
        <f>PERCENTRANK(Table1[citperyear],L914)</f>
        <v>0.83099999999999996</v>
      </c>
      <c r="N914" s="3">
        <f>AVERAGEIF(Table1[School], A914, Table1[CPYRank])</f>
        <v>0.66935714285714265</v>
      </c>
    </row>
    <row r="915" spans="1:14" ht="16" x14ac:dyDescent="0.2">
      <c r="A915" s="7" t="s">
        <v>67</v>
      </c>
      <c r="B915" s="7" t="s">
        <v>8</v>
      </c>
      <c r="C915" s="7" t="s">
        <v>161</v>
      </c>
      <c r="D915" s="7">
        <v>3828</v>
      </c>
      <c r="E915" s="7">
        <v>1980</v>
      </c>
      <c r="F915" s="3">
        <f>PERCENTRANK(Table1[Total Citations], D915)</f>
        <v>0.96</v>
      </c>
      <c r="G915">
        <f>1-PERCENTRANK(Table1[Earliest Pub], E915)</f>
        <v>0.75</v>
      </c>
      <c r="H915" s="3">
        <f>AVERAGEIF(Table1[School], A915, Table1[Cit rank])</f>
        <v>0.68492857142857166</v>
      </c>
      <c r="I915" s="3">
        <f>AVERAGEIF(Table1[School], A915, Table1[YO rank])</f>
        <v>0.62871428571428556</v>
      </c>
      <c r="J915" s="3">
        <f t="shared" si="45"/>
        <v>1.0894114973869582</v>
      </c>
      <c r="K915" s="3">
        <f t="shared" si="46"/>
        <v>41</v>
      </c>
      <c r="L915" s="3">
        <f t="shared" si="47"/>
        <v>93.365853658536579</v>
      </c>
      <c r="M915" s="3">
        <f>PERCENTRANK(Table1[citperyear],L915)</f>
        <v>0.95899999999999996</v>
      </c>
      <c r="N915" s="3">
        <f>AVERAGEIF(Table1[School], A915, Table1[CPYRank])</f>
        <v>0.66935714285714265</v>
      </c>
    </row>
    <row r="916" spans="1:14" ht="16" x14ac:dyDescent="0.2">
      <c r="A916" s="7" t="s">
        <v>67</v>
      </c>
      <c r="B916" s="7" t="s">
        <v>8</v>
      </c>
      <c r="C916" s="7" t="s">
        <v>161</v>
      </c>
      <c r="D916" s="7">
        <v>1576</v>
      </c>
      <c r="E916" s="7">
        <v>1981</v>
      </c>
      <c r="F916" s="3">
        <f>PERCENTRANK(Table1[Total Citations], D916)</f>
        <v>0.84899999999999998</v>
      </c>
      <c r="G916">
        <f>1-PERCENTRANK(Table1[Earliest Pub], E916)</f>
        <v>0.72299999999999998</v>
      </c>
      <c r="H916" s="3">
        <f>AVERAGEIF(Table1[School], A916, Table1[Cit rank])</f>
        <v>0.68492857142857166</v>
      </c>
      <c r="I916" s="3">
        <f>AVERAGEIF(Table1[School], A916, Table1[YO rank])</f>
        <v>0.62871428571428556</v>
      </c>
      <c r="J916" s="3">
        <f t="shared" si="45"/>
        <v>1.0894114973869582</v>
      </c>
      <c r="K916" s="3">
        <f t="shared" si="46"/>
        <v>40</v>
      </c>
      <c r="L916" s="3">
        <f t="shared" si="47"/>
        <v>39.4</v>
      </c>
      <c r="M916" s="3">
        <f>PERCENTRANK(Table1[citperyear],L916)</f>
        <v>0.81</v>
      </c>
      <c r="N916" s="3">
        <f>AVERAGEIF(Table1[School], A916, Table1[CPYRank])</f>
        <v>0.66935714285714265</v>
      </c>
    </row>
    <row r="917" spans="1:14" ht="16" x14ac:dyDescent="0.2">
      <c r="A917" s="7" t="s">
        <v>67</v>
      </c>
      <c r="B917" s="7" t="s">
        <v>8</v>
      </c>
      <c r="C917" s="7" t="s">
        <v>161</v>
      </c>
      <c r="D917" s="7">
        <v>1810</v>
      </c>
      <c r="E917" s="7">
        <v>1982</v>
      </c>
      <c r="F917" s="3">
        <f>PERCENTRANK(Table1[Total Citations], D917)</f>
        <v>0.877</v>
      </c>
      <c r="G917">
        <f>1-PERCENTRANK(Table1[Earliest Pub], E917)</f>
        <v>0.69</v>
      </c>
      <c r="H917" s="3">
        <f>AVERAGEIF(Table1[School], A917, Table1[Cit rank])</f>
        <v>0.68492857142857166</v>
      </c>
      <c r="I917" s="3">
        <f>AVERAGEIF(Table1[School], A917, Table1[YO rank])</f>
        <v>0.62871428571428556</v>
      </c>
      <c r="J917" s="3">
        <f t="shared" si="45"/>
        <v>1.0894114973869582</v>
      </c>
      <c r="K917" s="3">
        <f t="shared" si="46"/>
        <v>39</v>
      </c>
      <c r="L917" s="3">
        <f t="shared" si="47"/>
        <v>46.410256410256409</v>
      </c>
      <c r="M917" s="3">
        <f>PERCENTRANK(Table1[citperyear],L917)</f>
        <v>0.85099999999999998</v>
      </c>
      <c r="N917" s="3">
        <f>AVERAGEIF(Table1[School], A917, Table1[CPYRank])</f>
        <v>0.66935714285714265</v>
      </c>
    </row>
    <row r="918" spans="1:14" ht="16" x14ac:dyDescent="0.2">
      <c r="A918" s="7" t="s">
        <v>67</v>
      </c>
      <c r="B918" s="7" t="s">
        <v>8</v>
      </c>
      <c r="C918" s="7" t="s">
        <v>161</v>
      </c>
      <c r="D918" s="7">
        <v>5237</v>
      </c>
      <c r="E918" s="7">
        <v>1983</v>
      </c>
      <c r="F918" s="3">
        <f>PERCENTRANK(Table1[Total Citations], D918)</f>
        <v>0.97799999999999998</v>
      </c>
      <c r="G918">
        <f>1-PERCENTRANK(Table1[Earliest Pub], E918)</f>
        <v>0.65700000000000003</v>
      </c>
      <c r="H918" s="3">
        <f>AVERAGEIF(Table1[School], A918, Table1[Cit rank])</f>
        <v>0.68492857142857166</v>
      </c>
      <c r="I918" s="3">
        <f>AVERAGEIF(Table1[School], A918, Table1[YO rank])</f>
        <v>0.62871428571428556</v>
      </c>
      <c r="J918" s="3">
        <f t="shared" si="45"/>
        <v>1.0894114973869582</v>
      </c>
      <c r="K918" s="3">
        <f t="shared" si="46"/>
        <v>38</v>
      </c>
      <c r="L918" s="3">
        <f t="shared" si="47"/>
        <v>137.81578947368422</v>
      </c>
      <c r="M918" s="3">
        <f>PERCENTRANK(Table1[citperyear],L918)</f>
        <v>0.98499999999999999</v>
      </c>
      <c r="N918" s="3">
        <f>AVERAGEIF(Table1[School], A918, Table1[CPYRank])</f>
        <v>0.66935714285714265</v>
      </c>
    </row>
    <row r="919" spans="1:14" ht="16" x14ac:dyDescent="0.2">
      <c r="A919" s="7" t="s">
        <v>67</v>
      </c>
      <c r="B919" s="7" t="s">
        <v>8</v>
      </c>
      <c r="C919" s="7" t="s">
        <v>161</v>
      </c>
      <c r="D919" s="7">
        <v>1923</v>
      </c>
      <c r="E919" s="7">
        <v>1984</v>
      </c>
      <c r="F919" s="3">
        <f>PERCENTRANK(Table1[Total Citations], D919)</f>
        <v>0.88800000000000001</v>
      </c>
      <c r="G919">
        <f>1-PERCENTRANK(Table1[Earliest Pub], E919)</f>
        <v>0.63</v>
      </c>
      <c r="H919" s="3">
        <f>AVERAGEIF(Table1[School], A919, Table1[Cit rank])</f>
        <v>0.68492857142857166</v>
      </c>
      <c r="I919" s="3">
        <f>AVERAGEIF(Table1[School], A919, Table1[YO rank])</f>
        <v>0.62871428571428556</v>
      </c>
      <c r="J919" s="3">
        <f t="shared" si="45"/>
        <v>1.0894114973869582</v>
      </c>
      <c r="K919" s="3">
        <f t="shared" si="46"/>
        <v>37</v>
      </c>
      <c r="L919" s="3">
        <f t="shared" si="47"/>
        <v>51.972972972972975</v>
      </c>
      <c r="M919" s="3">
        <f>PERCENTRANK(Table1[citperyear],L919)</f>
        <v>0.876</v>
      </c>
      <c r="N919" s="3">
        <f>AVERAGEIF(Table1[School], A919, Table1[CPYRank])</f>
        <v>0.66935714285714265</v>
      </c>
    </row>
    <row r="920" spans="1:14" ht="16" x14ac:dyDescent="0.2">
      <c r="A920" s="7" t="s">
        <v>67</v>
      </c>
      <c r="B920" s="7" t="s">
        <v>8</v>
      </c>
      <c r="C920" s="7" t="s">
        <v>161</v>
      </c>
      <c r="D920" s="7">
        <v>797</v>
      </c>
      <c r="E920" s="7">
        <v>1987</v>
      </c>
      <c r="F920" s="3">
        <f>PERCENTRANK(Table1[Total Citations], D920)</f>
        <v>0.68300000000000005</v>
      </c>
      <c r="G920">
        <f>1-PERCENTRANK(Table1[Earliest Pub], E920)</f>
        <v>0.53699999999999992</v>
      </c>
      <c r="H920" s="3">
        <f>AVERAGEIF(Table1[School], A920, Table1[Cit rank])</f>
        <v>0.68492857142857166</v>
      </c>
      <c r="I920" s="3">
        <f>AVERAGEIF(Table1[School], A920, Table1[YO rank])</f>
        <v>0.62871428571428556</v>
      </c>
      <c r="J920" s="3">
        <f t="shared" si="45"/>
        <v>1.0894114973869582</v>
      </c>
      <c r="K920" s="3">
        <f t="shared" si="46"/>
        <v>34</v>
      </c>
      <c r="L920" s="3">
        <f t="shared" si="47"/>
        <v>23.441176470588236</v>
      </c>
      <c r="M920" s="3">
        <f>PERCENTRANK(Table1[citperyear],L920)</f>
        <v>0.66200000000000003</v>
      </c>
      <c r="N920" s="3">
        <f>AVERAGEIF(Table1[School], A920, Table1[CPYRank])</f>
        <v>0.66935714285714265</v>
      </c>
    </row>
    <row r="921" spans="1:14" ht="16" x14ac:dyDescent="0.2">
      <c r="A921" s="7" t="s">
        <v>67</v>
      </c>
      <c r="B921" s="7" t="s">
        <v>8</v>
      </c>
      <c r="C921" s="7" t="s">
        <v>161</v>
      </c>
      <c r="D921" s="7">
        <v>428</v>
      </c>
      <c r="E921" s="7">
        <v>1988</v>
      </c>
      <c r="F921" s="3">
        <f>PERCENTRANK(Table1[Total Citations], D921)</f>
        <v>0.48</v>
      </c>
      <c r="G921">
        <f>1-PERCENTRANK(Table1[Earliest Pub], E921)</f>
        <v>0.50800000000000001</v>
      </c>
      <c r="H921" s="3">
        <f>AVERAGEIF(Table1[School], A921, Table1[Cit rank])</f>
        <v>0.68492857142857166</v>
      </c>
      <c r="I921" s="3">
        <f>AVERAGEIF(Table1[School], A921, Table1[YO rank])</f>
        <v>0.62871428571428556</v>
      </c>
      <c r="J921" s="3">
        <f t="shared" si="45"/>
        <v>1.0894114973869582</v>
      </c>
      <c r="K921" s="3">
        <f t="shared" si="46"/>
        <v>33</v>
      </c>
      <c r="L921" s="3">
        <f t="shared" si="47"/>
        <v>12.969696969696969</v>
      </c>
      <c r="M921" s="3">
        <f>PERCENTRANK(Table1[citperyear],L921)</f>
        <v>0.45600000000000002</v>
      </c>
      <c r="N921" s="3">
        <f>AVERAGEIF(Table1[School], A921, Table1[CPYRank])</f>
        <v>0.66935714285714265</v>
      </c>
    </row>
    <row r="922" spans="1:14" ht="16" x14ac:dyDescent="0.2">
      <c r="A922" s="7" t="s">
        <v>67</v>
      </c>
      <c r="B922" s="7" t="s">
        <v>8</v>
      </c>
      <c r="C922" s="7" t="s">
        <v>161</v>
      </c>
      <c r="D922" s="7">
        <v>1757</v>
      </c>
      <c r="E922" s="7">
        <v>1989</v>
      </c>
      <c r="F922" s="3">
        <f>PERCENTRANK(Table1[Total Citations], D922)</f>
        <v>0.871</v>
      </c>
      <c r="G922">
        <f>1-PERCENTRANK(Table1[Earliest Pub], E922)</f>
        <v>0.47299999999999998</v>
      </c>
      <c r="H922" s="3">
        <f>AVERAGEIF(Table1[School], A922, Table1[Cit rank])</f>
        <v>0.68492857142857166</v>
      </c>
      <c r="I922" s="3">
        <f>AVERAGEIF(Table1[School], A922, Table1[YO rank])</f>
        <v>0.62871428571428556</v>
      </c>
      <c r="J922" s="3">
        <f t="shared" si="45"/>
        <v>1.0894114973869582</v>
      </c>
      <c r="K922" s="3">
        <f t="shared" si="46"/>
        <v>32</v>
      </c>
      <c r="L922" s="3">
        <f t="shared" si="47"/>
        <v>54.90625</v>
      </c>
      <c r="M922" s="3">
        <f>PERCENTRANK(Table1[citperyear],L922)</f>
        <v>0.88500000000000001</v>
      </c>
      <c r="N922" s="3">
        <f>AVERAGEIF(Table1[School], A922, Table1[CPYRank])</f>
        <v>0.66935714285714265</v>
      </c>
    </row>
    <row r="923" spans="1:14" ht="16" x14ac:dyDescent="0.2">
      <c r="A923" s="7" t="s">
        <v>67</v>
      </c>
      <c r="B923" s="7" t="s">
        <v>8</v>
      </c>
      <c r="C923" s="7" t="s">
        <v>161</v>
      </c>
      <c r="D923" s="7">
        <v>329</v>
      </c>
      <c r="E923" s="7">
        <v>1989</v>
      </c>
      <c r="F923" s="3">
        <f>PERCENTRANK(Table1[Total Citations], D923)</f>
        <v>0.39900000000000002</v>
      </c>
      <c r="G923">
        <f>1-PERCENTRANK(Table1[Earliest Pub], E923)</f>
        <v>0.47299999999999998</v>
      </c>
      <c r="H923" s="3">
        <f>AVERAGEIF(Table1[School], A923, Table1[Cit rank])</f>
        <v>0.68492857142857166</v>
      </c>
      <c r="I923" s="3">
        <f>AVERAGEIF(Table1[School], A923, Table1[YO rank])</f>
        <v>0.62871428571428556</v>
      </c>
      <c r="J923" s="3">
        <f t="shared" si="45"/>
        <v>1.0894114973869582</v>
      </c>
      <c r="K923" s="3">
        <f t="shared" si="46"/>
        <v>32</v>
      </c>
      <c r="L923" s="3">
        <f t="shared" si="47"/>
        <v>10.28125</v>
      </c>
      <c r="M923" s="3">
        <f>PERCENTRANK(Table1[citperyear],L923)</f>
        <v>0.379</v>
      </c>
      <c r="N923" s="3">
        <f>AVERAGEIF(Table1[School], A923, Table1[CPYRank])</f>
        <v>0.66935714285714265</v>
      </c>
    </row>
    <row r="924" spans="1:14" ht="16" x14ac:dyDescent="0.2">
      <c r="A924" s="7" t="s">
        <v>67</v>
      </c>
      <c r="B924" s="7" t="s">
        <v>8</v>
      </c>
      <c r="C924" s="7" t="s">
        <v>161</v>
      </c>
      <c r="D924" s="7">
        <v>929</v>
      </c>
      <c r="E924" s="7">
        <v>1989</v>
      </c>
      <c r="F924" s="3">
        <f>PERCENTRANK(Table1[Total Citations], D924)</f>
        <v>0.72099999999999997</v>
      </c>
      <c r="G924">
        <f>1-PERCENTRANK(Table1[Earliest Pub], E924)</f>
        <v>0.47299999999999998</v>
      </c>
      <c r="H924" s="3">
        <f>AVERAGEIF(Table1[School], A924, Table1[Cit rank])</f>
        <v>0.68492857142857166</v>
      </c>
      <c r="I924" s="3">
        <f>AVERAGEIF(Table1[School], A924, Table1[YO rank])</f>
        <v>0.62871428571428556</v>
      </c>
      <c r="J924" s="3">
        <f t="shared" si="45"/>
        <v>1.0894114973869582</v>
      </c>
      <c r="K924" s="3">
        <f t="shared" si="46"/>
        <v>32</v>
      </c>
      <c r="L924" s="3">
        <f t="shared" si="47"/>
        <v>29.03125</v>
      </c>
      <c r="M924" s="3">
        <f>PERCENTRANK(Table1[citperyear],L924)</f>
        <v>0.72799999999999998</v>
      </c>
      <c r="N924" s="3">
        <f>AVERAGEIF(Table1[School], A924, Table1[CPYRank])</f>
        <v>0.66935714285714265</v>
      </c>
    </row>
    <row r="925" spans="1:14" ht="16" x14ac:dyDescent="0.2">
      <c r="A925" s="7" t="s">
        <v>67</v>
      </c>
      <c r="B925" s="7" t="s">
        <v>8</v>
      </c>
      <c r="C925" s="7" t="s">
        <v>161</v>
      </c>
      <c r="D925" s="7">
        <v>70</v>
      </c>
      <c r="E925" s="7">
        <v>1989</v>
      </c>
      <c r="F925" s="3">
        <f>PERCENTRANK(Table1[Total Citations], D925)</f>
        <v>0.1</v>
      </c>
      <c r="G925">
        <f>1-PERCENTRANK(Table1[Earliest Pub], E925)</f>
        <v>0.47299999999999998</v>
      </c>
      <c r="H925" s="3">
        <f>AVERAGEIF(Table1[School], A925, Table1[Cit rank])</f>
        <v>0.68492857142857166</v>
      </c>
      <c r="I925" s="3">
        <f>AVERAGEIF(Table1[School], A925, Table1[YO rank])</f>
        <v>0.62871428571428556</v>
      </c>
      <c r="J925" s="3">
        <f t="shared" si="45"/>
        <v>1.0894114973869582</v>
      </c>
      <c r="K925" s="3">
        <f t="shared" si="46"/>
        <v>32</v>
      </c>
      <c r="L925" s="3">
        <f t="shared" si="47"/>
        <v>2.1875</v>
      </c>
      <c r="M925" s="3">
        <f>PERCENTRANK(Table1[citperyear],L925)</f>
        <v>9.9000000000000005E-2</v>
      </c>
      <c r="N925" s="3">
        <f>AVERAGEIF(Table1[School], A925, Table1[CPYRank])</f>
        <v>0.66935714285714265</v>
      </c>
    </row>
    <row r="926" spans="1:14" ht="16" x14ac:dyDescent="0.2">
      <c r="A926" s="7" t="s">
        <v>67</v>
      </c>
      <c r="B926" s="7" t="s">
        <v>8</v>
      </c>
      <c r="C926" s="7" t="s">
        <v>161</v>
      </c>
      <c r="D926" s="7">
        <v>350</v>
      </c>
      <c r="E926" s="7">
        <v>1994</v>
      </c>
      <c r="F926" s="3">
        <f>PERCENTRANK(Table1[Total Citations], D926)</f>
        <v>0.41799999999999998</v>
      </c>
      <c r="G926">
        <f>1-PERCENTRANK(Table1[Earliest Pub], E926)</f>
        <v>0.32599999999999996</v>
      </c>
      <c r="H926" s="3">
        <f>AVERAGEIF(Table1[School], A926, Table1[Cit rank])</f>
        <v>0.68492857142857166</v>
      </c>
      <c r="I926" s="3">
        <f>AVERAGEIF(Table1[School], A926, Table1[YO rank])</f>
        <v>0.62871428571428556</v>
      </c>
      <c r="J926" s="3">
        <f t="shared" si="45"/>
        <v>1.0894114973869582</v>
      </c>
      <c r="K926" s="3">
        <f t="shared" si="46"/>
        <v>27</v>
      </c>
      <c r="L926" s="3">
        <f t="shared" si="47"/>
        <v>12.962962962962964</v>
      </c>
      <c r="M926" s="3">
        <f>PERCENTRANK(Table1[citperyear],L926)</f>
        <v>0.45500000000000002</v>
      </c>
      <c r="N926" s="3">
        <f>AVERAGEIF(Table1[School], A926, Table1[CPYRank])</f>
        <v>0.66935714285714265</v>
      </c>
    </row>
    <row r="927" spans="1:14" ht="16" x14ac:dyDescent="0.2">
      <c r="A927" s="7" t="s">
        <v>67</v>
      </c>
      <c r="B927" s="7" t="s">
        <v>8</v>
      </c>
      <c r="C927" s="7" t="s">
        <v>161</v>
      </c>
      <c r="D927" s="7">
        <v>309</v>
      </c>
      <c r="E927" s="7">
        <v>1997</v>
      </c>
      <c r="F927" s="3">
        <f>PERCENTRANK(Table1[Total Citations], D927)</f>
        <v>0.38200000000000001</v>
      </c>
      <c r="G927">
        <f>1-PERCENTRANK(Table1[Earliest Pub], E927)</f>
        <v>0.23699999999999999</v>
      </c>
      <c r="H927" s="3">
        <f>AVERAGEIF(Table1[School], A927, Table1[Cit rank])</f>
        <v>0.68492857142857166</v>
      </c>
      <c r="I927" s="3">
        <f>AVERAGEIF(Table1[School], A927, Table1[YO rank])</f>
        <v>0.62871428571428556</v>
      </c>
      <c r="J927" s="3">
        <f t="shared" si="45"/>
        <v>1.0894114973869582</v>
      </c>
      <c r="K927" s="3">
        <f t="shared" si="46"/>
        <v>24</v>
      </c>
      <c r="L927" s="3">
        <f t="shared" si="47"/>
        <v>12.875</v>
      </c>
      <c r="M927" s="3">
        <f>PERCENTRANK(Table1[citperyear],L927)</f>
        <v>0.45100000000000001</v>
      </c>
      <c r="N927" s="3">
        <f>AVERAGEIF(Table1[School], A927, Table1[CPYRank])</f>
        <v>0.66935714285714265</v>
      </c>
    </row>
    <row r="928" spans="1:14" ht="16" x14ac:dyDescent="0.2">
      <c r="A928" s="7" t="s">
        <v>67</v>
      </c>
      <c r="B928" s="7" t="s">
        <v>8</v>
      </c>
      <c r="C928" s="7" t="s">
        <v>161</v>
      </c>
      <c r="D928" s="7">
        <v>438</v>
      </c>
      <c r="E928" s="7">
        <v>2000</v>
      </c>
      <c r="F928" s="3">
        <f>PERCENTRANK(Table1[Total Citations], D928)</f>
        <v>0.48599999999999999</v>
      </c>
      <c r="G928">
        <f>1-PERCENTRANK(Table1[Earliest Pub], E928)</f>
        <v>0.14400000000000002</v>
      </c>
      <c r="H928" s="3">
        <f>AVERAGEIF(Table1[School], A928, Table1[Cit rank])</f>
        <v>0.68492857142857166</v>
      </c>
      <c r="I928" s="3">
        <f>AVERAGEIF(Table1[School], A928, Table1[YO rank])</f>
        <v>0.62871428571428556</v>
      </c>
      <c r="J928" s="3">
        <f t="shared" si="45"/>
        <v>1.0894114973869582</v>
      </c>
      <c r="K928" s="3">
        <f t="shared" si="46"/>
        <v>21</v>
      </c>
      <c r="L928" s="3">
        <f t="shared" si="47"/>
        <v>20.857142857142858</v>
      </c>
      <c r="M928" s="3">
        <f>PERCENTRANK(Table1[citperyear],L928)</f>
        <v>0.61899999999999999</v>
      </c>
      <c r="N928" s="3">
        <f>AVERAGEIF(Table1[School], A928, Table1[CPYRank])</f>
        <v>0.66935714285714265</v>
      </c>
    </row>
    <row r="929" spans="1:14" ht="16" x14ac:dyDescent="0.2">
      <c r="A929" s="7" t="s">
        <v>67</v>
      </c>
      <c r="B929" s="7" t="s">
        <v>8</v>
      </c>
      <c r="C929" s="7" t="s">
        <v>161</v>
      </c>
      <c r="D929" s="7">
        <v>275</v>
      </c>
      <c r="E929" s="7">
        <v>2001</v>
      </c>
      <c r="F929" s="3">
        <f>PERCENTRANK(Table1[Total Citations], D929)</f>
        <v>0.34599999999999997</v>
      </c>
      <c r="G929">
        <f>1-PERCENTRANK(Table1[Earliest Pub], E929)</f>
        <v>0.11899999999999999</v>
      </c>
      <c r="H929" s="3">
        <f>AVERAGEIF(Table1[School], A929, Table1[Cit rank])</f>
        <v>0.68492857142857166</v>
      </c>
      <c r="I929" s="3">
        <f>AVERAGEIF(Table1[School], A929, Table1[YO rank])</f>
        <v>0.62871428571428556</v>
      </c>
      <c r="J929" s="3">
        <f t="shared" si="45"/>
        <v>1.0894114973869582</v>
      </c>
      <c r="K929" s="3">
        <f t="shared" si="46"/>
        <v>20</v>
      </c>
      <c r="L929" s="3">
        <f t="shared" si="47"/>
        <v>13.75</v>
      </c>
      <c r="M929" s="3">
        <f>PERCENTRANK(Table1[citperyear],L929)</f>
        <v>0.47</v>
      </c>
      <c r="N929" s="3">
        <f>AVERAGEIF(Table1[School], A929, Table1[CPYRank])</f>
        <v>0.66935714285714265</v>
      </c>
    </row>
    <row r="930" spans="1:14" ht="16" x14ac:dyDescent="0.2">
      <c r="A930" s="7" t="s">
        <v>67</v>
      </c>
      <c r="B930" s="7" t="s">
        <v>8</v>
      </c>
      <c r="C930" s="7" t="s">
        <v>161</v>
      </c>
      <c r="D930" s="7">
        <v>125</v>
      </c>
      <c r="E930" s="7">
        <v>2001</v>
      </c>
      <c r="F930" s="3">
        <f>PERCENTRANK(Table1[Total Citations], D930)</f>
        <v>0.16400000000000001</v>
      </c>
      <c r="G930">
        <f>1-PERCENTRANK(Table1[Earliest Pub], E930)</f>
        <v>0.11899999999999999</v>
      </c>
      <c r="H930" s="3">
        <f>AVERAGEIF(Table1[School], A930, Table1[Cit rank])</f>
        <v>0.68492857142857166</v>
      </c>
      <c r="I930" s="3">
        <f>AVERAGEIF(Table1[School], A930, Table1[YO rank])</f>
        <v>0.62871428571428556</v>
      </c>
      <c r="J930" s="3">
        <f t="shared" si="45"/>
        <v>1.0894114973869582</v>
      </c>
      <c r="K930" s="3">
        <f t="shared" si="46"/>
        <v>20</v>
      </c>
      <c r="L930" s="3">
        <f t="shared" si="47"/>
        <v>6.25</v>
      </c>
      <c r="M930" s="3">
        <f>PERCENTRANK(Table1[citperyear],L930)</f>
        <v>0.246</v>
      </c>
      <c r="N930" s="3">
        <f>AVERAGEIF(Table1[School], A930, Table1[CPYRank])</f>
        <v>0.66935714285714265</v>
      </c>
    </row>
    <row r="931" spans="1:14" ht="16" x14ac:dyDescent="0.2">
      <c r="A931" s="7" t="s">
        <v>67</v>
      </c>
      <c r="B931" s="7" t="s">
        <v>8</v>
      </c>
      <c r="C931" s="7" t="s">
        <v>161</v>
      </c>
      <c r="D931" s="7">
        <v>286</v>
      </c>
      <c r="E931" s="7">
        <v>2003</v>
      </c>
      <c r="F931" s="3">
        <f>PERCENTRANK(Table1[Total Citations], D931)</f>
        <v>0.35799999999999998</v>
      </c>
      <c r="G931">
        <f>1-PERCENTRANK(Table1[Earliest Pub], E931)</f>
        <v>7.4999999999999956E-2</v>
      </c>
      <c r="H931" s="3">
        <f>AVERAGEIF(Table1[School], A931, Table1[Cit rank])</f>
        <v>0.68492857142857166</v>
      </c>
      <c r="I931" s="3">
        <f>AVERAGEIF(Table1[School], A931, Table1[YO rank])</f>
        <v>0.62871428571428556</v>
      </c>
      <c r="J931" s="3">
        <f t="shared" si="45"/>
        <v>1.0894114973869582</v>
      </c>
      <c r="K931" s="3">
        <f t="shared" si="46"/>
        <v>18</v>
      </c>
      <c r="L931" s="3">
        <f t="shared" si="47"/>
        <v>15.888888888888889</v>
      </c>
      <c r="M931" s="3">
        <f>PERCENTRANK(Table1[citperyear],L931)</f>
        <v>0.52200000000000002</v>
      </c>
      <c r="N931" s="3">
        <f>AVERAGEIF(Table1[School], A931, Table1[CPYRank])</f>
        <v>0.66935714285714265</v>
      </c>
    </row>
    <row r="932" spans="1:14" ht="16" x14ac:dyDescent="0.2">
      <c r="A932" s="7" t="s">
        <v>70</v>
      </c>
      <c r="B932" s="7" t="s">
        <v>8</v>
      </c>
      <c r="C932" s="7" t="s">
        <v>161</v>
      </c>
      <c r="D932" s="7">
        <v>3</v>
      </c>
      <c r="E932" s="7">
        <v>1974</v>
      </c>
      <c r="F932">
        <f>PERCENTRANK(Table1[Total Citations], D932)</f>
        <v>8.9999999999999993E-3</v>
      </c>
      <c r="G932">
        <f>1-PERCENTRANK(Table1[Earliest Pub], E932)</f>
        <v>0.871</v>
      </c>
      <c r="H932">
        <f>AVERAGEIF(Table1[School], A932, Table1[Cit rank])</f>
        <v>0.38856249999999998</v>
      </c>
      <c r="I932">
        <f>AVERAGEIF(Table1[School], A932, Table1[YO rank])</f>
        <v>0.56099999999999994</v>
      </c>
      <c r="J932" s="3">
        <f t="shared" si="45"/>
        <v>0.69262477718360071</v>
      </c>
      <c r="K932" s="3">
        <f t="shared" si="46"/>
        <v>47</v>
      </c>
      <c r="L932" s="3">
        <f t="shared" si="47"/>
        <v>6.3829787234042548E-2</v>
      </c>
      <c r="M932" s="3">
        <f>PERCENTRANK(Table1[citperyear],L932)</f>
        <v>7.0000000000000001E-3</v>
      </c>
      <c r="N932" s="3">
        <f>AVERAGEIF(Table1[School], A932, Table1[CPYRank])</f>
        <v>0.37675000000000003</v>
      </c>
    </row>
    <row r="933" spans="1:14" ht="16" x14ac:dyDescent="0.2">
      <c r="A933" s="7" t="s">
        <v>70</v>
      </c>
      <c r="B933" s="7" t="s">
        <v>8</v>
      </c>
      <c r="C933" s="7" t="s">
        <v>161</v>
      </c>
      <c r="D933" s="7">
        <v>424</v>
      </c>
      <c r="E933" s="7">
        <v>1977</v>
      </c>
      <c r="F933">
        <f>PERCENTRANK(Table1[Total Citations], D933)</f>
        <v>0.47799999999999998</v>
      </c>
      <c r="G933">
        <f>1-PERCENTRANK(Table1[Earliest Pub], E933)</f>
        <v>0.81299999999999994</v>
      </c>
      <c r="H933">
        <f>AVERAGEIF(Table1[School], A933, Table1[Cit rank])</f>
        <v>0.38856249999999998</v>
      </c>
      <c r="I933">
        <f>AVERAGEIF(Table1[School], A933, Table1[YO rank])</f>
        <v>0.56099999999999994</v>
      </c>
      <c r="J933" s="3">
        <f t="shared" si="45"/>
        <v>0.69262477718360071</v>
      </c>
      <c r="K933" s="3">
        <f t="shared" si="46"/>
        <v>44</v>
      </c>
      <c r="L933" s="3">
        <f t="shared" si="47"/>
        <v>9.6363636363636367</v>
      </c>
      <c r="M933" s="3">
        <f>PERCENTRANK(Table1[citperyear],L933)</f>
        <v>0.36</v>
      </c>
      <c r="N933" s="3">
        <f>AVERAGEIF(Table1[School], A933, Table1[CPYRank])</f>
        <v>0.37675000000000003</v>
      </c>
    </row>
    <row r="934" spans="1:14" ht="16" x14ac:dyDescent="0.2">
      <c r="A934" s="7" t="s">
        <v>70</v>
      </c>
      <c r="B934" s="7" t="s">
        <v>7</v>
      </c>
      <c r="C934" s="7" t="s">
        <v>161</v>
      </c>
      <c r="D934" s="7">
        <v>60</v>
      </c>
      <c r="E934" s="7">
        <v>1978</v>
      </c>
      <c r="F934">
        <f>PERCENTRANK(Table1[Total Citations], D934)</f>
        <v>0.09</v>
      </c>
      <c r="G934">
        <f>1-PERCENTRANK(Table1[Earliest Pub], E934)</f>
        <v>0.79</v>
      </c>
      <c r="H934">
        <f>AVERAGEIF(Table1[School], A934, Table1[Cit rank])</f>
        <v>0.38856249999999998</v>
      </c>
      <c r="I934">
        <f>AVERAGEIF(Table1[School], A934, Table1[YO rank])</f>
        <v>0.56099999999999994</v>
      </c>
      <c r="J934" s="3">
        <f t="shared" ref="J934:J997" si="48">H934/I934</f>
        <v>0.69262477718360071</v>
      </c>
      <c r="K934" s="3">
        <f t="shared" si="46"/>
        <v>43</v>
      </c>
      <c r="L934" s="3">
        <f t="shared" si="47"/>
        <v>1.3953488372093024</v>
      </c>
      <c r="M934" s="3">
        <f>PERCENTRANK(Table1[citperyear],L934)</f>
        <v>6.9000000000000006E-2</v>
      </c>
      <c r="N934" s="3">
        <f>AVERAGEIF(Table1[School], A934, Table1[CPYRank])</f>
        <v>0.37675000000000003</v>
      </c>
    </row>
    <row r="935" spans="1:14" ht="16" x14ac:dyDescent="0.2">
      <c r="A935" s="7" t="s">
        <v>70</v>
      </c>
      <c r="B935" s="7" t="s">
        <v>8</v>
      </c>
      <c r="C935" s="7" t="s">
        <v>161</v>
      </c>
      <c r="D935" s="7">
        <v>1443</v>
      </c>
      <c r="E935" s="7">
        <v>1979</v>
      </c>
      <c r="F935">
        <f>PERCENTRANK(Table1[Total Citations], D935)</f>
        <v>0.83</v>
      </c>
      <c r="G935">
        <f>1-PERCENTRANK(Table1[Earliest Pub], E935)</f>
        <v>0.76900000000000002</v>
      </c>
      <c r="H935">
        <f>AVERAGEIF(Table1[School], A935, Table1[Cit rank])</f>
        <v>0.38856249999999998</v>
      </c>
      <c r="I935">
        <f>AVERAGEIF(Table1[School], A935, Table1[YO rank])</f>
        <v>0.56099999999999994</v>
      </c>
      <c r="J935" s="3">
        <f t="shared" si="48"/>
        <v>0.69262477718360071</v>
      </c>
      <c r="K935" s="3">
        <f t="shared" si="46"/>
        <v>42</v>
      </c>
      <c r="L935" s="3">
        <f t="shared" si="47"/>
        <v>34.357142857142854</v>
      </c>
      <c r="M935" s="3">
        <f>PERCENTRANK(Table1[citperyear],L935)</f>
        <v>0.77400000000000002</v>
      </c>
      <c r="N935" s="3">
        <f>AVERAGEIF(Table1[School], A935, Table1[CPYRank])</f>
        <v>0.37675000000000003</v>
      </c>
    </row>
    <row r="936" spans="1:14" ht="16" x14ac:dyDescent="0.2">
      <c r="A936" s="7" t="s">
        <v>70</v>
      </c>
      <c r="B936" s="7" t="s">
        <v>8</v>
      </c>
      <c r="C936" s="7" t="s">
        <v>161</v>
      </c>
      <c r="D936" s="7">
        <v>1159</v>
      </c>
      <c r="E936" s="7">
        <v>1980</v>
      </c>
      <c r="F936">
        <f>PERCENTRANK(Table1[Total Citations], D936)</f>
        <v>0.77900000000000003</v>
      </c>
      <c r="G936">
        <f>1-PERCENTRANK(Table1[Earliest Pub], E936)</f>
        <v>0.75</v>
      </c>
      <c r="H936">
        <f>AVERAGEIF(Table1[School], A936, Table1[Cit rank])</f>
        <v>0.38856249999999998</v>
      </c>
      <c r="I936">
        <f>AVERAGEIF(Table1[School], A936, Table1[YO rank])</f>
        <v>0.56099999999999994</v>
      </c>
      <c r="J936" s="3">
        <f t="shared" si="48"/>
        <v>0.69262477718360071</v>
      </c>
      <c r="K936" s="3">
        <f t="shared" si="46"/>
        <v>41</v>
      </c>
      <c r="L936" s="3">
        <f t="shared" si="47"/>
        <v>28.26829268292683</v>
      </c>
      <c r="M936" s="3">
        <f>PERCENTRANK(Table1[citperyear],L936)</f>
        <v>0.72099999999999997</v>
      </c>
      <c r="N936" s="3">
        <f>AVERAGEIF(Table1[School], A936, Table1[CPYRank])</f>
        <v>0.37675000000000003</v>
      </c>
    </row>
    <row r="937" spans="1:14" ht="16" x14ac:dyDescent="0.2">
      <c r="A937" s="7" t="s">
        <v>70</v>
      </c>
      <c r="B937" s="7" t="s">
        <v>8</v>
      </c>
      <c r="C937" s="7" t="s">
        <v>161</v>
      </c>
      <c r="D937" s="7">
        <v>294</v>
      </c>
      <c r="E937" s="7">
        <v>1980</v>
      </c>
      <c r="F937">
        <f>PERCENTRANK(Table1[Total Citations], D937)</f>
        <v>0.36699999999999999</v>
      </c>
      <c r="G937">
        <f>1-PERCENTRANK(Table1[Earliest Pub], E937)</f>
        <v>0.75</v>
      </c>
      <c r="H937">
        <f>AVERAGEIF(Table1[School], A937, Table1[Cit rank])</f>
        <v>0.38856249999999998</v>
      </c>
      <c r="I937">
        <f>AVERAGEIF(Table1[School], A937, Table1[YO rank])</f>
        <v>0.56099999999999994</v>
      </c>
      <c r="J937" s="3">
        <f t="shared" si="48"/>
        <v>0.69262477718360071</v>
      </c>
      <c r="K937" s="3">
        <f t="shared" si="46"/>
        <v>41</v>
      </c>
      <c r="L937" s="3">
        <f t="shared" si="47"/>
        <v>7.1707317073170733</v>
      </c>
      <c r="M937" s="3">
        <f>PERCENTRANK(Table1[citperyear],L937)</f>
        <v>0.27900000000000003</v>
      </c>
      <c r="N937" s="3">
        <f>AVERAGEIF(Table1[School], A937, Table1[CPYRank])</f>
        <v>0.37675000000000003</v>
      </c>
    </row>
    <row r="938" spans="1:14" ht="16" x14ac:dyDescent="0.2">
      <c r="A938" s="7" t="s">
        <v>70</v>
      </c>
      <c r="B938" s="7" t="s">
        <v>8</v>
      </c>
      <c r="C938" s="7" t="s">
        <v>161</v>
      </c>
      <c r="D938" s="7">
        <v>150</v>
      </c>
      <c r="E938" s="7">
        <v>1984</v>
      </c>
      <c r="F938">
        <f>PERCENTRANK(Table1[Total Citations], D938)</f>
        <v>0.191</v>
      </c>
      <c r="G938">
        <f>1-PERCENTRANK(Table1[Earliest Pub], E938)</f>
        <v>0.63</v>
      </c>
      <c r="H938">
        <f>AVERAGEIF(Table1[School], A938, Table1[Cit rank])</f>
        <v>0.38856249999999998</v>
      </c>
      <c r="I938">
        <f>AVERAGEIF(Table1[School], A938, Table1[YO rank])</f>
        <v>0.56099999999999994</v>
      </c>
      <c r="J938" s="3">
        <f t="shared" si="48"/>
        <v>0.69262477718360071</v>
      </c>
      <c r="K938" s="3">
        <f t="shared" si="46"/>
        <v>37</v>
      </c>
      <c r="L938" s="3">
        <f t="shared" si="47"/>
        <v>4.0540540540540544</v>
      </c>
      <c r="M938" s="3">
        <f>PERCENTRANK(Table1[citperyear],L938)</f>
        <v>0.16400000000000001</v>
      </c>
      <c r="N938" s="3">
        <f>AVERAGEIF(Table1[School], A938, Table1[CPYRank])</f>
        <v>0.37675000000000003</v>
      </c>
    </row>
    <row r="939" spans="1:14" ht="16" x14ac:dyDescent="0.2">
      <c r="A939" s="7" t="s">
        <v>70</v>
      </c>
      <c r="B939" s="7" t="s">
        <v>8</v>
      </c>
      <c r="C939" s="7" t="s">
        <v>161</v>
      </c>
      <c r="D939" s="7">
        <v>101</v>
      </c>
      <c r="E939" s="7">
        <v>1984</v>
      </c>
      <c r="F939">
        <f>PERCENTRANK(Table1[Total Citations], D939)</f>
        <v>0.13600000000000001</v>
      </c>
      <c r="G939">
        <f>1-PERCENTRANK(Table1[Earliest Pub], E939)</f>
        <v>0.63</v>
      </c>
      <c r="H939">
        <f>AVERAGEIF(Table1[School], A939, Table1[Cit rank])</f>
        <v>0.38856249999999998</v>
      </c>
      <c r="I939">
        <f>AVERAGEIF(Table1[School], A939, Table1[YO rank])</f>
        <v>0.56099999999999994</v>
      </c>
      <c r="J939" s="3">
        <f t="shared" si="48"/>
        <v>0.69262477718360071</v>
      </c>
      <c r="K939" s="3">
        <f t="shared" si="46"/>
        <v>37</v>
      </c>
      <c r="L939" s="3">
        <f t="shared" si="47"/>
        <v>2.7297297297297298</v>
      </c>
      <c r="M939" s="3">
        <f>PERCENTRANK(Table1[citperyear],L939)</f>
        <v>0.121</v>
      </c>
      <c r="N939" s="3">
        <f>AVERAGEIF(Table1[School], A939, Table1[CPYRank])</f>
        <v>0.37675000000000003</v>
      </c>
    </row>
    <row r="940" spans="1:14" ht="16" x14ac:dyDescent="0.2">
      <c r="A940" s="7" t="s">
        <v>70</v>
      </c>
      <c r="B940" s="7" t="s">
        <v>8</v>
      </c>
      <c r="C940" s="7" t="s">
        <v>161</v>
      </c>
      <c r="D940" s="7">
        <v>312</v>
      </c>
      <c r="E940" s="7">
        <v>1985</v>
      </c>
      <c r="F940">
        <f>PERCENTRANK(Table1[Total Citations], D940)</f>
        <v>0.38500000000000001</v>
      </c>
      <c r="G940">
        <f>1-PERCENTRANK(Table1[Earliest Pub], E940)</f>
        <v>0.60199999999999998</v>
      </c>
      <c r="H940">
        <f>AVERAGEIF(Table1[School], A940, Table1[Cit rank])</f>
        <v>0.38856249999999998</v>
      </c>
      <c r="I940">
        <f>AVERAGEIF(Table1[School], A940, Table1[YO rank])</f>
        <v>0.56099999999999994</v>
      </c>
      <c r="J940" s="3">
        <f t="shared" si="48"/>
        <v>0.69262477718360071</v>
      </c>
      <c r="K940" s="3">
        <f t="shared" si="46"/>
        <v>36</v>
      </c>
      <c r="L940" s="3">
        <f t="shared" si="47"/>
        <v>8.6666666666666661</v>
      </c>
      <c r="M940" s="3">
        <f>PERCENTRANK(Table1[citperyear],L940)</f>
        <v>0.33</v>
      </c>
      <c r="N940" s="3">
        <f>AVERAGEIF(Table1[School], A940, Table1[CPYRank])</f>
        <v>0.37675000000000003</v>
      </c>
    </row>
    <row r="941" spans="1:14" ht="16" x14ac:dyDescent="0.2">
      <c r="A941" s="7" t="s">
        <v>70</v>
      </c>
      <c r="B941" s="7" t="s">
        <v>8</v>
      </c>
      <c r="C941" s="7" t="s">
        <v>161</v>
      </c>
      <c r="D941" s="7">
        <v>673</v>
      </c>
      <c r="E941" s="7">
        <v>1986</v>
      </c>
      <c r="F941">
        <f>PERCENTRANK(Table1[Total Citations], D941)</f>
        <v>0.63100000000000001</v>
      </c>
      <c r="G941">
        <f>1-PERCENTRANK(Table1[Earliest Pub], E941)</f>
        <v>0.57099999999999995</v>
      </c>
      <c r="H941">
        <f>AVERAGEIF(Table1[School], A941, Table1[Cit rank])</f>
        <v>0.38856249999999998</v>
      </c>
      <c r="I941">
        <f>AVERAGEIF(Table1[School], A941, Table1[YO rank])</f>
        <v>0.56099999999999994</v>
      </c>
      <c r="J941" s="3">
        <f t="shared" si="48"/>
        <v>0.69262477718360071</v>
      </c>
      <c r="K941" s="3">
        <f t="shared" si="46"/>
        <v>35</v>
      </c>
      <c r="L941" s="3">
        <f t="shared" si="47"/>
        <v>19.228571428571428</v>
      </c>
      <c r="M941" s="3">
        <f>PERCENTRANK(Table1[citperyear],L941)</f>
        <v>0.59199999999999997</v>
      </c>
      <c r="N941" s="3">
        <f>AVERAGEIF(Table1[School], A941, Table1[CPYRank])</f>
        <v>0.37675000000000003</v>
      </c>
    </row>
    <row r="942" spans="1:14" ht="16" x14ac:dyDescent="0.2">
      <c r="A942" s="7" t="s">
        <v>70</v>
      </c>
      <c r="B942" s="7" t="s">
        <v>8</v>
      </c>
      <c r="C942" s="7" t="s">
        <v>161</v>
      </c>
      <c r="D942" s="7">
        <v>332</v>
      </c>
      <c r="E942" s="7">
        <v>1988</v>
      </c>
      <c r="F942">
        <f>PERCENTRANK(Table1[Total Citations], D942)</f>
        <v>0.40300000000000002</v>
      </c>
      <c r="G942">
        <f>1-PERCENTRANK(Table1[Earliest Pub], E942)</f>
        <v>0.50800000000000001</v>
      </c>
      <c r="H942">
        <f>AVERAGEIF(Table1[School], A942, Table1[Cit rank])</f>
        <v>0.38856249999999998</v>
      </c>
      <c r="I942">
        <f>AVERAGEIF(Table1[School], A942, Table1[YO rank])</f>
        <v>0.56099999999999994</v>
      </c>
      <c r="J942" s="3">
        <f t="shared" si="48"/>
        <v>0.69262477718360071</v>
      </c>
      <c r="K942" s="3">
        <f t="shared" si="46"/>
        <v>33</v>
      </c>
      <c r="L942" s="3">
        <f t="shared" si="47"/>
        <v>10.060606060606061</v>
      </c>
      <c r="M942" s="3">
        <f>PERCENTRANK(Table1[citperyear],L942)</f>
        <v>0.371</v>
      </c>
      <c r="N942" s="3">
        <f>AVERAGEIF(Table1[School], A942, Table1[CPYRank])</f>
        <v>0.37675000000000003</v>
      </c>
    </row>
    <row r="943" spans="1:14" ht="16" x14ac:dyDescent="0.2">
      <c r="A943" s="7" t="s">
        <v>70</v>
      </c>
      <c r="B943" s="7" t="s">
        <v>8</v>
      </c>
      <c r="C943" s="7" t="s">
        <v>161</v>
      </c>
      <c r="D943" s="7">
        <v>341</v>
      </c>
      <c r="E943" s="7">
        <v>1991</v>
      </c>
      <c r="F943">
        <f>PERCENTRANK(Table1[Total Citations], D943)</f>
        <v>0.41199999999999998</v>
      </c>
      <c r="G943">
        <f>1-PERCENTRANK(Table1[Earliest Pub], E943)</f>
        <v>0.41300000000000003</v>
      </c>
      <c r="H943">
        <f>AVERAGEIF(Table1[School], A943, Table1[Cit rank])</f>
        <v>0.38856249999999998</v>
      </c>
      <c r="I943">
        <f>AVERAGEIF(Table1[School], A943, Table1[YO rank])</f>
        <v>0.56099999999999994</v>
      </c>
      <c r="J943" s="3">
        <f t="shared" si="48"/>
        <v>0.69262477718360071</v>
      </c>
      <c r="K943" s="3">
        <f t="shared" si="46"/>
        <v>30</v>
      </c>
      <c r="L943" s="3">
        <f t="shared" si="47"/>
        <v>11.366666666666667</v>
      </c>
      <c r="M943" s="3">
        <f>PERCENTRANK(Table1[citperyear],L943)</f>
        <v>0.41</v>
      </c>
      <c r="N943" s="3">
        <f>AVERAGEIF(Table1[School], A943, Table1[CPYRank])</f>
        <v>0.37675000000000003</v>
      </c>
    </row>
    <row r="944" spans="1:14" ht="16" x14ac:dyDescent="0.2">
      <c r="A944" s="7" t="s">
        <v>70</v>
      </c>
      <c r="B944" s="7" t="s">
        <v>8</v>
      </c>
      <c r="C944" s="7" t="s">
        <v>161</v>
      </c>
      <c r="D944" s="7">
        <v>209</v>
      </c>
      <c r="E944" s="7">
        <v>1993</v>
      </c>
      <c r="F944">
        <f>PERCENTRANK(Table1[Total Citations], D944)</f>
        <v>0.27100000000000002</v>
      </c>
      <c r="G944">
        <f>1-PERCENTRANK(Table1[Earliest Pub], E944)</f>
        <v>0.35399999999999998</v>
      </c>
      <c r="H944">
        <f>AVERAGEIF(Table1[School], A944, Table1[Cit rank])</f>
        <v>0.38856249999999998</v>
      </c>
      <c r="I944">
        <f>AVERAGEIF(Table1[School], A944, Table1[YO rank])</f>
        <v>0.56099999999999994</v>
      </c>
      <c r="J944" s="3">
        <f t="shared" si="48"/>
        <v>0.69262477718360071</v>
      </c>
      <c r="K944" s="3">
        <f t="shared" si="46"/>
        <v>28</v>
      </c>
      <c r="L944" s="3">
        <f t="shared" si="47"/>
        <v>7.4642857142857144</v>
      </c>
      <c r="M944" s="3">
        <f>PERCENTRANK(Table1[citperyear],L944)</f>
        <v>0.28899999999999998</v>
      </c>
      <c r="N944" s="3">
        <f>AVERAGEIF(Table1[School], A944, Table1[CPYRank])</f>
        <v>0.37675000000000003</v>
      </c>
    </row>
    <row r="945" spans="1:14" ht="16" x14ac:dyDescent="0.2">
      <c r="A945" s="7" t="s">
        <v>70</v>
      </c>
      <c r="B945" s="7" t="s">
        <v>7</v>
      </c>
      <c r="C945" s="7" t="s">
        <v>161</v>
      </c>
      <c r="D945" s="7">
        <v>320</v>
      </c>
      <c r="E945" s="7">
        <v>1998</v>
      </c>
      <c r="F945">
        <f>PERCENTRANK(Table1[Total Citations], D945)</f>
        <v>0.39200000000000002</v>
      </c>
      <c r="G945">
        <f>1-PERCENTRANK(Table1[Earliest Pub], E945)</f>
        <v>0.20799999999999996</v>
      </c>
      <c r="H945">
        <f>AVERAGEIF(Table1[School], A945, Table1[Cit rank])</f>
        <v>0.38856249999999998</v>
      </c>
      <c r="I945">
        <f>AVERAGEIF(Table1[School], A945, Table1[YO rank])</f>
        <v>0.56099999999999994</v>
      </c>
      <c r="J945" s="3">
        <f t="shared" si="48"/>
        <v>0.69262477718360071</v>
      </c>
      <c r="K945" s="3">
        <f t="shared" si="46"/>
        <v>23</v>
      </c>
      <c r="L945" s="3">
        <f t="shared" si="47"/>
        <v>13.913043478260869</v>
      </c>
      <c r="M945" s="3">
        <f>PERCENTRANK(Table1[citperyear],L945)</f>
        <v>0.47399999999999998</v>
      </c>
      <c r="N945" s="3">
        <f>AVERAGEIF(Table1[School], A945, Table1[CPYRank])</f>
        <v>0.37675000000000003</v>
      </c>
    </row>
    <row r="946" spans="1:14" ht="16" x14ac:dyDescent="0.2">
      <c r="A946" s="7" t="s">
        <v>70</v>
      </c>
      <c r="B946" s="7" t="s">
        <v>8</v>
      </c>
      <c r="C946" s="7" t="s">
        <v>161</v>
      </c>
      <c r="D946" s="7">
        <v>340</v>
      </c>
      <c r="E946" s="7">
        <v>1999</v>
      </c>
      <c r="F946">
        <f>PERCENTRANK(Table1[Total Citations], D946)</f>
        <v>0.41199999999999998</v>
      </c>
      <c r="G946">
        <f>1-PERCENTRANK(Table1[Earliest Pub], E946)</f>
        <v>0.17300000000000004</v>
      </c>
      <c r="H946">
        <f>AVERAGEIF(Table1[School], A946, Table1[Cit rank])</f>
        <v>0.38856249999999998</v>
      </c>
      <c r="I946">
        <f>AVERAGEIF(Table1[School], A946, Table1[YO rank])</f>
        <v>0.56099999999999994</v>
      </c>
      <c r="J946" s="3">
        <f t="shared" si="48"/>
        <v>0.69262477718360071</v>
      </c>
      <c r="K946" s="3">
        <f t="shared" si="46"/>
        <v>22</v>
      </c>
      <c r="L946" s="3">
        <f t="shared" si="47"/>
        <v>15.454545454545455</v>
      </c>
      <c r="M946" s="3">
        <f>PERCENTRANK(Table1[citperyear],L946)</f>
        <v>0.51200000000000001</v>
      </c>
      <c r="N946" s="3">
        <f>AVERAGEIF(Table1[School], A946, Table1[CPYRank])</f>
        <v>0.37675000000000003</v>
      </c>
    </row>
    <row r="947" spans="1:14" ht="16" x14ac:dyDescent="0.2">
      <c r="A947" s="7" t="s">
        <v>70</v>
      </c>
      <c r="B947" s="7" t="s">
        <v>8</v>
      </c>
      <c r="C947" s="7" t="s">
        <v>161</v>
      </c>
      <c r="D947" s="7">
        <v>364</v>
      </c>
      <c r="E947" s="7">
        <v>2000</v>
      </c>
      <c r="F947">
        <f>PERCENTRANK(Table1[Total Citations], D947)</f>
        <v>0.43099999999999999</v>
      </c>
      <c r="G947">
        <f>1-PERCENTRANK(Table1[Earliest Pub], E947)</f>
        <v>0.14400000000000002</v>
      </c>
      <c r="H947">
        <f>AVERAGEIF(Table1[School], A947, Table1[Cit rank])</f>
        <v>0.38856249999999998</v>
      </c>
      <c r="I947">
        <f>AVERAGEIF(Table1[School], A947, Table1[YO rank])</f>
        <v>0.56099999999999994</v>
      </c>
      <c r="J947" s="3">
        <f t="shared" si="48"/>
        <v>0.69262477718360071</v>
      </c>
      <c r="K947" s="3">
        <f t="shared" si="46"/>
        <v>21</v>
      </c>
      <c r="L947" s="3">
        <f t="shared" si="47"/>
        <v>17.333333333333332</v>
      </c>
      <c r="M947" s="3">
        <f>PERCENTRANK(Table1[citperyear],L947)</f>
        <v>0.55500000000000005</v>
      </c>
      <c r="N947" s="3">
        <f>AVERAGEIF(Table1[School], A947, Table1[CPYRank])</f>
        <v>0.37675000000000003</v>
      </c>
    </row>
    <row r="948" spans="1:14" ht="16" x14ac:dyDescent="0.2">
      <c r="A948" s="8" t="s">
        <v>71</v>
      </c>
      <c r="B948" s="8" t="s">
        <v>8</v>
      </c>
      <c r="C948" s="8" t="s">
        <v>161</v>
      </c>
      <c r="D948" s="8">
        <v>37</v>
      </c>
      <c r="E948" s="8">
        <v>1964</v>
      </c>
      <c r="F948" s="3">
        <f>PERCENTRANK(Table1[Total Citations], D948)</f>
        <v>6.0999999999999999E-2</v>
      </c>
      <c r="G948">
        <f>1-PERCENTRANK(Table1[Earliest Pub], E948)</f>
        <v>0.98099999999999998</v>
      </c>
      <c r="H948" s="3">
        <f>AVERAGEIF(Table1[School], A948, Table1[Cit rank])</f>
        <v>0.63200000000000001</v>
      </c>
      <c r="I948" s="3">
        <f>AVERAGEIF(Table1[School], A948, Table1[YO rank])</f>
        <v>0.54205882352941159</v>
      </c>
      <c r="J948" s="3">
        <f t="shared" si="48"/>
        <v>1.1659251220835598</v>
      </c>
      <c r="K948" s="3">
        <f t="shared" si="46"/>
        <v>57</v>
      </c>
      <c r="L948" s="3">
        <f t="shared" si="47"/>
        <v>0.64912280701754388</v>
      </c>
      <c r="M948" s="3">
        <f>PERCENTRANK(Table1[citperyear],L948)</f>
        <v>3.7999999999999999E-2</v>
      </c>
      <c r="N948" s="3">
        <f>AVERAGEIF(Table1[School], A948, Table1[CPYRank])</f>
        <v>0.6409607843137255</v>
      </c>
    </row>
    <row r="949" spans="1:14" ht="16" x14ac:dyDescent="0.2">
      <c r="A949" s="8" t="s">
        <v>71</v>
      </c>
      <c r="B949" s="8" t="s">
        <v>8</v>
      </c>
      <c r="C949" s="8" t="s">
        <v>161</v>
      </c>
      <c r="D949" s="8">
        <v>6249</v>
      </c>
      <c r="E949" s="8">
        <v>1966</v>
      </c>
      <c r="F949" s="3">
        <f>PERCENTRANK(Table1[Total Citations], D949)</f>
        <v>0.98799999999999999</v>
      </c>
      <c r="G949">
        <f>1-PERCENTRANK(Table1[Earliest Pub], E949)</f>
        <v>0.96899999999999997</v>
      </c>
      <c r="H949" s="3">
        <f>AVERAGEIF(Table1[School], A949, Table1[Cit rank])</f>
        <v>0.63200000000000001</v>
      </c>
      <c r="I949" s="3">
        <f>AVERAGEIF(Table1[School], A949, Table1[YO rank])</f>
        <v>0.54205882352941159</v>
      </c>
      <c r="J949" s="3">
        <f t="shared" si="48"/>
        <v>1.1659251220835598</v>
      </c>
      <c r="K949" s="3">
        <f t="shared" si="46"/>
        <v>55</v>
      </c>
      <c r="L949" s="3">
        <f t="shared" si="47"/>
        <v>113.61818181818182</v>
      </c>
      <c r="M949" s="3">
        <f>PERCENTRANK(Table1[citperyear],L949)</f>
        <v>0.97199999999999998</v>
      </c>
      <c r="N949" s="3">
        <f>AVERAGEIF(Table1[School], A949, Table1[CPYRank])</f>
        <v>0.6409607843137255</v>
      </c>
    </row>
    <row r="950" spans="1:14" ht="16" x14ac:dyDescent="0.2">
      <c r="A950" s="8" t="s">
        <v>71</v>
      </c>
      <c r="B950" s="8" t="s">
        <v>8</v>
      </c>
      <c r="C950" s="8" t="s">
        <v>161</v>
      </c>
      <c r="D950" s="8">
        <v>2504</v>
      </c>
      <c r="E950" s="8">
        <v>1969</v>
      </c>
      <c r="F950" s="3">
        <f>PERCENTRANK(Table1[Total Citations], D950)</f>
        <v>0.91900000000000004</v>
      </c>
      <c r="G950">
        <f>1-PERCENTRANK(Table1[Earliest Pub], E950)</f>
        <v>0.94100000000000006</v>
      </c>
      <c r="H950" s="3">
        <f>AVERAGEIF(Table1[School], A950, Table1[Cit rank])</f>
        <v>0.63200000000000001</v>
      </c>
      <c r="I950" s="3">
        <f>AVERAGEIF(Table1[School], A950, Table1[YO rank])</f>
        <v>0.54205882352941159</v>
      </c>
      <c r="J950" s="3">
        <f t="shared" si="48"/>
        <v>1.1659251220835598</v>
      </c>
      <c r="K950" s="3">
        <f t="shared" si="46"/>
        <v>52</v>
      </c>
      <c r="L950" s="3">
        <f t="shared" si="47"/>
        <v>48.153846153846153</v>
      </c>
      <c r="M950" s="3">
        <f>PERCENTRANK(Table1[citperyear],L950)</f>
        <v>0.86</v>
      </c>
      <c r="N950" s="3">
        <f>AVERAGEIF(Table1[School], A950, Table1[CPYRank])</f>
        <v>0.6409607843137255</v>
      </c>
    </row>
    <row r="951" spans="1:14" ht="16" x14ac:dyDescent="0.2">
      <c r="A951" s="8" t="s">
        <v>71</v>
      </c>
      <c r="B951" s="8" t="s">
        <v>8</v>
      </c>
      <c r="C951" s="8" t="s">
        <v>161</v>
      </c>
      <c r="D951" s="8">
        <v>2601</v>
      </c>
      <c r="E951" s="8">
        <v>1969</v>
      </c>
      <c r="F951" s="3">
        <f>PERCENTRANK(Table1[Total Citations], D951)</f>
        <v>0.92400000000000004</v>
      </c>
      <c r="G951">
        <f>1-PERCENTRANK(Table1[Earliest Pub], E951)</f>
        <v>0.94100000000000006</v>
      </c>
      <c r="H951" s="3">
        <f>AVERAGEIF(Table1[School], A951, Table1[Cit rank])</f>
        <v>0.63200000000000001</v>
      </c>
      <c r="I951" s="3">
        <f>AVERAGEIF(Table1[School], A951, Table1[YO rank])</f>
        <v>0.54205882352941159</v>
      </c>
      <c r="J951" s="3">
        <f t="shared" si="48"/>
        <v>1.1659251220835598</v>
      </c>
      <c r="K951" s="3">
        <f t="shared" si="46"/>
        <v>52</v>
      </c>
      <c r="L951" s="3">
        <f t="shared" si="47"/>
        <v>50.019230769230766</v>
      </c>
      <c r="M951" s="3">
        <f>PERCENTRANK(Table1[citperyear],L951)</f>
        <v>0.87</v>
      </c>
      <c r="N951" s="3">
        <f>AVERAGEIF(Table1[School], A951, Table1[CPYRank])</f>
        <v>0.6409607843137255</v>
      </c>
    </row>
    <row r="952" spans="1:14" ht="16" x14ac:dyDescent="0.2">
      <c r="A952" s="8" t="s">
        <v>71</v>
      </c>
      <c r="B952" s="8" t="s">
        <v>8</v>
      </c>
      <c r="C952" s="8" t="s">
        <v>161</v>
      </c>
      <c r="D952" s="8">
        <v>2792</v>
      </c>
      <c r="E952" s="8">
        <v>1971</v>
      </c>
      <c r="F952" s="3">
        <f>PERCENTRANK(Table1[Total Citations], D952)</f>
        <v>0.93300000000000005</v>
      </c>
      <c r="G952">
        <f>1-PERCENTRANK(Table1[Earliest Pub], E952)</f>
        <v>0.91700000000000004</v>
      </c>
      <c r="H952" s="3">
        <f>AVERAGEIF(Table1[School], A952, Table1[Cit rank])</f>
        <v>0.63200000000000001</v>
      </c>
      <c r="I952" s="3">
        <f>AVERAGEIF(Table1[School], A952, Table1[YO rank])</f>
        <v>0.54205882352941159</v>
      </c>
      <c r="J952" s="3">
        <f t="shared" si="48"/>
        <v>1.1659251220835598</v>
      </c>
      <c r="K952" s="3">
        <f t="shared" si="46"/>
        <v>50</v>
      </c>
      <c r="L952" s="3">
        <f t="shared" si="47"/>
        <v>55.84</v>
      </c>
      <c r="M952" s="3">
        <f>PERCENTRANK(Table1[citperyear],L952)</f>
        <v>0.89</v>
      </c>
      <c r="N952" s="3">
        <f>AVERAGEIF(Table1[School], A952, Table1[CPYRank])</f>
        <v>0.6409607843137255</v>
      </c>
    </row>
    <row r="953" spans="1:14" ht="16" x14ac:dyDescent="0.2">
      <c r="A953" s="8" t="s">
        <v>71</v>
      </c>
      <c r="B953" s="8" t="s">
        <v>8</v>
      </c>
      <c r="C953" s="8" t="s">
        <v>161</v>
      </c>
      <c r="D953" s="8">
        <v>2572</v>
      </c>
      <c r="E953" s="8">
        <v>1971</v>
      </c>
      <c r="F953" s="3">
        <f>PERCENTRANK(Table1[Total Citations], D953)</f>
        <v>0.92300000000000004</v>
      </c>
      <c r="G953">
        <f>1-PERCENTRANK(Table1[Earliest Pub], E953)</f>
        <v>0.91700000000000004</v>
      </c>
      <c r="H953" s="3">
        <f>AVERAGEIF(Table1[School], A953, Table1[Cit rank])</f>
        <v>0.63200000000000001</v>
      </c>
      <c r="I953" s="3">
        <f>AVERAGEIF(Table1[School], A953, Table1[YO rank])</f>
        <v>0.54205882352941159</v>
      </c>
      <c r="J953" s="3">
        <f t="shared" si="48"/>
        <v>1.1659251220835598</v>
      </c>
      <c r="K953" s="3">
        <f t="shared" si="46"/>
        <v>50</v>
      </c>
      <c r="L953" s="3">
        <f t="shared" si="47"/>
        <v>51.44</v>
      </c>
      <c r="M953" s="3">
        <f>PERCENTRANK(Table1[citperyear],L953)</f>
        <v>0.876</v>
      </c>
      <c r="N953" s="3">
        <f>AVERAGEIF(Table1[School], A953, Table1[CPYRank])</f>
        <v>0.6409607843137255</v>
      </c>
    </row>
    <row r="954" spans="1:14" ht="16" x14ac:dyDescent="0.2">
      <c r="A954" s="8" t="s">
        <v>71</v>
      </c>
      <c r="B954" s="8" t="s">
        <v>8</v>
      </c>
      <c r="C954" s="8" t="s">
        <v>161</v>
      </c>
      <c r="D954" s="8">
        <v>1289</v>
      </c>
      <c r="E954" s="8">
        <v>1973</v>
      </c>
      <c r="F954" s="3">
        <f>PERCENTRANK(Table1[Total Citations], D954)</f>
        <v>0.80500000000000005</v>
      </c>
      <c r="G954">
        <f>1-PERCENTRANK(Table1[Earliest Pub], E954)</f>
        <v>0.88700000000000001</v>
      </c>
      <c r="H954" s="3">
        <f>AVERAGEIF(Table1[School], A954, Table1[Cit rank])</f>
        <v>0.63200000000000001</v>
      </c>
      <c r="I954" s="3">
        <f>AVERAGEIF(Table1[School], A954, Table1[YO rank])</f>
        <v>0.54205882352941159</v>
      </c>
      <c r="J954" s="3">
        <f t="shared" si="48"/>
        <v>1.1659251220835598</v>
      </c>
      <c r="K954" s="3">
        <f t="shared" si="46"/>
        <v>48</v>
      </c>
      <c r="L954" s="3">
        <f t="shared" si="47"/>
        <v>26.854166666666668</v>
      </c>
      <c r="M954" s="3">
        <f>PERCENTRANK(Table1[citperyear],L954)</f>
        <v>0.70199999999999996</v>
      </c>
      <c r="N954" s="3">
        <f>AVERAGEIF(Table1[School], A954, Table1[CPYRank])</f>
        <v>0.6409607843137255</v>
      </c>
    </row>
    <row r="955" spans="1:14" ht="16" x14ac:dyDescent="0.2">
      <c r="A955" s="8" t="s">
        <v>71</v>
      </c>
      <c r="B955" s="8" t="s">
        <v>8</v>
      </c>
      <c r="C955" s="8" t="s">
        <v>161</v>
      </c>
      <c r="D955" s="8">
        <v>4869</v>
      </c>
      <c r="E955" s="8">
        <v>1973</v>
      </c>
      <c r="F955" s="3">
        <f>PERCENTRANK(Table1[Total Citations], D955)</f>
        <v>0.97399999999999998</v>
      </c>
      <c r="G955">
        <f>1-PERCENTRANK(Table1[Earliest Pub], E955)</f>
        <v>0.88700000000000001</v>
      </c>
      <c r="H955" s="3">
        <f>AVERAGEIF(Table1[School], A955, Table1[Cit rank])</f>
        <v>0.63200000000000001</v>
      </c>
      <c r="I955" s="3">
        <f>AVERAGEIF(Table1[School], A955, Table1[YO rank])</f>
        <v>0.54205882352941159</v>
      </c>
      <c r="J955" s="3">
        <f t="shared" si="48"/>
        <v>1.1659251220835598</v>
      </c>
      <c r="K955" s="3">
        <f t="shared" si="46"/>
        <v>48</v>
      </c>
      <c r="L955" s="3">
        <f t="shared" si="47"/>
        <v>101.4375</v>
      </c>
      <c r="M955" s="3">
        <f>PERCENTRANK(Table1[citperyear],L955)</f>
        <v>0.96399999999999997</v>
      </c>
      <c r="N955" s="3">
        <f>AVERAGEIF(Table1[School], A955, Table1[CPYRank])</f>
        <v>0.6409607843137255</v>
      </c>
    </row>
    <row r="956" spans="1:14" ht="16" x14ac:dyDescent="0.2">
      <c r="A956" s="8" t="s">
        <v>71</v>
      </c>
      <c r="B956" s="8" t="s">
        <v>8</v>
      </c>
      <c r="C956" s="8" t="s">
        <v>161</v>
      </c>
      <c r="D956" s="8">
        <v>1609</v>
      </c>
      <c r="E956" s="8">
        <v>1973</v>
      </c>
      <c r="F956" s="3">
        <f>PERCENTRANK(Table1[Total Citations], D956)</f>
        <v>0.85399999999999998</v>
      </c>
      <c r="G956">
        <f>1-PERCENTRANK(Table1[Earliest Pub], E956)</f>
        <v>0.88700000000000001</v>
      </c>
      <c r="H956" s="3">
        <f>AVERAGEIF(Table1[School], A956, Table1[Cit rank])</f>
        <v>0.63200000000000001</v>
      </c>
      <c r="I956" s="3">
        <f>AVERAGEIF(Table1[School], A956, Table1[YO rank])</f>
        <v>0.54205882352941159</v>
      </c>
      <c r="J956" s="3">
        <f t="shared" si="48"/>
        <v>1.1659251220835598</v>
      </c>
      <c r="K956" s="3">
        <f t="shared" si="46"/>
        <v>48</v>
      </c>
      <c r="L956" s="3">
        <f t="shared" si="47"/>
        <v>33.520833333333336</v>
      </c>
      <c r="M956" s="3">
        <f>PERCENTRANK(Table1[citperyear],L956)</f>
        <v>0.76800000000000002</v>
      </c>
      <c r="N956" s="3">
        <f>AVERAGEIF(Table1[School], A956, Table1[CPYRank])</f>
        <v>0.6409607843137255</v>
      </c>
    </row>
    <row r="957" spans="1:14" ht="16" x14ac:dyDescent="0.2">
      <c r="A957" s="8" t="s">
        <v>71</v>
      </c>
      <c r="B957" s="8" t="s">
        <v>8</v>
      </c>
      <c r="C957" s="8" t="s">
        <v>161</v>
      </c>
      <c r="D957" s="8">
        <v>462</v>
      </c>
      <c r="E957" s="8">
        <v>1974</v>
      </c>
      <c r="F957" s="3">
        <f>PERCENTRANK(Table1[Total Citations], D957)</f>
        <v>0.5</v>
      </c>
      <c r="G957">
        <f>1-PERCENTRANK(Table1[Earliest Pub], E957)</f>
        <v>0.871</v>
      </c>
      <c r="H957" s="3">
        <f>AVERAGEIF(Table1[School], A957, Table1[Cit rank])</f>
        <v>0.63200000000000001</v>
      </c>
      <c r="I957" s="3">
        <f>AVERAGEIF(Table1[School], A957, Table1[YO rank])</f>
        <v>0.54205882352941159</v>
      </c>
      <c r="J957" s="3">
        <f t="shared" si="48"/>
        <v>1.1659251220835598</v>
      </c>
      <c r="K957" s="3">
        <f t="shared" si="46"/>
        <v>47</v>
      </c>
      <c r="L957" s="3">
        <f t="shared" si="47"/>
        <v>9.8297872340425538</v>
      </c>
      <c r="M957" s="3">
        <f>PERCENTRANK(Table1[citperyear],L957)</f>
        <v>0.36799999999999999</v>
      </c>
      <c r="N957" s="3">
        <f>AVERAGEIF(Table1[School], A957, Table1[CPYRank])</f>
        <v>0.6409607843137255</v>
      </c>
    </row>
    <row r="958" spans="1:14" ht="16" x14ac:dyDescent="0.2">
      <c r="A958" s="8" t="s">
        <v>71</v>
      </c>
      <c r="B958" s="8" t="s">
        <v>8</v>
      </c>
      <c r="C958" s="8" t="s">
        <v>161</v>
      </c>
      <c r="D958" s="8">
        <v>1325</v>
      </c>
      <c r="E958" s="8">
        <v>1974</v>
      </c>
      <c r="F958" s="3">
        <f>PERCENTRANK(Table1[Total Citations], D958)</f>
        <v>0.81200000000000006</v>
      </c>
      <c r="G958">
        <f>1-PERCENTRANK(Table1[Earliest Pub], E958)</f>
        <v>0.871</v>
      </c>
      <c r="H958" s="3">
        <f>AVERAGEIF(Table1[School], A958, Table1[Cit rank])</f>
        <v>0.63200000000000001</v>
      </c>
      <c r="I958" s="3">
        <f>AVERAGEIF(Table1[School], A958, Table1[YO rank])</f>
        <v>0.54205882352941159</v>
      </c>
      <c r="J958" s="3">
        <f t="shared" si="48"/>
        <v>1.1659251220835598</v>
      </c>
      <c r="K958" s="3">
        <f t="shared" si="46"/>
        <v>47</v>
      </c>
      <c r="L958" s="3">
        <f t="shared" si="47"/>
        <v>28.191489361702128</v>
      </c>
      <c r="M958" s="3">
        <f>PERCENTRANK(Table1[citperyear],L958)</f>
        <v>0.71899999999999997</v>
      </c>
      <c r="N958" s="3">
        <f>AVERAGEIF(Table1[School], A958, Table1[CPYRank])</f>
        <v>0.6409607843137255</v>
      </c>
    </row>
    <row r="959" spans="1:14" ht="16" x14ac:dyDescent="0.2">
      <c r="A959" s="8" t="s">
        <v>71</v>
      </c>
      <c r="B959" s="8" t="s">
        <v>8</v>
      </c>
      <c r="C959" s="8" t="s">
        <v>161</v>
      </c>
      <c r="D959" s="8">
        <v>607</v>
      </c>
      <c r="E959" s="8">
        <v>1974</v>
      </c>
      <c r="F959" s="3">
        <f>PERCENTRANK(Table1[Total Citations], D959)</f>
        <v>0.59299999999999997</v>
      </c>
      <c r="G959">
        <f>1-PERCENTRANK(Table1[Earliest Pub], E959)</f>
        <v>0.871</v>
      </c>
      <c r="H959" s="3">
        <f>AVERAGEIF(Table1[School], A959, Table1[Cit rank])</f>
        <v>0.63200000000000001</v>
      </c>
      <c r="I959" s="3">
        <f>AVERAGEIF(Table1[School], A959, Table1[YO rank])</f>
        <v>0.54205882352941159</v>
      </c>
      <c r="J959" s="3">
        <f t="shared" si="48"/>
        <v>1.1659251220835598</v>
      </c>
      <c r="K959" s="3">
        <f t="shared" si="46"/>
        <v>47</v>
      </c>
      <c r="L959" s="3">
        <f t="shared" si="47"/>
        <v>12.914893617021276</v>
      </c>
      <c r="M959" s="3">
        <f>PERCENTRANK(Table1[citperyear],L959)</f>
        <v>0.45400000000000001</v>
      </c>
      <c r="N959" s="3">
        <f>AVERAGEIF(Table1[School], A959, Table1[CPYRank])</f>
        <v>0.6409607843137255</v>
      </c>
    </row>
    <row r="960" spans="1:14" ht="16" x14ac:dyDescent="0.2">
      <c r="A960" s="8" t="s">
        <v>71</v>
      </c>
      <c r="B960" s="8" t="s">
        <v>8</v>
      </c>
      <c r="C960" s="8" t="s">
        <v>161</v>
      </c>
      <c r="D960" s="8">
        <v>1226</v>
      </c>
      <c r="E960" s="8">
        <v>1974</v>
      </c>
      <c r="F960" s="3">
        <f>PERCENTRANK(Table1[Total Citations], D960)</f>
        <v>0.79500000000000004</v>
      </c>
      <c r="G960">
        <f>1-PERCENTRANK(Table1[Earliest Pub], E960)</f>
        <v>0.871</v>
      </c>
      <c r="H960" s="3">
        <f>AVERAGEIF(Table1[School], A960, Table1[Cit rank])</f>
        <v>0.63200000000000001</v>
      </c>
      <c r="I960" s="3">
        <f>AVERAGEIF(Table1[School], A960, Table1[YO rank])</f>
        <v>0.54205882352941159</v>
      </c>
      <c r="J960" s="3">
        <f t="shared" si="48"/>
        <v>1.1659251220835598</v>
      </c>
      <c r="K960" s="3">
        <f t="shared" si="46"/>
        <v>47</v>
      </c>
      <c r="L960" s="3">
        <f t="shared" si="47"/>
        <v>26.085106382978722</v>
      </c>
      <c r="M960" s="3">
        <f>PERCENTRANK(Table1[citperyear],L960)</f>
        <v>0.69399999999999995</v>
      </c>
      <c r="N960" s="3">
        <f>AVERAGEIF(Table1[School], A960, Table1[CPYRank])</f>
        <v>0.6409607843137255</v>
      </c>
    </row>
    <row r="961" spans="1:14" ht="16" x14ac:dyDescent="0.2">
      <c r="A961" s="22" t="s">
        <v>71</v>
      </c>
      <c r="B961" s="8" t="s">
        <v>8</v>
      </c>
      <c r="C961" s="22" t="s">
        <v>161</v>
      </c>
      <c r="D961" s="22">
        <v>1752</v>
      </c>
      <c r="E961" s="22">
        <v>1976</v>
      </c>
      <c r="F961" s="3">
        <f>PERCENTRANK(Table1[Total Citations], D961)</f>
        <v>0.871</v>
      </c>
      <c r="G961">
        <f>1-PERCENTRANK(Table1[Earliest Pub], E961)</f>
        <v>0.83099999999999996</v>
      </c>
      <c r="H961" s="3">
        <f>AVERAGEIF(Table1[School], A961, Table1[Cit rank])</f>
        <v>0.63200000000000001</v>
      </c>
      <c r="I961" s="3">
        <f>AVERAGEIF(Table1[School], A961, Table1[YO rank])</f>
        <v>0.54205882352941159</v>
      </c>
      <c r="J961" s="3">
        <f t="shared" si="48"/>
        <v>1.1659251220835598</v>
      </c>
      <c r="K961" s="3">
        <f t="shared" si="46"/>
        <v>45</v>
      </c>
      <c r="L961" s="3">
        <f t="shared" si="47"/>
        <v>38.93333333333333</v>
      </c>
      <c r="M961" s="3">
        <f>PERCENTRANK(Table1[citperyear],L961)</f>
        <v>0.80600000000000005</v>
      </c>
      <c r="N961" s="3">
        <f>AVERAGEIF(Table1[School], A961, Table1[CPYRank])</f>
        <v>0.6409607843137255</v>
      </c>
    </row>
    <row r="962" spans="1:14" ht="16" x14ac:dyDescent="0.2">
      <c r="A962" s="8" t="s">
        <v>71</v>
      </c>
      <c r="B962" s="8" t="s">
        <v>8</v>
      </c>
      <c r="C962" s="8" t="s">
        <v>161</v>
      </c>
      <c r="D962" s="8">
        <v>118</v>
      </c>
      <c r="E962" s="8">
        <v>1977</v>
      </c>
      <c r="F962" s="3">
        <f>PERCENTRANK(Table1[Total Citations], D962)</f>
        <v>0.159</v>
      </c>
      <c r="G962">
        <f>1-PERCENTRANK(Table1[Earliest Pub], E962)</f>
        <v>0.81299999999999994</v>
      </c>
      <c r="H962" s="3">
        <f>AVERAGEIF(Table1[School], A962, Table1[Cit rank])</f>
        <v>0.63200000000000001</v>
      </c>
      <c r="I962" s="3">
        <f>AVERAGEIF(Table1[School], A962, Table1[YO rank])</f>
        <v>0.54205882352941159</v>
      </c>
      <c r="J962" s="3">
        <f t="shared" si="48"/>
        <v>1.1659251220835598</v>
      </c>
      <c r="K962" s="3">
        <f t="shared" ref="K962:K1025" si="49">2021-E962</f>
        <v>44</v>
      </c>
      <c r="L962" s="3">
        <f t="shared" ref="L962:L1025" si="50">D962/K962</f>
        <v>2.6818181818181817</v>
      </c>
      <c r="M962" s="3">
        <f>PERCENTRANK(Table1[citperyear],L962)</f>
        <v>0.12</v>
      </c>
      <c r="N962" s="3">
        <f>AVERAGEIF(Table1[School], A962, Table1[CPYRank])</f>
        <v>0.6409607843137255</v>
      </c>
    </row>
    <row r="963" spans="1:14" ht="16" x14ac:dyDescent="0.2">
      <c r="A963" s="8" t="s">
        <v>71</v>
      </c>
      <c r="B963" s="8" t="s">
        <v>8</v>
      </c>
      <c r="C963" s="8" t="s">
        <v>161</v>
      </c>
      <c r="D963" s="8">
        <v>2516</v>
      </c>
      <c r="E963" s="8">
        <v>1977</v>
      </c>
      <c r="F963" s="3">
        <f>PERCENTRANK(Table1[Total Citations], D963)</f>
        <v>0.91900000000000004</v>
      </c>
      <c r="G963">
        <f>1-PERCENTRANK(Table1[Earliest Pub], E963)</f>
        <v>0.81299999999999994</v>
      </c>
      <c r="H963" s="3">
        <f>AVERAGEIF(Table1[School], A963, Table1[Cit rank])</f>
        <v>0.63200000000000001</v>
      </c>
      <c r="I963" s="3">
        <f>AVERAGEIF(Table1[School], A963, Table1[YO rank])</f>
        <v>0.54205882352941159</v>
      </c>
      <c r="J963" s="3">
        <f t="shared" si="48"/>
        <v>1.1659251220835598</v>
      </c>
      <c r="K963" s="3">
        <f t="shared" si="49"/>
        <v>44</v>
      </c>
      <c r="L963" s="3">
        <f t="shared" si="50"/>
        <v>57.18181818181818</v>
      </c>
      <c r="M963" s="3">
        <f>PERCENTRANK(Table1[citperyear],L963)</f>
        <v>0.89300000000000002</v>
      </c>
      <c r="N963" s="3">
        <f>AVERAGEIF(Table1[School], A963, Table1[CPYRank])</f>
        <v>0.6409607843137255</v>
      </c>
    </row>
    <row r="964" spans="1:14" ht="16" x14ac:dyDescent="0.2">
      <c r="A964" s="8" t="s">
        <v>71</v>
      </c>
      <c r="B964" s="8" t="s">
        <v>8</v>
      </c>
      <c r="C964" s="8" t="s">
        <v>161</v>
      </c>
      <c r="D964" s="8">
        <v>2805</v>
      </c>
      <c r="E964" s="8">
        <v>1977</v>
      </c>
      <c r="F964" s="3">
        <f>PERCENTRANK(Table1[Total Citations], D964)</f>
        <v>0.93300000000000005</v>
      </c>
      <c r="G964">
        <f>1-PERCENTRANK(Table1[Earliest Pub], E964)</f>
        <v>0.81299999999999994</v>
      </c>
      <c r="H964" s="3">
        <f>AVERAGEIF(Table1[School], A964, Table1[Cit rank])</f>
        <v>0.63200000000000001</v>
      </c>
      <c r="I964" s="3">
        <f>AVERAGEIF(Table1[School], A964, Table1[YO rank])</f>
        <v>0.54205882352941159</v>
      </c>
      <c r="J964" s="3">
        <f t="shared" si="48"/>
        <v>1.1659251220835598</v>
      </c>
      <c r="K964" s="3">
        <f t="shared" si="49"/>
        <v>44</v>
      </c>
      <c r="L964" s="3">
        <f t="shared" si="50"/>
        <v>63.75</v>
      </c>
      <c r="M964" s="3">
        <f>PERCENTRANK(Table1[citperyear],L964)</f>
        <v>0.91</v>
      </c>
      <c r="N964" s="3">
        <f>AVERAGEIF(Table1[School], A964, Table1[CPYRank])</f>
        <v>0.6409607843137255</v>
      </c>
    </row>
    <row r="965" spans="1:14" ht="16" x14ac:dyDescent="0.2">
      <c r="A965" s="8" t="s">
        <v>71</v>
      </c>
      <c r="B965" s="8" t="s">
        <v>8</v>
      </c>
      <c r="C965" s="8" t="s">
        <v>161</v>
      </c>
      <c r="D965" s="8">
        <v>983</v>
      </c>
      <c r="E965" s="8">
        <v>1977</v>
      </c>
      <c r="F965" s="3">
        <f>PERCENTRANK(Table1[Total Citations], D965)</f>
        <v>0.73599999999999999</v>
      </c>
      <c r="G965">
        <f>1-PERCENTRANK(Table1[Earliest Pub], E965)</f>
        <v>0.81299999999999994</v>
      </c>
      <c r="H965" s="3">
        <f>AVERAGEIF(Table1[School], A965, Table1[Cit rank])</f>
        <v>0.63200000000000001</v>
      </c>
      <c r="I965" s="3">
        <f>AVERAGEIF(Table1[School], A965, Table1[YO rank])</f>
        <v>0.54205882352941159</v>
      </c>
      <c r="J965" s="3">
        <f t="shared" si="48"/>
        <v>1.1659251220835598</v>
      </c>
      <c r="K965" s="3">
        <f t="shared" si="49"/>
        <v>44</v>
      </c>
      <c r="L965" s="3">
        <f t="shared" si="50"/>
        <v>22.34090909090909</v>
      </c>
      <c r="M965" s="3">
        <f>PERCENTRANK(Table1[citperyear],L965)</f>
        <v>0.64600000000000002</v>
      </c>
      <c r="N965" s="3">
        <f>AVERAGEIF(Table1[School], A965, Table1[CPYRank])</f>
        <v>0.6409607843137255</v>
      </c>
    </row>
    <row r="966" spans="1:14" ht="16" x14ac:dyDescent="0.2">
      <c r="A966" s="8" t="s">
        <v>71</v>
      </c>
      <c r="B966" s="8" t="s">
        <v>8</v>
      </c>
      <c r="C966" s="8" t="s">
        <v>161</v>
      </c>
      <c r="D966" s="8">
        <v>97</v>
      </c>
      <c r="E966" s="8">
        <v>1977</v>
      </c>
      <c r="F966" s="3">
        <f>PERCENTRANK(Table1[Total Citations], D966)</f>
        <v>0.13200000000000001</v>
      </c>
      <c r="G966">
        <f>1-PERCENTRANK(Table1[Earliest Pub], E966)</f>
        <v>0.81299999999999994</v>
      </c>
      <c r="H966" s="3">
        <f>AVERAGEIF(Table1[School], A966, Table1[Cit rank])</f>
        <v>0.63200000000000001</v>
      </c>
      <c r="I966" s="3">
        <f>AVERAGEIF(Table1[School], A966, Table1[YO rank])</f>
        <v>0.54205882352941159</v>
      </c>
      <c r="J966" s="3">
        <f t="shared" si="48"/>
        <v>1.1659251220835598</v>
      </c>
      <c r="K966" s="3">
        <f t="shared" si="49"/>
        <v>44</v>
      </c>
      <c r="L966" s="3">
        <f t="shared" si="50"/>
        <v>2.2045454545454546</v>
      </c>
      <c r="M966" s="3">
        <f>PERCENTRANK(Table1[citperyear],L966)</f>
        <v>0.1</v>
      </c>
      <c r="N966" s="3">
        <f>AVERAGEIF(Table1[School], A966, Table1[CPYRank])</f>
        <v>0.6409607843137255</v>
      </c>
    </row>
    <row r="967" spans="1:14" ht="16" x14ac:dyDescent="0.2">
      <c r="A967" s="8" t="s">
        <v>71</v>
      </c>
      <c r="B967" s="8" t="s">
        <v>8</v>
      </c>
      <c r="C967" s="8" t="s">
        <v>161</v>
      </c>
      <c r="D967" s="8">
        <v>2335</v>
      </c>
      <c r="E967" s="8">
        <v>1979</v>
      </c>
      <c r="F967" s="3">
        <f>PERCENTRANK(Table1[Total Citations], D967)</f>
        <v>0.91</v>
      </c>
      <c r="G967">
        <f>1-PERCENTRANK(Table1[Earliest Pub], E967)</f>
        <v>0.76900000000000002</v>
      </c>
      <c r="H967" s="3">
        <f>AVERAGEIF(Table1[School], A967, Table1[Cit rank])</f>
        <v>0.63200000000000001</v>
      </c>
      <c r="I967" s="3">
        <f>AVERAGEIF(Table1[School], A967, Table1[YO rank])</f>
        <v>0.54205882352941159</v>
      </c>
      <c r="J967" s="3">
        <f t="shared" si="48"/>
        <v>1.1659251220835598</v>
      </c>
      <c r="K967" s="3">
        <f t="shared" si="49"/>
        <v>42</v>
      </c>
      <c r="L967" s="3">
        <f t="shared" si="50"/>
        <v>55.595238095238095</v>
      </c>
      <c r="M967" s="3">
        <f>PERCENTRANK(Table1[citperyear],L967)</f>
        <v>0.88900000000000001</v>
      </c>
      <c r="N967" s="3">
        <f>AVERAGEIF(Table1[School], A967, Table1[CPYRank])</f>
        <v>0.6409607843137255</v>
      </c>
    </row>
    <row r="968" spans="1:14" ht="16" x14ac:dyDescent="0.2">
      <c r="A968" s="8" t="s">
        <v>71</v>
      </c>
      <c r="B968" s="8" t="s">
        <v>8</v>
      </c>
      <c r="C968" s="8" t="s">
        <v>161</v>
      </c>
      <c r="D968" s="8">
        <v>661</v>
      </c>
      <c r="E968" s="8">
        <v>1980</v>
      </c>
      <c r="F968" s="3">
        <f>PERCENTRANK(Table1[Total Citations], D968)</f>
        <v>0.622</v>
      </c>
      <c r="G968">
        <f>1-PERCENTRANK(Table1[Earliest Pub], E968)</f>
        <v>0.75</v>
      </c>
      <c r="H968" s="3">
        <f>AVERAGEIF(Table1[School], A968, Table1[Cit rank])</f>
        <v>0.63200000000000001</v>
      </c>
      <c r="I968" s="3">
        <f>AVERAGEIF(Table1[School], A968, Table1[YO rank])</f>
        <v>0.54205882352941159</v>
      </c>
      <c r="J968" s="3">
        <f t="shared" si="48"/>
        <v>1.1659251220835598</v>
      </c>
      <c r="K968" s="3">
        <f t="shared" si="49"/>
        <v>41</v>
      </c>
      <c r="L968" s="3">
        <f t="shared" si="50"/>
        <v>16.121951219512194</v>
      </c>
      <c r="M968" s="3">
        <f>PERCENTRANK(Table1[citperyear],L968)</f>
        <v>0.52800000000000002</v>
      </c>
      <c r="N968" s="3">
        <f>AVERAGEIF(Table1[School], A968, Table1[CPYRank])</f>
        <v>0.6409607843137255</v>
      </c>
    </row>
    <row r="969" spans="1:14" ht="16" x14ac:dyDescent="0.2">
      <c r="A969" s="8" t="s">
        <v>71</v>
      </c>
      <c r="B969" s="8" t="s">
        <v>8</v>
      </c>
      <c r="C969" s="8" t="s">
        <v>161</v>
      </c>
      <c r="D969" s="8">
        <v>748</v>
      </c>
      <c r="E969" s="8">
        <v>1981</v>
      </c>
      <c r="F969" s="3">
        <f>PERCENTRANK(Table1[Total Citations], D969)</f>
        <v>0.66500000000000004</v>
      </c>
      <c r="G969">
        <f>1-PERCENTRANK(Table1[Earliest Pub], E969)</f>
        <v>0.72299999999999998</v>
      </c>
      <c r="H969" s="3">
        <f>AVERAGEIF(Table1[School], A969, Table1[Cit rank])</f>
        <v>0.63200000000000001</v>
      </c>
      <c r="I969" s="3">
        <f>AVERAGEIF(Table1[School], A969, Table1[YO rank])</f>
        <v>0.54205882352941159</v>
      </c>
      <c r="J969" s="3">
        <f t="shared" si="48"/>
        <v>1.1659251220835598</v>
      </c>
      <c r="K969" s="3">
        <f t="shared" si="49"/>
        <v>40</v>
      </c>
      <c r="L969" s="3">
        <f t="shared" si="50"/>
        <v>18.7</v>
      </c>
      <c r="M969" s="3">
        <f>PERCENTRANK(Table1[citperyear],L969)</f>
        <v>0.57999999999999996</v>
      </c>
      <c r="N969" s="3">
        <f>AVERAGEIF(Table1[School], A969, Table1[CPYRank])</f>
        <v>0.6409607843137255</v>
      </c>
    </row>
    <row r="970" spans="1:14" ht="16" x14ac:dyDescent="0.2">
      <c r="A970" s="8" t="s">
        <v>71</v>
      </c>
      <c r="B970" s="8" t="s">
        <v>8</v>
      </c>
      <c r="C970" s="8" t="s">
        <v>161</v>
      </c>
      <c r="D970" s="8">
        <v>204</v>
      </c>
      <c r="E970" s="8">
        <v>1984</v>
      </c>
      <c r="F970" s="3">
        <f>PERCENTRANK(Table1[Total Citations], D970)</f>
        <v>0.26400000000000001</v>
      </c>
      <c r="G970">
        <f>1-PERCENTRANK(Table1[Earliest Pub], E970)</f>
        <v>0.63</v>
      </c>
      <c r="H970" s="3">
        <f>AVERAGEIF(Table1[School], A970, Table1[Cit rank])</f>
        <v>0.63200000000000001</v>
      </c>
      <c r="I970" s="3">
        <f>AVERAGEIF(Table1[School], A970, Table1[YO rank])</f>
        <v>0.54205882352941159</v>
      </c>
      <c r="J970" s="3">
        <f t="shared" si="48"/>
        <v>1.1659251220835598</v>
      </c>
      <c r="K970" s="3">
        <f t="shared" si="49"/>
        <v>37</v>
      </c>
      <c r="L970" s="3">
        <f t="shared" si="50"/>
        <v>5.5135135135135132</v>
      </c>
      <c r="M970" s="3">
        <f>PERCENTRANK(Table1[citperyear],L970)</f>
        <v>0.218</v>
      </c>
      <c r="N970" s="3">
        <f>AVERAGEIF(Table1[School], A970, Table1[CPYRank])</f>
        <v>0.6409607843137255</v>
      </c>
    </row>
    <row r="971" spans="1:14" ht="16" x14ac:dyDescent="0.2">
      <c r="A971" s="8" t="s">
        <v>71</v>
      </c>
      <c r="B971" s="8" t="s">
        <v>8</v>
      </c>
      <c r="C971" s="8" t="s">
        <v>161</v>
      </c>
      <c r="D971" s="8">
        <v>889</v>
      </c>
      <c r="E971" s="8">
        <v>1986</v>
      </c>
      <c r="F971" s="3">
        <f>PERCENTRANK(Table1[Total Citations], D971)</f>
        <v>0.71099999999999997</v>
      </c>
      <c r="G971">
        <f>1-PERCENTRANK(Table1[Earliest Pub], E971)</f>
        <v>0.57099999999999995</v>
      </c>
      <c r="H971" s="3">
        <f>AVERAGEIF(Table1[School], A971, Table1[Cit rank])</f>
        <v>0.63200000000000001</v>
      </c>
      <c r="I971" s="3">
        <f>AVERAGEIF(Table1[School], A971, Table1[YO rank])</f>
        <v>0.54205882352941159</v>
      </c>
      <c r="J971" s="3">
        <f t="shared" si="48"/>
        <v>1.1659251220835598</v>
      </c>
      <c r="K971" s="3">
        <f t="shared" si="49"/>
        <v>35</v>
      </c>
      <c r="L971" s="3">
        <f t="shared" si="50"/>
        <v>25.4</v>
      </c>
      <c r="M971" s="3">
        <f>PERCENTRANK(Table1[citperyear],L971)</f>
        <v>0.68700000000000006</v>
      </c>
      <c r="N971" s="3">
        <f>AVERAGEIF(Table1[School], A971, Table1[CPYRank])</f>
        <v>0.6409607843137255</v>
      </c>
    </row>
    <row r="972" spans="1:14" ht="16" x14ac:dyDescent="0.2">
      <c r="A972" s="8" t="s">
        <v>71</v>
      </c>
      <c r="B972" s="8" t="s">
        <v>8</v>
      </c>
      <c r="C972" s="8" t="s">
        <v>161</v>
      </c>
      <c r="D972" s="8">
        <v>1299</v>
      </c>
      <c r="E972" s="8">
        <v>1987</v>
      </c>
      <c r="F972" s="3">
        <f>PERCENTRANK(Table1[Total Citations], D972)</f>
        <v>0.80700000000000005</v>
      </c>
      <c r="G972">
        <f>1-PERCENTRANK(Table1[Earliest Pub], E972)</f>
        <v>0.53699999999999992</v>
      </c>
      <c r="H972" s="3">
        <f>AVERAGEIF(Table1[School], A972, Table1[Cit rank])</f>
        <v>0.63200000000000001</v>
      </c>
      <c r="I972" s="3">
        <f>AVERAGEIF(Table1[School], A972, Table1[YO rank])</f>
        <v>0.54205882352941159</v>
      </c>
      <c r="J972" s="3">
        <f t="shared" si="48"/>
        <v>1.1659251220835598</v>
      </c>
      <c r="K972" s="3">
        <f t="shared" si="49"/>
        <v>34</v>
      </c>
      <c r="L972" s="3">
        <f t="shared" si="50"/>
        <v>38.205882352941174</v>
      </c>
      <c r="M972" s="3">
        <f>PERCENTRANK(Table1[citperyear],L972)</f>
        <v>0.80300000000000005</v>
      </c>
      <c r="N972" s="3">
        <f>AVERAGEIF(Table1[School], A972, Table1[CPYRank])</f>
        <v>0.6409607843137255</v>
      </c>
    </row>
    <row r="973" spans="1:14" ht="16" x14ac:dyDescent="0.2">
      <c r="A973" s="8" t="s">
        <v>71</v>
      </c>
      <c r="B973" s="8" t="s">
        <v>8</v>
      </c>
      <c r="C973" s="8" t="s">
        <v>161</v>
      </c>
      <c r="D973" s="8">
        <v>3225</v>
      </c>
      <c r="E973" s="8">
        <v>1987</v>
      </c>
      <c r="F973" s="3">
        <f>PERCENTRANK(Table1[Total Citations], D973)</f>
        <v>0.94599999999999995</v>
      </c>
      <c r="G973">
        <f>1-PERCENTRANK(Table1[Earliest Pub], E973)</f>
        <v>0.53699999999999992</v>
      </c>
      <c r="H973" s="3">
        <f>AVERAGEIF(Table1[School], A973, Table1[Cit rank])</f>
        <v>0.63200000000000001</v>
      </c>
      <c r="I973" s="3">
        <f>AVERAGEIF(Table1[School], A973, Table1[YO rank])</f>
        <v>0.54205882352941159</v>
      </c>
      <c r="J973" s="3">
        <f t="shared" si="48"/>
        <v>1.1659251220835598</v>
      </c>
      <c r="K973" s="3">
        <f t="shared" si="49"/>
        <v>34</v>
      </c>
      <c r="L973" s="3">
        <f t="shared" si="50"/>
        <v>94.852941176470594</v>
      </c>
      <c r="M973" s="3">
        <f>PERCENTRANK(Table1[citperyear],L973)</f>
        <v>0.96</v>
      </c>
      <c r="N973" s="3">
        <f>AVERAGEIF(Table1[School], A973, Table1[CPYRank])</f>
        <v>0.6409607843137255</v>
      </c>
    </row>
    <row r="974" spans="1:14" ht="16" x14ac:dyDescent="0.2">
      <c r="A974" s="8" t="s">
        <v>71</v>
      </c>
      <c r="B974" s="8" t="s">
        <v>8</v>
      </c>
      <c r="C974" s="8" t="s">
        <v>161</v>
      </c>
      <c r="D974" s="8">
        <v>5</v>
      </c>
      <c r="E974" s="8">
        <v>1988</v>
      </c>
      <c r="F974" s="3">
        <f>PERCENTRANK(Table1[Total Citations], D974)</f>
        <v>1.4999999999999999E-2</v>
      </c>
      <c r="G974">
        <f>1-PERCENTRANK(Table1[Earliest Pub], E974)</f>
        <v>0.50800000000000001</v>
      </c>
      <c r="H974" s="3">
        <f>AVERAGEIF(Table1[School], A974, Table1[Cit rank])</f>
        <v>0.63200000000000001</v>
      </c>
      <c r="I974" s="3">
        <f>AVERAGEIF(Table1[School], A974, Table1[YO rank])</f>
        <v>0.54205882352941159</v>
      </c>
      <c r="J974" s="3">
        <f t="shared" si="48"/>
        <v>1.1659251220835598</v>
      </c>
      <c r="K974" s="3">
        <f t="shared" si="49"/>
        <v>33</v>
      </c>
      <c r="L974" s="3">
        <f t="shared" si="50"/>
        <v>0.15151515151515152</v>
      </c>
      <c r="M974" s="3">
        <f>PERCENTRANK(Table1[citperyear],L974)</f>
        <v>1.4999999999999999E-2</v>
      </c>
      <c r="N974" s="3">
        <f>AVERAGEIF(Table1[School], A974, Table1[CPYRank])</f>
        <v>0.6409607843137255</v>
      </c>
    </row>
    <row r="975" spans="1:14" ht="16" x14ac:dyDescent="0.2">
      <c r="A975" s="8" t="s">
        <v>71</v>
      </c>
      <c r="B975" s="8" t="s">
        <v>8</v>
      </c>
      <c r="C975" s="8" t="s">
        <v>161</v>
      </c>
      <c r="D975" s="8">
        <v>919</v>
      </c>
      <c r="E975" s="8">
        <v>1989</v>
      </c>
      <c r="F975" s="3">
        <f>PERCENTRANK(Table1[Total Citations], D975)</f>
        <v>0.71799999999999997</v>
      </c>
      <c r="G975">
        <f>1-PERCENTRANK(Table1[Earliest Pub], E975)</f>
        <v>0.47299999999999998</v>
      </c>
      <c r="H975" s="3">
        <f>AVERAGEIF(Table1[School], A975, Table1[Cit rank])</f>
        <v>0.63200000000000001</v>
      </c>
      <c r="I975" s="3">
        <f>AVERAGEIF(Table1[School], A975, Table1[YO rank])</f>
        <v>0.54205882352941159</v>
      </c>
      <c r="J975" s="3">
        <f t="shared" si="48"/>
        <v>1.1659251220835598</v>
      </c>
      <c r="K975" s="3">
        <f t="shared" si="49"/>
        <v>32</v>
      </c>
      <c r="L975" s="3">
        <f t="shared" si="50"/>
        <v>28.71875</v>
      </c>
      <c r="M975" s="3">
        <f>PERCENTRANK(Table1[citperyear],L975)</f>
        <v>0.72499999999999998</v>
      </c>
      <c r="N975" s="3">
        <f>AVERAGEIF(Table1[School], A975, Table1[CPYRank])</f>
        <v>0.6409607843137255</v>
      </c>
    </row>
    <row r="976" spans="1:14" ht="16" x14ac:dyDescent="0.2">
      <c r="A976" s="8" t="s">
        <v>71</v>
      </c>
      <c r="B976" s="8" t="s">
        <v>8</v>
      </c>
      <c r="C976" s="8" t="s">
        <v>161</v>
      </c>
      <c r="D976" s="8">
        <v>1361</v>
      </c>
      <c r="E976" s="8">
        <v>1990</v>
      </c>
      <c r="F976" s="3">
        <f>PERCENTRANK(Table1[Total Citations], D976)</f>
        <v>0.81599999999999995</v>
      </c>
      <c r="G976">
        <f>1-PERCENTRANK(Table1[Earliest Pub], E976)</f>
        <v>0.43700000000000006</v>
      </c>
      <c r="H976" s="3">
        <f>AVERAGEIF(Table1[School], A976, Table1[Cit rank])</f>
        <v>0.63200000000000001</v>
      </c>
      <c r="I976" s="3">
        <f>AVERAGEIF(Table1[School], A976, Table1[YO rank])</f>
        <v>0.54205882352941159</v>
      </c>
      <c r="J976" s="3">
        <f t="shared" si="48"/>
        <v>1.1659251220835598</v>
      </c>
      <c r="K976" s="3">
        <f t="shared" si="49"/>
        <v>31</v>
      </c>
      <c r="L976" s="3">
        <f t="shared" si="50"/>
        <v>43.903225806451616</v>
      </c>
      <c r="M976" s="3">
        <f>PERCENTRANK(Table1[citperyear],L976)</f>
        <v>0.83799999999999997</v>
      </c>
      <c r="N976" s="3">
        <f>AVERAGEIF(Table1[School], A976, Table1[CPYRank])</f>
        <v>0.6409607843137255</v>
      </c>
    </row>
    <row r="977" spans="1:14" ht="16" x14ac:dyDescent="0.2">
      <c r="A977" s="8" t="s">
        <v>71</v>
      </c>
      <c r="B977" s="8" t="s">
        <v>8</v>
      </c>
      <c r="C977" s="8" t="s">
        <v>161</v>
      </c>
      <c r="D977" s="8">
        <v>1905</v>
      </c>
      <c r="E977" s="8">
        <v>1992</v>
      </c>
      <c r="F977" s="3">
        <f>PERCENTRANK(Table1[Total Citations], D977)</f>
        <v>0.88500000000000001</v>
      </c>
      <c r="G977">
        <f>1-PERCENTRANK(Table1[Earliest Pub], E977)</f>
        <v>0.38100000000000001</v>
      </c>
      <c r="H977" s="3">
        <f>AVERAGEIF(Table1[School], A977, Table1[Cit rank])</f>
        <v>0.63200000000000001</v>
      </c>
      <c r="I977" s="3">
        <f>AVERAGEIF(Table1[School], A977, Table1[YO rank])</f>
        <v>0.54205882352941159</v>
      </c>
      <c r="J977" s="3">
        <f t="shared" si="48"/>
        <v>1.1659251220835598</v>
      </c>
      <c r="K977" s="3">
        <f t="shared" si="49"/>
        <v>29</v>
      </c>
      <c r="L977" s="3">
        <f t="shared" si="50"/>
        <v>65.689655172413794</v>
      </c>
      <c r="M977" s="3">
        <f>PERCENTRANK(Table1[citperyear],L977)</f>
        <v>0.91600000000000004</v>
      </c>
      <c r="N977" s="3">
        <f>AVERAGEIF(Table1[School], A977, Table1[CPYRank])</f>
        <v>0.6409607843137255</v>
      </c>
    </row>
    <row r="978" spans="1:14" ht="16" x14ac:dyDescent="0.2">
      <c r="A978" s="8" t="s">
        <v>71</v>
      </c>
      <c r="B978" s="8" t="s">
        <v>8</v>
      </c>
      <c r="C978" s="8" t="s">
        <v>161</v>
      </c>
      <c r="D978" s="8">
        <v>179</v>
      </c>
      <c r="E978" s="8">
        <v>1992</v>
      </c>
      <c r="F978" s="3">
        <f>PERCENTRANK(Table1[Total Citations], D978)</f>
        <v>0.23</v>
      </c>
      <c r="G978">
        <f>1-PERCENTRANK(Table1[Earliest Pub], E978)</f>
        <v>0.38100000000000001</v>
      </c>
      <c r="H978" s="3">
        <f>AVERAGEIF(Table1[School], A978, Table1[Cit rank])</f>
        <v>0.63200000000000001</v>
      </c>
      <c r="I978" s="3">
        <f>AVERAGEIF(Table1[School], A978, Table1[YO rank])</f>
        <v>0.54205882352941159</v>
      </c>
      <c r="J978" s="3">
        <f t="shared" si="48"/>
        <v>1.1659251220835598</v>
      </c>
      <c r="K978" s="3">
        <f t="shared" si="49"/>
        <v>29</v>
      </c>
      <c r="L978" s="3">
        <f t="shared" si="50"/>
        <v>6.1724137931034484</v>
      </c>
      <c r="M978" s="3">
        <f>PERCENTRANK(Table1[citperyear],L978)</f>
        <v>0.24299999999999999</v>
      </c>
      <c r="N978" s="3">
        <f>AVERAGEIF(Table1[School], A978, Table1[CPYRank])</f>
        <v>0.6409607843137255</v>
      </c>
    </row>
    <row r="979" spans="1:14" ht="16" x14ac:dyDescent="0.2">
      <c r="A979" s="8" t="s">
        <v>71</v>
      </c>
      <c r="B979" s="8" t="s">
        <v>8</v>
      </c>
      <c r="C979" s="8" t="s">
        <v>161</v>
      </c>
      <c r="D979" s="8">
        <v>2306</v>
      </c>
      <c r="E979" s="8">
        <v>1994</v>
      </c>
      <c r="F979" s="3">
        <f>PERCENTRANK(Table1[Total Citations], D979)</f>
        <v>0.90800000000000003</v>
      </c>
      <c r="G979">
        <f>1-PERCENTRANK(Table1[Earliest Pub], E979)</f>
        <v>0.32599999999999996</v>
      </c>
      <c r="H979" s="3">
        <f>AVERAGEIF(Table1[School], A979, Table1[Cit rank])</f>
        <v>0.63200000000000001</v>
      </c>
      <c r="I979" s="3">
        <f>AVERAGEIF(Table1[School], A979, Table1[YO rank])</f>
        <v>0.54205882352941159</v>
      </c>
      <c r="J979" s="3">
        <f t="shared" si="48"/>
        <v>1.1659251220835598</v>
      </c>
      <c r="K979" s="3">
        <f t="shared" si="49"/>
        <v>27</v>
      </c>
      <c r="L979" s="3">
        <f t="shared" si="50"/>
        <v>85.407407407407405</v>
      </c>
      <c r="M979" s="3">
        <f>PERCENTRANK(Table1[citperyear],L979)</f>
        <v>0.94899999999999995</v>
      </c>
      <c r="N979" s="3">
        <f>AVERAGEIF(Table1[School], A979, Table1[CPYRank])</f>
        <v>0.6409607843137255</v>
      </c>
    </row>
    <row r="980" spans="1:14" ht="16" x14ac:dyDescent="0.2">
      <c r="A980" s="8" t="s">
        <v>71</v>
      </c>
      <c r="B980" s="8" t="s">
        <v>8</v>
      </c>
      <c r="C980" s="8" t="s">
        <v>161</v>
      </c>
      <c r="D980" s="8">
        <v>412</v>
      </c>
      <c r="E980" s="8">
        <v>1994</v>
      </c>
      <c r="F980" s="3">
        <f>PERCENTRANK(Table1[Total Citations], D980)</f>
        <v>0.47099999999999997</v>
      </c>
      <c r="G980">
        <f>1-PERCENTRANK(Table1[Earliest Pub], E980)</f>
        <v>0.32599999999999996</v>
      </c>
      <c r="H980" s="3">
        <f>AVERAGEIF(Table1[School], A980, Table1[Cit rank])</f>
        <v>0.63200000000000001</v>
      </c>
      <c r="I980" s="3">
        <f>AVERAGEIF(Table1[School], A980, Table1[YO rank])</f>
        <v>0.54205882352941159</v>
      </c>
      <c r="J980" s="3">
        <f t="shared" si="48"/>
        <v>1.1659251220835598</v>
      </c>
      <c r="K980" s="3">
        <f t="shared" si="49"/>
        <v>27</v>
      </c>
      <c r="L980" s="3">
        <f t="shared" si="50"/>
        <v>15.25925925925926</v>
      </c>
      <c r="M980" s="3">
        <f>PERCENTRANK(Table1[citperyear],L980)</f>
        <v>0.50700000000000001</v>
      </c>
      <c r="N980" s="3">
        <f>AVERAGEIF(Table1[School], A980, Table1[CPYRank])</f>
        <v>0.6409607843137255</v>
      </c>
    </row>
    <row r="981" spans="1:14" ht="16" x14ac:dyDescent="0.2">
      <c r="A981" s="8" t="s">
        <v>71</v>
      </c>
      <c r="B981" s="8" t="s">
        <v>8</v>
      </c>
      <c r="C981" s="8" t="s">
        <v>161</v>
      </c>
      <c r="D981" s="8">
        <v>242</v>
      </c>
      <c r="E981" s="8">
        <v>1994</v>
      </c>
      <c r="F981" s="3">
        <f>PERCENTRANK(Table1[Total Citations], D981)</f>
        <v>0.317</v>
      </c>
      <c r="G981">
        <f>1-PERCENTRANK(Table1[Earliest Pub], E981)</f>
        <v>0.32599999999999996</v>
      </c>
      <c r="H981" s="3">
        <f>AVERAGEIF(Table1[School], A981, Table1[Cit rank])</f>
        <v>0.63200000000000001</v>
      </c>
      <c r="I981" s="3">
        <f>AVERAGEIF(Table1[School], A981, Table1[YO rank])</f>
        <v>0.54205882352941159</v>
      </c>
      <c r="J981" s="3">
        <f t="shared" si="48"/>
        <v>1.1659251220835598</v>
      </c>
      <c r="K981" s="3">
        <f t="shared" si="49"/>
        <v>27</v>
      </c>
      <c r="L981" s="3">
        <f t="shared" si="50"/>
        <v>8.9629629629629637</v>
      </c>
      <c r="M981" s="3">
        <f>PERCENTRANK(Table1[citperyear],L981)</f>
        <v>0.34</v>
      </c>
      <c r="N981" s="3">
        <f>AVERAGEIF(Table1[School], A981, Table1[CPYRank])</f>
        <v>0.6409607843137255</v>
      </c>
    </row>
    <row r="982" spans="1:14" ht="16" x14ac:dyDescent="0.2">
      <c r="A982" s="8" t="s">
        <v>71</v>
      </c>
      <c r="B982" s="8" t="s">
        <v>8</v>
      </c>
      <c r="C982" s="8" t="s">
        <v>161</v>
      </c>
      <c r="D982" s="8">
        <v>1188</v>
      </c>
      <c r="E982" s="8">
        <v>1994</v>
      </c>
      <c r="F982" s="3">
        <f>PERCENTRANK(Table1[Total Citations], D982)</f>
        <v>0.78700000000000003</v>
      </c>
      <c r="G982">
        <f>1-PERCENTRANK(Table1[Earliest Pub], E982)</f>
        <v>0.32599999999999996</v>
      </c>
      <c r="H982" s="3">
        <f>AVERAGEIF(Table1[School], A982, Table1[Cit rank])</f>
        <v>0.63200000000000001</v>
      </c>
      <c r="I982" s="3">
        <f>AVERAGEIF(Table1[School], A982, Table1[YO rank])</f>
        <v>0.54205882352941159</v>
      </c>
      <c r="J982" s="3">
        <f t="shared" si="48"/>
        <v>1.1659251220835598</v>
      </c>
      <c r="K982" s="3">
        <f t="shared" si="49"/>
        <v>27</v>
      </c>
      <c r="L982" s="3">
        <f t="shared" si="50"/>
        <v>44</v>
      </c>
      <c r="M982" s="3">
        <f>PERCENTRANK(Table1[citperyear],L982)</f>
        <v>0.83899999999999997</v>
      </c>
      <c r="N982" s="3">
        <f>AVERAGEIF(Table1[School], A982, Table1[CPYRank])</f>
        <v>0.6409607843137255</v>
      </c>
    </row>
    <row r="983" spans="1:14" ht="16" x14ac:dyDescent="0.2">
      <c r="A983" s="8" t="s">
        <v>71</v>
      </c>
      <c r="B983" s="8" t="s">
        <v>7</v>
      </c>
      <c r="C983" s="8" t="s">
        <v>161</v>
      </c>
      <c r="D983" s="8">
        <v>644</v>
      </c>
      <c r="E983" s="8">
        <v>1994</v>
      </c>
      <c r="F983" s="3">
        <f>PERCENTRANK(Table1[Total Citations], D983)</f>
        <v>0.61399999999999999</v>
      </c>
      <c r="G983">
        <f>1-PERCENTRANK(Table1[Earliest Pub], E983)</f>
        <v>0.32599999999999996</v>
      </c>
      <c r="H983" s="3">
        <f>AVERAGEIF(Table1[School], A983, Table1[Cit rank])</f>
        <v>0.63200000000000001</v>
      </c>
      <c r="I983" s="3">
        <f>AVERAGEIF(Table1[School], A983, Table1[YO rank])</f>
        <v>0.54205882352941159</v>
      </c>
      <c r="J983" s="3">
        <f t="shared" si="48"/>
        <v>1.1659251220835598</v>
      </c>
      <c r="K983" s="3">
        <f t="shared" si="49"/>
        <v>27</v>
      </c>
      <c r="L983" s="3">
        <f t="shared" si="50"/>
        <v>23.851851851851851</v>
      </c>
      <c r="M983" s="3">
        <f>PERCENTRANK(Table1[citperyear],L983)</f>
        <v>0.66600000000000004</v>
      </c>
      <c r="N983" s="3">
        <f>AVERAGEIF(Table1[School], A983, Table1[CPYRank])</f>
        <v>0.6409607843137255</v>
      </c>
    </row>
    <row r="984" spans="1:14" ht="16" x14ac:dyDescent="0.2">
      <c r="A984" s="8" t="s">
        <v>71</v>
      </c>
      <c r="B984" s="8" t="s">
        <v>8</v>
      </c>
      <c r="C984" s="8" t="s">
        <v>161</v>
      </c>
      <c r="D984" s="8">
        <v>540</v>
      </c>
      <c r="E984" s="8">
        <v>1995</v>
      </c>
      <c r="F984" s="3">
        <f>PERCENTRANK(Table1[Total Citations], D984)</f>
        <v>0.55500000000000005</v>
      </c>
      <c r="G984">
        <f>1-PERCENTRANK(Table1[Earliest Pub], E984)</f>
        <v>0.29800000000000004</v>
      </c>
      <c r="H984" s="3">
        <f>AVERAGEIF(Table1[School], A984, Table1[Cit rank])</f>
        <v>0.63200000000000001</v>
      </c>
      <c r="I984" s="3">
        <f>AVERAGEIF(Table1[School], A984, Table1[YO rank])</f>
        <v>0.54205882352941159</v>
      </c>
      <c r="J984" s="3">
        <f t="shared" si="48"/>
        <v>1.1659251220835598</v>
      </c>
      <c r="K984" s="3">
        <f t="shared" si="49"/>
        <v>26</v>
      </c>
      <c r="L984" s="3">
        <f t="shared" si="50"/>
        <v>20.76923076923077</v>
      </c>
      <c r="M984" s="3">
        <f>PERCENTRANK(Table1[citperyear],L984)</f>
        <v>0.61799999999999999</v>
      </c>
      <c r="N984" s="3">
        <f>AVERAGEIF(Table1[School], A984, Table1[CPYRank])</f>
        <v>0.6409607843137255</v>
      </c>
    </row>
    <row r="985" spans="1:14" ht="16" x14ac:dyDescent="0.2">
      <c r="A985" s="8" t="s">
        <v>71</v>
      </c>
      <c r="B985" s="8" t="s">
        <v>8</v>
      </c>
      <c r="C985" s="8" t="s">
        <v>161</v>
      </c>
      <c r="D985" s="8">
        <v>465</v>
      </c>
      <c r="E985" s="8">
        <v>1995</v>
      </c>
      <c r="F985" s="3">
        <f>PERCENTRANK(Table1[Total Citations], D985)</f>
        <v>0.502</v>
      </c>
      <c r="G985">
        <f>1-PERCENTRANK(Table1[Earliest Pub], E985)</f>
        <v>0.29800000000000004</v>
      </c>
      <c r="H985" s="3">
        <f>AVERAGEIF(Table1[School], A985, Table1[Cit rank])</f>
        <v>0.63200000000000001</v>
      </c>
      <c r="I985" s="3">
        <f>AVERAGEIF(Table1[School], A985, Table1[YO rank])</f>
        <v>0.54205882352941159</v>
      </c>
      <c r="J985" s="3">
        <f t="shared" si="48"/>
        <v>1.1659251220835598</v>
      </c>
      <c r="K985" s="3">
        <f t="shared" si="49"/>
        <v>26</v>
      </c>
      <c r="L985" s="3">
        <f t="shared" si="50"/>
        <v>17.884615384615383</v>
      </c>
      <c r="M985" s="3">
        <f>PERCENTRANK(Table1[citperyear],L985)</f>
        <v>0.56699999999999995</v>
      </c>
      <c r="N985" s="3">
        <f>AVERAGEIF(Table1[School], A985, Table1[CPYRank])</f>
        <v>0.6409607843137255</v>
      </c>
    </row>
    <row r="986" spans="1:14" ht="16" x14ac:dyDescent="0.2">
      <c r="A986" s="8" t="s">
        <v>71</v>
      </c>
      <c r="B986" s="8" t="s">
        <v>8</v>
      </c>
      <c r="C986" s="8" t="s">
        <v>161</v>
      </c>
      <c r="D986" s="8">
        <v>932</v>
      </c>
      <c r="E986" s="8">
        <v>1995</v>
      </c>
      <c r="F986" s="3">
        <f>PERCENTRANK(Table1[Total Citations], D986)</f>
        <v>0.72099999999999997</v>
      </c>
      <c r="G986">
        <f>1-PERCENTRANK(Table1[Earliest Pub], E986)</f>
        <v>0.29800000000000004</v>
      </c>
      <c r="H986" s="3">
        <f>AVERAGEIF(Table1[School], A986, Table1[Cit rank])</f>
        <v>0.63200000000000001</v>
      </c>
      <c r="I986" s="3">
        <f>AVERAGEIF(Table1[School], A986, Table1[YO rank])</f>
        <v>0.54205882352941159</v>
      </c>
      <c r="J986" s="3">
        <f t="shared" si="48"/>
        <v>1.1659251220835598</v>
      </c>
      <c r="K986" s="3">
        <f t="shared" si="49"/>
        <v>26</v>
      </c>
      <c r="L986" s="3">
        <f t="shared" si="50"/>
        <v>35.846153846153847</v>
      </c>
      <c r="M986" s="3">
        <f>PERCENTRANK(Table1[citperyear],L986)</f>
        <v>0.78400000000000003</v>
      </c>
      <c r="N986" s="3">
        <f>AVERAGEIF(Table1[School], A986, Table1[CPYRank])</f>
        <v>0.6409607843137255</v>
      </c>
    </row>
    <row r="987" spans="1:14" ht="16" x14ac:dyDescent="0.2">
      <c r="A987" s="8" t="s">
        <v>71</v>
      </c>
      <c r="B987" s="8" t="s">
        <v>7</v>
      </c>
      <c r="C987" s="8" t="s">
        <v>161</v>
      </c>
      <c r="D987" s="8">
        <v>861</v>
      </c>
      <c r="E987" s="8">
        <v>1997</v>
      </c>
      <c r="F987" s="3">
        <f>PERCENTRANK(Table1[Total Citations], D987)</f>
        <v>0.70099999999999996</v>
      </c>
      <c r="G987">
        <f>1-PERCENTRANK(Table1[Earliest Pub], E987)</f>
        <v>0.23699999999999999</v>
      </c>
      <c r="H987" s="3">
        <f>AVERAGEIF(Table1[School], A987, Table1[Cit rank])</f>
        <v>0.63200000000000001</v>
      </c>
      <c r="I987" s="3">
        <f>AVERAGEIF(Table1[School], A987, Table1[YO rank])</f>
        <v>0.54205882352941159</v>
      </c>
      <c r="J987" s="3">
        <f t="shared" si="48"/>
        <v>1.1659251220835598</v>
      </c>
      <c r="K987" s="3">
        <f t="shared" si="49"/>
        <v>24</v>
      </c>
      <c r="L987" s="3">
        <f t="shared" si="50"/>
        <v>35.875</v>
      </c>
      <c r="M987" s="3">
        <f>PERCENTRANK(Table1[citperyear],L987)</f>
        <v>0.78400000000000003</v>
      </c>
      <c r="N987" s="3">
        <f>AVERAGEIF(Table1[School], A987, Table1[CPYRank])</f>
        <v>0.6409607843137255</v>
      </c>
    </row>
    <row r="988" spans="1:14" ht="16" x14ac:dyDescent="0.2">
      <c r="A988" s="8" t="s">
        <v>71</v>
      </c>
      <c r="B988" s="8" t="s">
        <v>7</v>
      </c>
      <c r="C988" s="8" t="s">
        <v>161</v>
      </c>
      <c r="D988" s="8">
        <v>573</v>
      </c>
      <c r="E988" s="8">
        <v>1997</v>
      </c>
      <c r="F988" s="3">
        <f>PERCENTRANK(Table1[Total Citations], D988)</f>
        <v>0.57399999999999995</v>
      </c>
      <c r="G988">
        <f>1-PERCENTRANK(Table1[Earliest Pub], E988)</f>
        <v>0.23699999999999999</v>
      </c>
      <c r="H988" s="3">
        <f>AVERAGEIF(Table1[School], A988, Table1[Cit rank])</f>
        <v>0.63200000000000001</v>
      </c>
      <c r="I988" s="3">
        <f>AVERAGEIF(Table1[School], A988, Table1[YO rank])</f>
        <v>0.54205882352941159</v>
      </c>
      <c r="J988" s="3">
        <f t="shared" si="48"/>
        <v>1.1659251220835598</v>
      </c>
      <c r="K988" s="3">
        <f t="shared" si="49"/>
        <v>24</v>
      </c>
      <c r="L988" s="3">
        <f t="shared" si="50"/>
        <v>23.875</v>
      </c>
      <c r="M988" s="3">
        <f>PERCENTRANK(Table1[citperyear],L988)</f>
        <v>0.66700000000000004</v>
      </c>
      <c r="N988" s="3">
        <f>AVERAGEIF(Table1[School], A988, Table1[CPYRank])</f>
        <v>0.6409607843137255</v>
      </c>
    </row>
    <row r="989" spans="1:14" ht="16" x14ac:dyDescent="0.2">
      <c r="A989" s="8" t="s">
        <v>71</v>
      </c>
      <c r="B989" s="8" t="s">
        <v>8</v>
      </c>
      <c r="C989" s="8" t="s">
        <v>161</v>
      </c>
      <c r="D989" s="8">
        <v>506</v>
      </c>
      <c r="E989" s="8">
        <v>1998</v>
      </c>
      <c r="F989" s="3">
        <f>PERCENTRANK(Table1[Total Citations], D989)</f>
        <v>0.53400000000000003</v>
      </c>
      <c r="G989">
        <f>1-PERCENTRANK(Table1[Earliest Pub], E989)</f>
        <v>0.20799999999999996</v>
      </c>
      <c r="H989" s="3">
        <f>AVERAGEIF(Table1[School], A989, Table1[Cit rank])</f>
        <v>0.63200000000000001</v>
      </c>
      <c r="I989" s="3">
        <f>AVERAGEIF(Table1[School], A989, Table1[YO rank])</f>
        <v>0.54205882352941159</v>
      </c>
      <c r="J989" s="3">
        <f t="shared" si="48"/>
        <v>1.1659251220835598</v>
      </c>
      <c r="K989" s="3">
        <f t="shared" si="49"/>
        <v>23</v>
      </c>
      <c r="L989" s="3">
        <f t="shared" si="50"/>
        <v>22</v>
      </c>
      <c r="M989" s="3">
        <f>PERCENTRANK(Table1[citperyear],L989)</f>
        <v>0.64100000000000001</v>
      </c>
      <c r="N989" s="3">
        <f>AVERAGEIF(Table1[School], A989, Table1[CPYRank])</f>
        <v>0.6409607843137255</v>
      </c>
    </row>
    <row r="990" spans="1:14" ht="16" x14ac:dyDescent="0.2">
      <c r="A990" s="8" t="s">
        <v>71</v>
      </c>
      <c r="B990" s="8" t="s">
        <v>7</v>
      </c>
      <c r="C990" s="8" t="s">
        <v>161</v>
      </c>
      <c r="D990" s="8">
        <v>144</v>
      </c>
      <c r="E990" s="8">
        <v>1998</v>
      </c>
      <c r="F990" s="3">
        <f>PERCENTRANK(Table1[Total Citations], D990)</f>
        <v>0.185</v>
      </c>
      <c r="G990">
        <f>1-PERCENTRANK(Table1[Earliest Pub], E990)</f>
        <v>0.20799999999999996</v>
      </c>
      <c r="H990" s="3">
        <f>AVERAGEIF(Table1[School], A990, Table1[Cit rank])</f>
        <v>0.63200000000000001</v>
      </c>
      <c r="I990" s="3">
        <f>AVERAGEIF(Table1[School], A990, Table1[YO rank])</f>
        <v>0.54205882352941159</v>
      </c>
      <c r="J990" s="3">
        <f t="shared" si="48"/>
        <v>1.1659251220835598</v>
      </c>
      <c r="K990" s="3">
        <f t="shared" si="49"/>
        <v>23</v>
      </c>
      <c r="L990" s="3">
        <f t="shared" si="50"/>
        <v>6.2608695652173916</v>
      </c>
      <c r="M990" s="3">
        <f>PERCENTRANK(Table1[citperyear],L990)</f>
        <v>0.246</v>
      </c>
      <c r="N990" s="3">
        <f>AVERAGEIF(Table1[School], A990, Table1[CPYRank])</f>
        <v>0.6409607843137255</v>
      </c>
    </row>
    <row r="991" spans="1:14" ht="16" x14ac:dyDescent="0.2">
      <c r="A991" s="8" t="s">
        <v>71</v>
      </c>
      <c r="B991" s="8" t="s">
        <v>8</v>
      </c>
      <c r="C991" s="8" t="s">
        <v>161</v>
      </c>
      <c r="D991" s="8">
        <v>250</v>
      </c>
      <c r="E991" s="8">
        <v>1998</v>
      </c>
      <c r="F991" s="3">
        <f>PERCENTRANK(Table1[Total Citations], D991)</f>
        <v>0.32500000000000001</v>
      </c>
      <c r="G991">
        <f>1-PERCENTRANK(Table1[Earliest Pub], E991)</f>
        <v>0.20799999999999996</v>
      </c>
      <c r="H991" s="3">
        <f>AVERAGEIF(Table1[School], A991, Table1[Cit rank])</f>
        <v>0.63200000000000001</v>
      </c>
      <c r="I991" s="3">
        <f>AVERAGEIF(Table1[School], A991, Table1[YO rank])</f>
        <v>0.54205882352941159</v>
      </c>
      <c r="J991" s="3">
        <f t="shared" si="48"/>
        <v>1.1659251220835598</v>
      </c>
      <c r="K991" s="3">
        <f t="shared" si="49"/>
        <v>23</v>
      </c>
      <c r="L991" s="3">
        <f t="shared" si="50"/>
        <v>10.869565217391305</v>
      </c>
      <c r="M991" s="3">
        <f>PERCENTRANK(Table1[citperyear],L991)</f>
        <v>0.39600000000000002</v>
      </c>
      <c r="N991" s="3">
        <f>AVERAGEIF(Table1[School], A991, Table1[CPYRank])</f>
        <v>0.6409607843137255</v>
      </c>
    </row>
    <row r="992" spans="1:14" ht="16" x14ac:dyDescent="0.2">
      <c r="A992" s="8" t="s">
        <v>71</v>
      </c>
      <c r="B992" s="8" t="s">
        <v>8</v>
      </c>
      <c r="C992" s="8" t="s">
        <v>161</v>
      </c>
      <c r="D992" s="8">
        <v>3322</v>
      </c>
      <c r="E992" s="8">
        <v>1999</v>
      </c>
      <c r="F992" s="3">
        <f>PERCENTRANK(Table1[Total Citations], D992)</f>
        <v>0.94899999999999995</v>
      </c>
      <c r="G992">
        <f>1-PERCENTRANK(Table1[Earliest Pub], E992)</f>
        <v>0.17300000000000004</v>
      </c>
      <c r="H992" s="3">
        <f>AVERAGEIF(Table1[School], A992, Table1[Cit rank])</f>
        <v>0.63200000000000001</v>
      </c>
      <c r="I992" s="3">
        <f>AVERAGEIF(Table1[School], A992, Table1[YO rank])</f>
        <v>0.54205882352941159</v>
      </c>
      <c r="J992" s="3">
        <f t="shared" si="48"/>
        <v>1.1659251220835598</v>
      </c>
      <c r="K992" s="3">
        <f t="shared" si="49"/>
        <v>22</v>
      </c>
      <c r="L992" s="3">
        <f t="shared" si="50"/>
        <v>151</v>
      </c>
      <c r="M992" s="3">
        <f>PERCENTRANK(Table1[citperyear],L992)</f>
        <v>0.98899999999999999</v>
      </c>
      <c r="N992" s="3">
        <f>AVERAGEIF(Table1[School], A992, Table1[CPYRank])</f>
        <v>0.6409607843137255</v>
      </c>
    </row>
    <row r="993" spans="1:14" ht="16" x14ac:dyDescent="0.2">
      <c r="A993" s="8" t="s">
        <v>71</v>
      </c>
      <c r="B993" s="8" t="s">
        <v>8</v>
      </c>
      <c r="C993" s="8" t="s">
        <v>161</v>
      </c>
      <c r="D993" s="8">
        <v>679</v>
      </c>
      <c r="E993" s="8">
        <v>2000</v>
      </c>
      <c r="F993" s="3">
        <f>PERCENTRANK(Table1[Total Citations], D993)</f>
        <v>0.63400000000000001</v>
      </c>
      <c r="G993">
        <f>1-PERCENTRANK(Table1[Earliest Pub], E993)</f>
        <v>0.14400000000000002</v>
      </c>
      <c r="H993" s="3">
        <f>AVERAGEIF(Table1[School], A993, Table1[Cit rank])</f>
        <v>0.63200000000000001</v>
      </c>
      <c r="I993" s="3">
        <f>AVERAGEIF(Table1[School], A993, Table1[YO rank])</f>
        <v>0.54205882352941159</v>
      </c>
      <c r="J993" s="3">
        <f t="shared" si="48"/>
        <v>1.1659251220835598</v>
      </c>
      <c r="K993" s="3">
        <f t="shared" si="49"/>
        <v>21</v>
      </c>
      <c r="L993" s="3">
        <f t="shared" si="50"/>
        <v>32.333333333333336</v>
      </c>
      <c r="M993" s="3">
        <f>PERCENTRANK(Table1[citperyear],L993)</f>
        <v>0.75800000000000001</v>
      </c>
      <c r="N993" s="3">
        <f>AVERAGEIF(Table1[School], A993, Table1[CPYRank])</f>
        <v>0.6409607843137255</v>
      </c>
    </row>
    <row r="994" spans="1:14" ht="16" x14ac:dyDescent="0.2">
      <c r="A994" s="8" t="s">
        <v>71</v>
      </c>
      <c r="B994" s="8" t="s">
        <v>8</v>
      </c>
      <c r="C994" s="8" t="s">
        <v>161</v>
      </c>
      <c r="D994" s="8">
        <v>392</v>
      </c>
      <c r="E994" s="8">
        <v>2002</v>
      </c>
      <c r="F994" s="3">
        <f>PERCENTRANK(Table1[Total Citations], D994)</f>
        <v>0.45500000000000002</v>
      </c>
      <c r="G994">
        <f>1-PERCENTRANK(Table1[Earliest Pub], E994)</f>
        <v>9.6999999999999975E-2</v>
      </c>
      <c r="H994" s="3">
        <f>AVERAGEIF(Table1[School], A994, Table1[Cit rank])</f>
        <v>0.63200000000000001</v>
      </c>
      <c r="I994" s="3">
        <f>AVERAGEIF(Table1[School], A994, Table1[YO rank])</f>
        <v>0.54205882352941159</v>
      </c>
      <c r="J994" s="3">
        <f t="shared" si="48"/>
        <v>1.1659251220835598</v>
      </c>
      <c r="K994" s="3">
        <f t="shared" si="49"/>
        <v>19</v>
      </c>
      <c r="L994" s="3">
        <f t="shared" si="50"/>
        <v>20.631578947368421</v>
      </c>
      <c r="M994" s="3">
        <f>PERCENTRANK(Table1[citperyear],L994)</f>
        <v>0.61499999999999999</v>
      </c>
      <c r="N994" s="3">
        <f>AVERAGEIF(Table1[School], A994, Table1[CPYRank])</f>
        <v>0.6409607843137255</v>
      </c>
    </row>
    <row r="995" spans="1:14" ht="16" x14ac:dyDescent="0.2">
      <c r="A995" s="8" t="s">
        <v>71</v>
      </c>
      <c r="B995" s="8" t="s">
        <v>8</v>
      </c>
      <c r="C995" s="8" t="s">
        <v>161</v>
      </c>
      <c r="D995" s="8">
        <v>313</v>
      </c>
      <c r="E995" s="8">
        <v>2003</v>
      </c>
      <c r="F995" s="3">
        <f>PERCENTRANK(Table1[Total Citations], D995)</f>
        <v>0.38500000000000001</v>
      </c>
      <c r="G995">
        <f>1-PERCENTRANK(Table1[Earliest Pub], E995)</f>
        <v>7.4999999999999956E-2</v>
      </c>
      <c r="H995" s="3">
        <f>AVERAGEIF(Table1[School], A995, Table1[Cit rank])</f>
        <v>0.63200000000000001</v>
      </c>
      <c r="I995" s="3">
        <f>AVERAGEIF(Table1[School], A995, Table1[YO rank])</f>
        <v>0.54205882352941159</v>
      </c>
      <c r="J995" s="3">
        <f t="shared" si="48"/>
        <v>1.1659251220835598</v>
      </c>
      <c r="K995" s="3">
        <f t="shared" si="49"/>
        <v>18</v>
      </c>
      <c r="L995" s="3">
        <f t="shared" si="50"/>
        <v>17.388888888888889</v>
      </c>
      <c r="M995" s="3">
        <f>PERCENTRANK(Table1[citperyear],L995)</f>
        <v>0.55700000000000005</v>
      </c>
      <c r="N995" s="3">
        <f>AVERAGEIF(Table1[School], A995, Table1[CPYRank])</f>
        <v>0.6409607843137255</v>
      </c>
    </row>
    <row r="996" spans="1:14" ht="16" x14ac:dyDescent="0.2">
      <c r="A996" s="8" t="s">
        <v>71</v>
      </c>
      <c r="B996" s="8" t="s">
        <v>8</v>
      </c>
      <c r="C996" s="8" t="s">
        <v>161</v>
      </c>
      <c r="D996" s="8">
        <v>641</v>
      </c>
      <c r="E996" s="8">
        <v>2004</v>
      </c>
      <c r="F996" s="3">
        <f>PERCENTRANK(Table1[Total Citations], D996)</f>
        <v>0.61299999999999999</v>
      </c>
      <c r="G996">
        <f>1-PERCENTRANK(Table1[Earliest Pub], E996)</f>
        <v>5.4000000000000048E-2</v>
      </c>
      <c r="H996" s="3">
        <f>AVERAGEIF(Table1[School], A996, Table1[Cit rank])</f>
        <v>0.63200000000000001</v>
      </c>
      <c r="I996" s="3">
        <f>AVERAGEIF(Table1[School], A996, Table1[YO rank])</f>
        <v>0.54205882352941159</v>
      </c>
      <c r="J996" s="3">
        <f t="shared" si="48"/>
        <v>1.1659251220835598</v>
      </c>
      <c r="K996" s="3">
        <f t="shared" si="49"/>
        <v>17</v>
      </c>
      <c r="L996" s="3">
        <f t="shared" si="50"/>
        <v>37.705882352941174</v>
      </c>
      <c r="M996" s="3">
        <f>PERCENTRANK(Table1[citperyear],L996)</f>
        <v>0.79900000000000004</v>
      </c>
      <c r="N996" s="3">
        <f>AVERAGEIF(Table1[School], A996, Table1[CPYRank])</f>
        <v>0.6409607843137255</v>
      </c>
    </row>
    <row r="997" spans="1:14" ht="16" x14ac:dyDescent="0.2">
      <c r="A997" s="8" t="s">
        <v>71</v>
      </c>
      <c r="B997" s="8" t="s">
        <v>8</v>
      </c>
      <c r="C997" s="8" t="s">
        <v>161</v>
      </c>
      <c r="D997" s="8">
        <v>96</v>
      </c>
      <c r="E997" s="8">
        <v>2004</v>
      </c>
      <c r="F997" s="3">
        <f>PERCENTRANK(Table1[Total Citations], D997)</f>
        <v>0.13100000000000001</v>
      </c>
      <c r="G997">
        <f>1-PERCENTRANK(Table1[Earliest Pub], E997)</f>
        <v>5.4000000000000048E-2</v>
      </c>
      <c r="H997" s="3">
        <f>AVERAGEIF(Table1[School], A997, Table1[Cit rank])</f>
        <v>0.63200000000000001</v>
      </c>
      <c r="I997" s="3">
        <f>AVERAGEIF(Table1[School], A997, Table1[YO rank])</f>
        <v>0.54205882352941159</v>
      </c>
      <c r="J997" s="3">
        <f t="shared" si="48"/>
        <v>1.1659251220835598</v>
      </c>
      <c r="K997" s="3">
        <f t="shared" si="49"/>
        <v>17</v>
      </c>
      <c r="L997" s="3">
        <f t="shared" si="50"/>
        <v>5.6470588235294121</v>
      </c>
      <c r="M997" s="3">
        <f>PERCENTRANK(Table1[citperyear],L997)</f>
        <v>0.22500000000000001</v>
      </c>
      <c r="N997" s="3">
        <f>AVERAGEIF(Table1[School], A997, Table1[CPYRank])</f>
        <v>0.6409607843137255</v>
      </c>
    </row>
    <row r="998" spans="1:14" ht="16" x14ac:dyDescent="0.2">
      <c r="A998" s="8" t="s">
        <v>71</v>
      </c>
      <c r="B998" s="8" t="s">
        <v>8</v>
      </c>
      <c r="C998" s="8" t="s">
        <v>161</v>
      </c>
      <c r="D998" s="8">
        <v>386</v>
      </c>
      <c r="E998" s="8">
        <v>2006</v>
      </c>
      <c r="F998" s="3">
        <f>PERCENTRANK(Table1[Total Citations], D998)</f>
        <v>0.45100000000000001</v>
      </c>
      <c r="G998">
        <f>1-PERCENTRANK(Table1[Earliest Pub], E998)</f>
        <v>2.200000000000002E-2</v>
      </c>
      <c r="H998" s="3">
        <f>AVERAGEIF(Table1[School], A998, Table1[Cit rank])</f>
        <v>0.63200000000000001</v>
      </c>
      <c r="I998" s="3">
        <f>AVERAGEIF(Table1[School], A998, Table1[YO rank])</f>
        <v>0.54205882352941159</v>
      </c>
      <c r="J998" s="3">
        <f t="shared" ref="J998:J1061" si="51">H998/I998</f>
        <v>1.1659251220835598</v>
      </c>
      <c r="K998" s="3">
        <f t="shared" si="49"/>
        <v>15</v>
      </c>
      <c r="L998" s="3">
        <f t="shared" si="50"/>
        <v>25.733333333333334</v>
      </c>
      <c r="M998" s="3">
        <f>PERCENTRANK(Table1[citperyear],L998)</f>
        <v>0.69</v>
      </c>
      <c r="N998" s="3">
        <f>AVERAGEIF(Table1[School], A998, Table1[CPYRank])</f>
        <v>0.6409607843137255</v>
      </c>
    </row>
    <row r="999" spans="1:14" x14ac:dyDescent="0.2">
      <c r="A999" t="s">
        <v>76</v>
      </c>
      <c r="B999" t="s">
        <v>8</v>
      </c>
      <c r="C999" t="s">
        <v>161</v>
      </c>
      <c r="D999">
        <v>1044</v>
      </c>
      <c r="E999">
        <v>1969</v>
      </c>
      <c r="F999" s="3">
        <f>PERCENTRANK(Table1[Total Citations], D999)</f>
        <v>0.753</v>
      </c>
      <c r="G999">
        <f>1-PERCENTRANK(Table1[Earliest Pub], E999)</f>
        <v>0.94100000000000006</v>
      </c>
      <c r="H999" s="3">
        <f>AVERAGEIF(Table1[School], A999, Table1[Cit rank])</f>
        <v>0.52549999999999997</v>
      </c>
      <c r="I999" s="3">
        <f>AVERAGEIF(Table1[School], A999, Table1[YO rank])</f>
        <v>0.67049999999999987</v>
      </c>
      <c r="J999" s="3">
        <f t="shared" si="51"/>
        <v>0.78374347501864294</v>
      </c>
      <c r="K999" s="3">
        <f t="shared" si="49"/>
        <v>52</v>
      </c>
      <c r="L999" s="3">
        <f t="shared" si="50"/>
        <v>20.076923076923077</v>
      </c>
      <c r="M999" s="3">
        <f>PERCENTRANK(Table1[citperyear],L999)</f>
        <v>0.60599999999999998</v>
      </c>
      <c r="N999" s="3">
        <f>AVERAGEIF(Table1[School], A999, Table1[CPYRank])</f>
        <v>0.4779000000000001</v>
      </c>
    </row>
    <row r="1000" spans="1:14" x14ac:dyDescent="0.2">
      <c r="A1000" t="s">
        <v>76</v>
      </c>
      <c r="B1000" t="s">
        <v>8</v>
      </c>
      <c r="C1000" t="s">
        <v>161</v>
      </c>
      <c r="D1000">
        <v>221</v>
      </c>
      <c r="E1000">
        <v>1974</v>
      </c>
      <c r="F1000" s="3">
        <f>PERCENTRANK(Table1[Total Citations], D1000)</f>
        <v>0.28999999999999998</v>
      </c>
      <c r="G1000">
        <f>1-PERCENTRANK(Table1[Earliest Pub], E1000)</f>
        <v>0.871</v>
      </c>
      <c r="H1000" s="3">
        <f>AVERAGEIF(Table1[School], A1000, Table1[Cit rank])</f>
        <v>0.52549999999999997</v>
      </c>
      <c r="I1000" s="3">
        <f>AVERAGEIF(Table1[School], A1000, Table1[YO rank])</f>
        <v>0.67049999999999987</v>
      </c>
      <c r="J1000" s="3">
        <f t="shared" si="51"/>
        <v>0.78374347501864294</v>
      </c>
      <c r="K1000" s="3">
        <f t="shared" si="49"/>
        <v>47</v>
      </c>
      <c r="L1000" s="3">
        <f t="shared" si="50"/>
        <v>4.7021276595744679</v>
      </c>
      <c r="M1000" s="3">
        <f>PERCENTRANK(Table1[citperyear],L1000)</f>
        <v>0.19</v>
      </c>
      <c r="N1000" s="3">
        <f>AVERAGEIF(Table1[School], A1000, Table1[CPYRank])</f>
        <v>0.4779000000000001</v>
      </c>
    </row>
    <row r="1001" spans="1:14" x14ac:dyDescent="0.2">
      <c r="A1001" t="s">
        <v>76</v>
      </c>
      <c r="B1001" t="s">
        <v>8</v>
      </c>
      <c r="C1001" t="s">
        <v>161</v>
      </c>
      <c r="D1001">
        <v>147</v>
      </c>
      <c r="E1001">
        <v>1975</v>
      </c>
      <c r="F1001" s="3">
        <f>PERCENTRANK(Table1[Total Citations], D1001)</f>
        <v>0.188</v>
      </c>
      <c r="G1001">
        <f>1-PERCENTRANK(Table1[Earliest Pub], E1001)</f>
        <v>0.85199999999999998</v>
      </c>
      <c r="H1001" s="3">
        <f>AVERAGEIF(Table1[School], A1001, Table1[Cit rank])</f>
        <v>0.52549999999999997</v>
      </c>
      <c r="I1001" s="3">
        <f>AVERAGEIF(Table1[School], A1001, Table1[YO rank])</f>
        <v>0.67049999999999987</v>
      </c>
      <c r="J1001" s="3">
        <f t="shared" si="51"/>
        <v>0.78374347501864294</v>
      </c>
      <c r="K1001" s="3">
        <f t="shared" si="49"/>
        <v>46</v>
      </c>
      <c r="L1001" s="3">
        <f t="shared" si="50"/>
        <v>3.1956521739130435</v>
      </c>
      <c r="M1001" s="3">
        <f>PERCENTRANK(Table1[citperyear],L1001)</f>
        <v>0.13700000000000001</v>
      </c>
      <c r="N1001" s="3">
        <f>AVERAGEIF(Table1[School], A1001, Table1[CPYRank])</f>
        <v>0.4779000000000001</v>
      </c>
    </row>
    <row r="1002" spans="1:14" x14ac:dyDescent="0.2">
      <c r="A1002" s="6" t="s">
        <v>76</v>
      </c>
      <c r="B1002" t="s">
        <v>8</v>
      </c>
      <c r="C1002" s="6" t="s">
        <v>161</v>
      </c>
      <c r="D1002" s="6">
        <v>1782</v>
      </c>
      <c r="E1002" s="6">
        <v>1976</v>
      </c>
      <c r="F1002" s="3">
        <f>PERCENTRANK(Table1[Total Citations], D1002)</f>
        <v>0.875</v>
      </c>
      <c r="G1002">
        <f>1-PERCENTRANK(Table1[Earliest Pub], E1002)</f>
        <v>0.83099999999999996</v>
      </c>
      <c r="H1002" s="3">
        <f>AVERAGEIF(Table1[School], A1002, Table1[Cit rank])</f>
        <v>0.52549999999999997</v>
      </c>
      <c r="I1002" s="3">
        <f>AVERAGEIF(Table1[School], A1002, Table1[YO rank])</f>
        <v>0.67049999999999987</v>
      </c>
      <c r="J1002" s="3">
        <f t="shared" si="51"/>
        <v>0.78374347501864294</v>
      </c>
      <c r="K1002" s="3">
        <f t="shared" si="49"/>
        <v>45</v>
      </c>
      <c r="L1002" s="3">
        <f t="shared" si="50"/>
        <v>39.6</v>
      </c>
      <c r="M1002" s="3">
        <f>PERCENTRANK(Table1[citperyear],L1002)</f>
        <v>0.81200000000000006</v>
      </c>
      <c r="N1002" s="3">
        <f>AVERAGEIF(Table1[School], A1002, Table1[CPYRank])</f>
        <v>0.4779000000000001</v>
      </c>
    </row>
    <row r="1003" spans="1:14" x14ac:dyDescent="0.2">
      <c r="A1003" t="s">
        <v>76</v>
      </c>
      <c r="B1003" t="s">
        <v>8</v>
      </c>
      <c r="C1003" t="s">
        <v>161</v>
      </c>
      <c r="D1003">
        <v>246</v>
      </c>
      <c r="E1003">
        <v>1977</v>
      </c>
      <c r="F1003" s="3">
        <f>PERCENTRANK(Table1[Total Citations], D1003)</f>
        <v>0.32100000000000001</v>
      </c>
      <c r="G1003">
        <f>1-PERCENTRANK(Table1[Earliest Pub], E1003)</f>
        <v>0.81299999999999994</v>
      </c>
      <c r="H1003" s="3">
        <f>AVERAGEIF(Table1[School], A1003, Table1[Cit rank])</f>
        <v>0.52549999999999997</v>
      </c>
      <c r="I1003" s="3">
        <f>AVERAGEIF(Table1[School], A1003, Table1[YO rank])</f>
        <v>0.67049999999999987</v>
      </c>
      <c r="J1003" s="3">
        <f t="shared" si="51"/>
        <v>0.78374347501864294</v>
      </c>
      <c r="K1003" s="3">
        <f t="shared" si="49"/>
        <v>44</v>
      </c>
      <c r="L1003" s="3">
        <f t="shared" si="50"/>
        <v>5.5909090909090908</v>
      </c>
      <c r="M1003" s="3">
        <f>PERCENTRANK(Table1[citperyear],L1003)</f>
        <v>0.221</v>
      </c>
      <c r="N1003" s="3">
        <f>AVERAGEIF(Table1[School], A1003, Table1[CPYRank])</f>
        <v>0.4779000000000001</v>
      </c>
    </row>
    <row r="1004" spans="1:14" x14ac:dyDescent="0.2">
      <c r="A1004" t="s">
        <v>76</v>
      </c>
      <c r="B1004" t="s">
        <v>8</v>
      </c>
      <c r="C1004" t="s">
        <v>161</v>
      </c>
      <c r="D1004">
        <v>578</v>
      </c>
      <c r="E1004">
        <v>1982</v>
      </c>
      <c r="F1004" s="3">
        <f>PERCENTRANK(Table1[Total Citations], D1004)</f>
        <v>0.57599999999999996</v>
      </c>
      <c r="G1004">
        <f>1-PERCENTRANK(Table1[Earliest Pub], E1004)</f>
        <v>0.69</v>
      </c>
      <c r="H1004" s="3">
        <f>AVERAGEIF(Table1[School], A1004, Table1[Cit rank])</f>
        <v>0.52549999999999997</v>
      </c>
      <c r="I1004" s="3">
        <f>AVERAGEIF(Table1[School], A1004, Table1[YO rank])</f>
        <v>0.67049999999999987</v>
      </c>
      <c r="J1004" s="3">
        <f t="shared" si="51"/>
        <v>0.78374347501864294</v>
      </c>
      <c r="K1004" s="3">
        <f t="shared" si="49"/>
        <v>39</v>
      </c>
      <c r="L1004" s="3">
        <f t="shared" si="50"/>
        <v>14.820512820512821</v>
      </c>
      <c r="M1004" s="3">
        <f>PERCENTRANK(Table1[citperyear],L1004)</f>
        <v>0.496</v>
      </c>
      <c r="N1004" s="3">
        <f>AVERAGEIF(Table1[School], A1004, Table1[CPYRank])</f>
        <v>0.4779000000000001</v>
      </c>
    </row>
    <row r="1005" spans="1:14" x14ac:dyDescent="0.2">
      <c r="A1005" t="s">
        <v>76</v>
      </c>
      <c r="B1005" t="s">
        <v>8</v>
      </c>
      <c r="C1005" t="s">
        <v>161</v>
      </c>
      <c r="D1005">
        <v>751</v>
      </c>
      <c r="E1005">
        <v>1984</v>
      </c>
      <c r="F1005" s="3">
        <f>PERCENTRANK(Table1[Total Citations], D1005)</f>
        <v>0.66600000000000004</v>
      </c>
      <c r="G1005">
        <f>1-PERCENTRANK(Table1[Earliest Pub], E1005)</f>
        <v>0.63</v>
      </c>
      <c r="H1005" s="3">
        <f>AVERAGEIF(Table1[School], A1005, Table1[Cit rank])</f>
        <v>0.52549999999999997</v>
      </c>
      <c r="I1005" s="3">
        <f>AVERAGEIF(Table1[School], A1005, Table1[YO rank])</f>
        <v>0.67049999999999987</v>
      </c>
      <c r="J1005" s="3">
        <f t="shared" si="51"/>
        <v>0.78374347501864294</v>
      </c>
      <c r="K1005" s="3">
        <f t="shared" si="49"/>
        <v>37</v>
      </c>
      <c r="L1005" s="3">
        <f t="shared" si="50"/>
        <v>20.297297297297298</v>
      </c>
      <c r="M1005" s="3">
        <f>PERCENTRANK(Table1[citperyear],L1005)</f>
        <v>0.60899999999999999</v>
      </c>
      <c r="N1005" s="3">
        <f>AVERAGEIF(Table1[School], A1005, Table1[CPYRank])</f>
        <v>0.4779000000000001</v>
      </c>
    </row>
    <row r="1006" spans="1:14" x14ac:dyDescent="0.2">
      <c r="A1006" t="s">
        <v>76</v>
      </c>
      <c r="B1006" t="s">
        <v>7</v>
      </c>
      <c r="C1006" t="s">
        <v>161</v>
      </c>
      <c r="D1006">
        <v>330</v>
      </c>
      <c r="E1006">
        <v>1986</v>
      </c>
      <c r="F1006" s="3">
        <f>PERCENTRANK(Table1[Total Citations], D1006)</f>
        <v>0.4</v>
      </c>
      <c r="G1006">
        <f>1-PERCENTRANK(Table1[Earliest Pub], E1006)</f>
        <v>0.57099999999999995</v>
      </c>
      <c r="H1006" s="3">
        <f>AVERAGEIF(Table1[School], A1006, Table1[Cit rank])</f>
        <v>0.52549999999999997</v>
      </c>
      <c r="I1006" s="3">
        <f>AVERAGEIF(Table1[School], A1006, Table1[YO rank])</f>
        <v>0.67049999999999987</v>
      </c>
      <c r="J1006" s="3">
        <f t="shared" si="51"/>
        <v>0.78374347501864294</v>
      </c>
      <c r="K1006" s="3">
        <f t="shared" si="49"/>
        <v>35</v>
      </c>
      <c r="L1006" s="3">
        <f t="shared" si="50"/>
        <v>9.4285714285714288</v>
      </c>
      <c r="M1006" s="3">
        <f>PERCENTRANK(Table1[citperyear],L1006)</f>
        <v>0.35299999999999998</v>
      </c>
      <c r="N1006" s="3">
        <f>AVERAGEIF(Table1[School], A1006, Table1[CPYRank])</f>
        <v>0.4779000000000001</v>
      </c>
    </row>
    <row r="1007" spans="1:14" x14ac:dyDescent="0.2">
      <c r="A1007" t="s">
        <v>76</v>
      </c>
      <c r="B1007" t="s">
        <v>8</v>
      </c>
      <c r="C1007" t="s">
        <v>161</v>
      </c>
      <c r="D1007">
        <v>638</v>
      </c>
      <c r="E1007">
        <v>1995</v>
      </c>
      <c r="F1007" s="3">
        <f>PERCENTRANK(Table1[Total Citations], D1007)</f>
        <v>0.61099999999999999</v>
      </c>
      <c r="G1007">
        <f>1-PERCENTRANK(Table1[Earliest Pub], E1007)</f>
        <v>0.29800000000000004</v>
      </c>
      <c r="H1007" s="3">
        <f>AVERAGEIF(Table1[School], A1007, Table1[Cit rank])</f>
        <v>0.52549999999999997</v>
      </c>
      <c r="I1007" s="3">
        <f>AVERAGEIF(Table1[School], A1007, Table1[YO rank])</f>
        <v>0.67049999999999987</v>
      </c>
      <c r="J1007" s="3">
        <f t="shared" si="51"/>
        <v>0.78374347501864294</v>
      </c>
      <c r="K1007" s="3">
        <f t="shared" si="49"/>
        <v>26</v>
      </c>
      <c r="L1007" s="3">
        <f t="shared" si="50"/>
        <v>24.53846153846154</v>
      </c>
      <c r="M1007" s="3">
        <f>PERCENTRANK(Table1[citperyear],L1007)</f>
        <v>0.67300000000000004</v>
      </c>
      <c r="N1007" s="3">
        <f>AVERAGEIF(Table1[School], A1007, Table1[CPYRank])</f>
        <v>0.4779000000000001</v>
      </c>
    </row>
    <row r="1008" spans="1:14" x14ac:dyDescent="0.2">
      <c r="A1008" t="s">
        <v>76</v>
      </c>
      <c r="B1008" t="s">
        <v>8</v>
      </c>
      <c r="C1008" t="s">
        <v>161</v>
      </c>
      <c r="D1008">
        <v>576</v>
      </c>
      <c r="E1008">
        <v>1998</v>
      </c>
      <c r="F1008" s="3">
        <f>PERCENTRANK(Table1[Total Citations], D1008)</f>
        <v>0.57499999999999996</v>
      </c>
      <c r="G1008">
        <f>1-PERCENTRANK(Table1[Earliest Pub], E1008)</f>
        <v>0.20799999999999996</v>
      </c>
      <c r="H1008" s="3">
        <f>AVERAGEIF(Table1[School], A1008, Table1[Cit rank])</f>
        <v>0.52549999999999997</v>
      </c>
      <c r="I1008" s="3">
        <f>AVERAGEIF(Table1[School], A1008, Table1[YO rank])</f>
        <v>0.67049999999999987</v>
      </c>
      <c r="J1008" s="3">
        <f t="shared" si="51"/>
        <v>0.78374347501864294</v>
      </c>
      <c r="K1008" s="3">
        <f t="shared" si="49"/>
        <v>23</v>
      </c>
      <c r="L1008" s="3">
        <f t="shared" si="50"/>
        <v>25.043478260869566</v>
      </c>
      <c r="M1008" s="3">
        <f>PERCENTRANK(Table1[citperyear],L1008)</f>
        <v>0.68200000000000005</v>
      </c>
      <c r="N1008" s="3">
        <f>AVERAGEIF(Table1[School], A1008, Table1[CPYRank])</f>
        <v>0.4779000000000001</v>
      </c>
    </row>
    <row r="1009" spans="1:14" ht="16" x14ac:dyDescent="0.2">
      <c r="A1009" s="7" t="s">
        <v>77</v>
      </c>
      <c r="B1009" s="7" t="s">
        <v>8</v>
      </c>
      <c r="C1009" s="7" t="s">
        <v>161</v>
      </c>
      <c r="D1009" s="7">
        <v>142</v>
      </c>
      <c r="E1009" s="7">
        <v>1970</v>
      </c>
      <c r="F1009" s="3">
        <f>PERCENTRANK(Table1[Total Citations], D1009)</f>
        <v>0.184</v>
      </c>
      <c r="G1009">
        <f>1-PERCENTRANK(Table1[Earliest Pub], E1009)</f>
        <v>0.92900000000000005</v>
      </c>
      <c r="H1009" s="3">
        <f>AVERAGEIF(Table1[School], A1009, Table1[Cit rank])</f>
        <v>0.54739534883720919</v>
      </c>
      <c r="I1009" s="3">
        <f>AVERAGEIF(Table1[School], A1009, Table1[YO rank])</f>
        <v>0.4457906976744182</v>
      </c>
      <c r="J1009" s="3">
        <f t="shared" si="51"/>
        <v>1.2279200792946954</v>
      </c>
      <c r="K1009" s="3">
        <f t="shared" si="49"/>
        <v>51</v>
      </c>
      <c r="L1009" s="3">
        <f t="shared" si="50"/>
        <v>2.784313725490196</v>
      </c>
      <c r="M1009" s="3">
        <f>PERCENTRANK(Table1[citperyear],L1009)</f>
        <v>0.122</v>
      </c>
      <c r="N1009" s="3">
        <f>AVERAGEIF(Table1[School], A1009, Table1[CPYRank])</f>
        <v>0.56786046511627919</v>
      </c>
    </row>
    <row r="1010" spans="1:14" ht="16" x14ac:dyDescent="0.2">
      <c r="A1010" s="7" t="s">
        <v>77</v>
      </c>
      <c r="B1010" s="7" t="s">
        <v>8</v>
      </c>
      <c r="C1010" s="7" t="s">
        <v>161</v>
      </c>
      <c r="D1010" s="7">
        <v>836</v>
      </c>
      <c r="E1010" s="7">
        <v>1974</v>
      </c>
      <c r="F1010" s="3">
        <f>PERCENTRANK(Table1[Total Citations], D1010)</f>
        <v>0.69499999999999995</v>
      </c>
      <c r="G1010">
        <f>1-PERCENTRANK(Table1[Earliest Pub], E1010)</f>
        <v>0.871</v>
      </c>
      <c r="H1010" s="3">
        <f>AVERAGEIF(Table1[School], A1010, Table1[Cit rank])</f>
        <v>0.54739534883720919</v>
      </c>
      <c r="I1010" s="3">
        <f>AVERAGEIF(Table1[School], A1010, Table1[YO rank])</f>
        <v>0.4457906976744182</v>
      </c>
      <c r="J1010" s="3">
        <f t="shared" si="51"/>
        <v>1.2279200792946954</v>
      </c>
      <c r="K1010" s="3">
        <f t="shared" si="49"/>
        <v>47</v>
      </c>
      <c r="L1010" s="3">
        <f t="shared" si="50"/>
        <v>17.787234042553191</v>
      </c>
      <c r="M1010" s="3">
        <f>PERCENTRANK(Table1[citperyear],L1010)</f>
        <v>0.56399999999999995</v>
      </c>
      <c r="N1010" s="3">
        <f>AVERAGEIF(Table1[School], A1010, Table1[CPYRank])</f>
        <v>0.56786046511627919</v>
      </c>
    </row>
    <row r="1011" spans="1:14" ht="16" x14ac:dyDescent="0.2">
      <c r="A1011" s="7" t="s">
        <v>77</v>
      </c>
      <c r="B1011" s="7" t="s">
        <v>8</v>
      </c>
      <c r="C1011" s="7" t="s">
        <v>161</v>
      </c>
      <c r="D1011" s="7">
        <v>2585</v>
      </c>
      <c r="E1011" s="7">
        <v>1976</v>
      </c>
      <c r="F1011" s="3">
        <f>PERCENTRANK(Table1[Total Citations], D1011)</f>
        <v>0.92300000000000004</v>
      </c>
      <c r="G1011">
        <f>1-PERCENTRANK(Table1[Earliest Pub], E1011)</f>
        <v>0.83099999999999996</v>
      </c>
      <c r="H1011" s="3">
        <f>AVERAGEIF(Table1[School], A1011, Table1[Cit rank])</f>
        <v>0.54739534883720919</v>
      </c>
      <c r="I1011" s="3">
        <f>AVERAGEIF(Table1[School], A1011, Table1[YO rank])</f>
        <v>0.4457906976744182</v>
      </c>
      <c r="J1011" s="3">
        <f t="shared" si="51"/>
        <v>1.2279200792946954</v>
      </c>
      <c r="K1011" s="3">
        <f t="shared" si="49"/>
        <v>45</v>
      </c>
      <c r="L1011" s="3">
        <f t="shared" si="50"/>
        <v>57.444444444444443</v>
      </c>
      <c r="M1011" s="3">
        <f>PERCENTRANK(Table1[citperyear],L1011)</f>
        <v>0.89400000000000002</v>
      </c>
      <c r="N1011" s="3">
        <f>AVERAGEIF(Table1[School], A1011, Table1[CPYRank])</f>
        <v>0.56786046511627919</v>
      </c>
    </row>
    <row r="1012" spans="1:14" ht="16" x14ac:dyDescent="0.2">
      <c r="A1012" s="7" t="s">
        <v>77</v>
      </c>
      <c r="B1012" s="7" t="s">
        <v>8</v>
      </c>
      <c r="C1012" s="7" t="s">
        <v>161</v>
      </c>
      <c r="D1012" s="7">
        <v>2468</v>
      </c>
      <c r="E1012" s="7">
        <v>1977</v>
      </c>
      <c r="F1012" s="3">
        <f>PERCENTRANK(Table1[Total Citations], D1012)</f>
        <v>0.91700000000000004</v>
      </c>
      <c r="G1012">
        <f>1-PERCENTRANK(Table1[Earliest Pub], E1012)</f>
        <v>0.81299999999999994</v>
      </c>
      <c r="H1012" s="3">
        <f>AVERAGEIF(Table1[School], A1012, Table1[Cit rank])</f>
        <v>0.54739534883720919</v>
      </c>
      <c r="I1012" s="3">
        <f>AVERAGEIF(Table1[School], A1012, Table1[YO rank])</f>
        <v>0.4457906976744182</v>
      </c>
      <c r="J1012" s="3">
        <f t="shared" si="51"/>
        <v>1.2279200792946954</v>
      </c>
      <c r="K1012" s="3">
        <f t="shared" si="49"/>
        <v>44</v>
      </c>
      <c r="L1012" s="3">
        <f t="shared" si="50"/>
        <v>56.090909090909093</v>
      </c>
      <c r="M1012" s="3">
        <f>PERCENTRANK(Table1[citperyear],L1012)</f>
        <v>0.89100000000000001</v>
      </c>
      <c r="N1012" s="3">
        <f>AVERAGEIF(Table1[School], A1012, Table1[CPYRank])</f>
        <v>0.56786046511627919</v>
      </c>
    </row>
    <row r="1013" spans="1:14" ht="16" x14ac:dyDescent="0.2">
      <c r="A1013" s="7" t="s">
        <v>77</v>
      </c>
      <c r="B1013" s="7" t="s">
        <v>8</v>
      </c>
      <c r="C1013" s="7" t="s">
        <v>161</v>
      </c>
      <c r="D1013" s="7">
        <v>495</v>
      </c>
      <c r="E1013" s="7">
        <v>1978</v>
      </c>
      <c r="F1013" s="3">
        <f>PERCENTRANK(Table1[Total Citations], D1013)</f>
        <v>0.52300000000000002</v>
      </c>
      <c r="G1013">
        <f>1-PERCENTRANK(Table1[Earliest Pub], E1013)</f>
        <v>0.79</v>
      </c>
      <c r="H1013" s="3">
        <f>AVERAGEIF(Table1[School], A1013, Table1[Cit rank])</f>
        <v>0.54739534883720919</v>
      </c>
      <c r="I1013" s="3">
        <f>AVERAGEIF(Table1[School], A1013, Table1[YO rank])</f>
        <v>0.4457906976744182</v>
      </c>
      <c r="J1013" s="3">
        <f t="shared" si="51"/>
        <v>1.2279200792946954</v>
      </c>
      <c r="K1013" s="3">
        <f t="shared" si="49"/>
        <v>43</v>
      </c>
      <c r="L1013" s="3">
        <f t="shared" si="50"/>
        <v>11.511627906976743</v>
      </c>
      <c r="M1013" s="3">
        <f>PERCENTRANK(Table1[citperyear],L1013)</f>
        <v>0.41599999999999998</v>
      </c>
      <c r="N1013" s="3">
        <f>AVERAGEIF(Table1[School], A1013, Table1[CPYRank])</f>
        <v>0.56786046511627919</v>
      </c>
    </row>
    <row r="1014" spans="1:14" ht="16" x14ac:dyDescent="0.2">
      <c r="A1014" s="7" t="s">
        <v>77</v>
      </c>
      <c r="B1014" s="7" t="s">
        <v>8</v>
      </c>
      <c r="C1014" s="7" t="s">
        <v>161</v>
      </c>
      <c r="D1014" s="7">
        <v>244</v>
      </c>
      <c r="E1014" s="7">
        <v>1978</v>
      </c>
      <c r="F1014" s="3">
        <f>PERCENTRANK(Table1[Total Citations], D1014)</f>
        <v>0.31900000000000001</v>
      </c>
      <c r="G1014">
        <f>1-PERCENTRANK(Table1[Earliest Pub], E1014)</f>
        <v>0.79</v>
      </c>
      <c r="H1014" s="3">
        <f>AVERAGEIF(Table1[School], A1014, Table1[Cit rank])</f>
        <v>0.54739534883720919</v>
      </c>
      <c r="I1014" s="3">
        <f>AVERAGEIF(Table1[School], A1014, Table1[YO rank])</f>
        <v>0.4457906976744182</v>
      </c>
      <c r="J1014" s="3">
        <f t="shared" si="51"/>
        <v>1.2279200792946954</v>
      </c>
      <c r="K1014" s="3">
        <f t="shared" si="49"/>
        <v>43</v>
      </c>
      <c r="L1014" s="3">
        <f t="shared" si="50"/>
        <v>5.6744186046511631</v>
      </c>
      <c r="M1014" s="3">
        <f>PERCENTRANK(Table1[citperyear],L1014)</f>
        <v>0.22700000000000001</v>
      </c>
      <c r="N1014" s="3">
        <f>AVERAGEIF(Table1[School], A1014, Table1[CPYRank])</f>
        <v>0.56786046511627919</v>
      </c>
    </row>
    <row r="1015" spans="1:14" ht="16" x14ac:dyDescent="0.2">
      <c r="A1015" s="7" t="s">
        <v>77</v>
      </c>
      <c r="B1015" s="7" t="s">
        <v>8</v>
      </c>
      <c r="C1015" s="7" t="s">
        <v>161</v>
      </c>
      <c r="D1015" s="7">
        <v>616</v>
      </c>
      <c r="E1015" s="7">
        <v>1980</v>
      </c>
      <c r="F1015" s="3">
        <f>PERCENTRANK(Table1[Total Citations], D1015)</f>
        <v>0.59899999999999998</v>
      </c>
      <c r="G1015">
        <f>1-PERCENTRANK(Table1[Earliest Pub], E1015)</f>
        <v>0.75</v>
      </c>
      <c r="H1015" s="3">
        <f>AVERAGEIF(Table1[School], A1015, Table1[Cit rank])</f>
        <v>0.54739534883720919</v>
      </c>
      <c r="I1015" s="3">
        <f>AVERAGEIF(Table1[School], A1015, Table1[YO rank])</f>
        <v>0.4457906976744182</v>
      </c>
      <c r="J1015" s="3">
        <f t="shared" si="51"/>
        <v>1.2279200792946954</v>
      </c>
      <c r="K1015" s="3">
        <f t="shared" si="49"/>
        <v>41</v>
      </c>
      <c r="L1015" s="3">
        <f t="shared" si="50"/>
        <v>15.024390243902438</v>
      </c>
      <c r="M1015" s="3">
        <f>PERCENTRANK(Table1[citperyear],L1015)</f>
        <v>0.502</v>
      </c>
      <c r="N1015" s="3">
        <f>AVERAGEIF(Table1[School], A1015, Table1[CPYRank])</f>
        <v>0.56786046511627919</v>
      </c>
    </row>
    <row r="1016" spans="1:14" ht="16" x14ac:dyDescent="0.2">
      <c r="A1016" s="7" t="s">
        <v>77</v>
      </c>
      <c r="B1016" s="7" t="s">
        <v>8</v>
      </c>
      <c r="C1016" s="7" t="s">
        <v>161</v>
      </c>
      <c r="D1016" s="7">
        <v>1382</v>
      </c>
      <c r="E1016" s="7">
        <v>1980</v>
      </c>
      <c r="F1016" s="3">
        <f>PERCENTRANK(Table1[Total Citations], D1016)</f>
        <v>0.82</v>
      </c>
      <c r="G1016">
        <f>1-PERCENTRANK(Table1[Earliest Pub], E1016)</f>
        <v>0.75</v>
      </c>
      <c r="H1016" s="3">
        <f>AVERAGEIF(Table1[School], A1016, Table1[Cit rank])</f>
        <v>0.54739534883720919</v>
      </c>
      <c r="I1016" s="3">
        <f>AVERAGEIF(Table1[School], A1016, Table1[YO rank])</f>
        <v>0.4457906976744182</v>
      </c>
      <c r="J1016" s="3">
        <f t="shared" si="51"/>
        <v>1.2279200792946954</v>
      </c>
      <c r="K1016" s="3">
        <f t="shared" si="49"/>
        <v>41</v>
      </c>
      <c r="L1016" s="3">
        <f t="shared" si="50"/>
        <v>33.707317073170735</v>
      </c>
      <c r="M1016" s="3">
        <f>PERCENTRANK(Table1[citperyear],L1016)</f>
        <v>0.76900000000000002</v>
      </c>
      <c r="N1016" s="3">
        <f>AVERAGEIF(Table1[School], A1016, Table1[CPYRank])</f>
        <v>0.56786046511627919</v>
      </c>
    </row>
    <row r="1017" spans="1:14" ht="16" x14ac:dyDescent="0.2">
      <c r="A1017" s="7" t="s">
        <v>77</v>
      </c>
      <c r="B1017" s="7" t="s">
        <v>8</v>
      </c>
      <c r="C1017" s="7" t="s">
        <v>161</v>
      </c>
      <c r="D1017" s="7">
        <v>228</v>
      </c>
      <c r="E1017" s="7">
        <v>1981</v>
      </c>
      <c r="F1017" s="3">
        <f>PERCENTRANK(Table1[Total Citations], D1017)</f>
        <v>0.29799999999999999</v>
      </c>
      <c r="G1017">
        <f>1-PERCENTRANK(Table1[Earliest Pub], E1017)</f>
        <v>0.72299999999999998</v>
      </c>
      <c r="H1017" s="3">
        <f>AVERAGEIF(Table1[School], A1017, Table1[Cit rank])</f>
        <v>0.54739534883720919</v>
      </c>
      <c r="I1017" s="3">
        <f>AVERAGEIF(Table1[School], A1017, Table1[YO rank])</f>
        <v>0.4457906976744182</v>
      </c>
      <c r="J1017" s="3">
        <f t="shared" si="51"/>
        <v>1.2279200792946954</v>
      </c>
      <c r="K1017" s="3">
        <f t="shared" si="49"/>
        <v>40</v>
      </c>
      <c r="L1017" s="3">
        <f t="shared" si="50"/>
        <v>5.7</v>
      </c>
      <c r="M1017" s="3">
        <f>PERCENTRANK(Table1[citperyear],L1017)</f>
        <v>0.22800000000000001</v>
      </c>
      <c r="N1017" s="3">
        <f>AVERAGEIF(Table1[School], A1017, Table1[CPYRank])</f>
        <v>0.56786046511627919</v>
      </c>
    </row>
    <row r="1018" spans="1:14" ht="16" x14ac:dyDescent="0.2">
      <c r="A1018" s="7" t="s">
        <v>77</v>
      </c>
      <c r="B1018" s="7" t="s">
        <v>7</v>
      </c>
      <c r="C1018" s="7" t="s">
        <v>161</v>
      </c>
      <c r="D1018" s="7">
        <v>515</v>
      </c>
      <c r="E1018" s="7">
        <v>1982</v>
      </c>
      <c r="F1018" s="3">
        <f>PERCENTRANK(Table1[Total Citations], D1018)</f>
        <v>0.54100000000000004</v>
      </c>
      <c r="G1018">
        <f>1-PERCENTRANK(Table1[Earliest Pub], E1018)</f>
        <v>0.69</v>
      </c>
      <c r="H1018" s="3">
        <f>AVERAGEIF(Table1[School], A1018, Table1[Cit rank])</f>
        <v>0.54739534883720919</v>
      </c>
      <c r="I1018" s="3">
        <f>AVERAGEIF(Table1[School], A1018, Table1[YO rank])</f>
        <v>0.4457906976744182</v>
      </c>
      <c r="J1018" s="3">
        <f t="shared" si="51"/>
        <v>1.2279200792946954</v>
      </c>
      <c r="K1018" s="3">
        <f t="shared" si="49"/>
        <v>39</v>
      </c>
      <c r="L1018" s="3">
        <f t="shared" si="50"/>
        <v>13.205128205128204</v>
      </c>
      <c r="M1018" s="3">
        <f>PERCENTRANK(Table1[citperyear],L1018)</f>
        <v>0.46</v>
      </c>
      <c r="N1018" s="3">
        <f>AVERAGEIF(Table1[School], A1018, Table1[CPYRank])</f>
        <v>0.56786046511627919</v>
      </c>
    </row>
    <row r="1019" spans="1:14" ht="16" x14ac:dyDescent="0.2">
      <c r="A1019" s="7" t="s">
        <v>77</v>
      </c>
      <c r="B1019" s="7" t="s">
        <v>8</v>
      </c>
      <c r="C1019" s="7" t="s">
        <v>161</v>
      </c>
      <c r="D1019" s="7">
        <v>1374</v>
      </c>
      <c r="E1019" s="7">
        <v>1983</v>
      </c>
      <c r="F1019" s="3">
        <f>PERCENTRANK(Table1[Total Citations], D1019)</f>
        <v>0.81899999999999995</v>
      </c>
      <c r="G1019">
        <f>1-PERCENTRANK(Table1[Earliest Pub], E1019)</f>
        <v>0.65700000000000003</v>
      </c>
      <c r="H1019" s="3">
        <f>AVERAGEIF(Table1[School], A1019, Table1[Cit rank])</f>
        <v>0.54739534883720919</v>
      </c>
      <c r="I1019" s="3">
        <f>AVERAGEIF(Table1[School], A1019, Table1[YO rank])</f>
        <v>0.4457906976744182</v>
      </c>
      <c r="J1019" s="3">
        <f t="shared" si="51"/>
        <v>1.2279200792946954</v>
      </c>
      <c r="K1019" s="3">
        <f t="shared" si="49"/>
        <v>38</v>
      </c>
      <c r="L1019" s="3">
        <f t="shared" si="50"/>
        <v>36.157894736842103</v>
      </c>
      <c r="M1019" s="3">
        <f>PERCENTRANK(Table1[citperyear],L1019)</f>
        <v>0.78700000000000003</v>
      </c>
      <c r="N1019" s="3">
        <f>AVERAGEIF(Table1[School], A1019, Table1[CPYRank])</f>
        <v>0.56786046511627919</v>
      </c>
    </row>
    <row r="1020" spans="1:14" ht="16" x14ac:dyDescent="0.2">
      <c r="A1020" s="7" t="s">
        <v>77</v>
      </c>
      <c r="B1020" s="7" t="s">
        <v>8</v>
      </c>
      <c r="C1020" s="7" t="s">
        <v>161</v>
      </c>
      <c r="D1020" s="7">
        <v>409</v>
      </c>
      <c r="E1020" s="7">
        <v>1984</v>
      </c>
      <c r="F1020" s="3">
        <f>PERCENTRANK(Table1[Total Citations], D1020)</f>
        <v>0.46899999999999997</v>
      </c>
      <c r="G1020">
        <f>1-PERCENTRANK(Table1[Earliest Pub], E1020)</f>
        <v>0.63</v>
      </c>
      <c r="H1020" s="3">
        <f>AVERAGEIF(Table1[School], A1020, Table1[Cit rank])</f>
        <v>0.54739534883720919</v>
      </c>
      <c r="I1020" s="3">
        <f>AVERAGEIF(Table1[School], A1020, Table1[YO rank])</f>
        <v>0.4457906976744182</v>
      </c>
      <c r="J1020" s="3">
        <f t="shared" si="51"/>
        <v>1.2279200792946954</v>
      </c>
      <c r="K1020" s="3">
        <f t="shared" si="49"/>
        <v>37</v>
      </c>
      <c r="L1020" s="3">
        <f t="shared" si="50"/>
        <v>11.054054054054054</v>
      </c>
      <c r="M1020" s="3">
        <f>PERCENTRANK(Table1[citperyear],L1020)</f>
        <v>0.4</v>
      </c>
      <c r="N1020" s="3">
        <f>AVERAGEIF(Table1[School], A1020, Table1[CPYRank])</f>
        <v>0.56786046511627919</v>
      </c>
    </row>
    <row r="1021" spans="1:14" ht="16" x14ac:dyDescent="0.2">
      <c r="A1021" s="7" t="s">
        <v>77</v>
      </c>
      <c r="B1021" s="7" t="s">
        <v>8</v>
      </c>
      <c r="C1021" s="7" t="s">
        <v>161</v>
      </c>
      <c r="D1021" s="7">
        <v>2338</v>
      </c>
      <c r="E1021" s="7">
        <v>1985</v>
      </c>
      <c r="F1021" s="3">
        <f>PERCENTRANK(Table1[Total Citations], D1021)</f>
        <v>0.91</v>
      </c>
      <c r="G1021">
        <f>1-PERCENTRANK(Table1[Earliest Pub], E1021)</f>
        <v>0.60199999999999998</v>
      </c>
      <c r="H1021" s="3">
        <f>AVERAGEIF(Table1[School], A1021, Table1[Cit rank])</f>
        <v>0.54739534883720919</v>
      </c>
      <c r="I1021" s="3">
        <f>AVERAGEIF(Table1[School], A1021, Table1[YO rank])</f>
        <v>0.4457906976744182</v>
      </c>
      <c r="J1021" s="3">
        <f t="shared" si="51"/>
        <v>1.2279200792946954</v>
      </c>
      <c r="K1021" s="3">
        <f t="shared" si="49"/>
        <v>36</v>
      </c>
      <c r="L1021" s="3">
        <f t="shared" si="50"/>
        <v>64.944444444444443</v>
      </c>
      <c r="M1021" s="3">
        <f>PERCENTRANK(Table1[citperyear],L1021)</f>
        <v>0.91300000000000003</v>
      </c>
      <c r="N1021" s="3">
        <f>AVERAGEIF(Table1[School], A1021, Table1[CPYRank])</f>
        <v>0.56786046511627919</v>
      </c>
    </row>
    <row r="1022" spans="1:14" ht="16" x14ac:dyDescent="0.2">
      <c r="A1022" s="7" t="s">
        <v>77</v>
      </c>
      <c r="B1022" s="7" t="s">
        <v>8</v>
      </c>
      <c r="C1022" s="7" t="s">
        <v>161</v>
      </c>
      <c r="D1022" s="7">
        <v>1558</v>
      </c>
      <c r="E1022" s="7">
        <v>1987</v>
      </c>
      <c r="F1022" s="3">
        <f>PERCENTRANK(Table1[Total Citations], D1022)</f>
        <v>0.84599999999999997</v>
      </c>
      <c r="G1022">
        <f>1-PERCENTRANK(Table1[Earliest Pub], E1022)</f>
        <v>0.53699999999999992</v>
      </c>
      <c r="H1022" s="3">
        <f>AVERAGEIF(Table1[School], A1022, Table1[Cit rank])</f>
        <v>0.54739534883720919</v>
      </c>
      <c r="I1022" s="3">
        <f>AVERAGEIF(Table1[School], A1022, Table1[YO rank])</f>
        <v>0.4457906976744182</v>
      </c>
      <c r="J1022" s="3">
        <f t="shared" si="51"/>
        <v>1.2279200792946954</v>
      </c>
      <c r="K1022" s="3">
        <f t="shared" si="49"/>
        <v>34</v>
      </c>
      <c r="L1022" s="3">
        <f t="shared" si="50"/>
        <v>45.823529411764703</v>
      </c>
      <c r="M1022" s="3">
        <f>PERCENTRANK(Table1[citperyear],L1022)</f>
        <v>0.85</v>
      </c>
      <c r="N1022" s="3">
        <f>AVERAGEIF(Table1[School], A1022, Table1[CPYRank])</f>
        <v>0.56786046511627919</v>
      </c>
    </row>
    <row r="1023" spans="1:14" ht="16" x14ac:dyDescent="0.2">
      <c r="A1023" s="7" t="s">
        <v>77</v>
      </c>
      <c r="B1023" s="7" t="s">
        <v>8</v>
      </c>
      <c r="C1023" s="7" t="s">
        <v>161</v>
      </c>
      <c r="D1023" s="7">
        <v>540</v>
      </c>
      <c r="E1023" s="7">
        <v>1988</v>
      </c>
      <c r="F1023" s="3">
        <f>PERCENTRANK(Table1[Total Citations], D1023)</f>
        <v>0.55500000000000005</v>
      </c>
      <c r="G1023">
        <f>1-PERCENTRANK(Table1[Earliest Pub], E1023)</f>
        <v>0.50800000000000001</v>
      </c>
      <c r="H1023" s="3">
        <f>AVERAGEIF(Table1[School], A1023, Table1[Cit rank])</f>
        <v>0.54739534883720919</v>
      </c>
      <c r="I1023" s="3">
        <f>AVERAGEIF(Table1[School], A1023, Table1[YO rank])</f>
        <v>0.4457906976744182</v>
      </c>
      <c r="J1023" s="3">
        <f t="shared" si="51"/>
        <v>1.2279200792946954</v>
      </c>
      <c r="K1023" s="3">
        <f t="shared" si="49"/>
        <v>33</v>
      </c>
      <c r="L1023" s="3">
        <f t="shared" si="50"/>
        <v>16.363636363636363</v>
      </c>
      <c r="M1023" s="3">
        <f>PERCENTRANK(Table1[citperyear],L1023)</f>
        <v>0.53300000000000003</v>
      </c>
      <c r="N1023" s="3">
        <f>AVERAGEIF(Table1[School], A1023, Table1[CPYRank])</f>
        <v>0.56786046511627919</v>
      </c>
    </row>
    <row r="1024" spans="1:14" ht="16" x14ac:dyDescent="0.2">
      <c r="A1024" s="7" t="s">
        <v>77</v>
      </c>
      <c r="B1024" s="7" t="s">
        <v>8</v>
      </c>
      <c r="C1024" s="7" t="s">
        <v>161</v>
      </c>
      <c r="D1024" s="7">
        <v>712</v>
      </c>
      <c r="E1024" s="7">
        <v>1988</v>
      </c>
      <c r="F1024" s="3">
        <f>PERCENTRANK(Table1[Total Citations], D1024)</f>
        <v>0.64800000000000002</v>
      </c>
      <c r="G1024">
        <f>1-PERCENTRANK(Table1[Earliest Pub], E1024)</f>
        <v>0.50800000000000001</v>
      </c>
      <c r="H1024" s="3">
        <f>AVERAGEIF(Table1[School], A1024, Table1[Cit rank])</f>
        <v>0.54739534883720919</v>
      </c>
      <c r="I1024" s="3">
        <f>AVERAGEIF(Table1[School], A1024, Table1[YO rank])</f>
        <v>0.4457906976744182</v>
      </c>
      <c r="J1024" s="3">
        <f t="shared" si="51"/>
        <v>1.2279200792946954</v>
      </c>
      <c r="K1024" s="3">
        <f t="shared" si="49"/>
        <v>33</v>
      </c>
      <c r="L1024" s="3">
        <f t="shared" si="50"/>
        <v>21.575757575757574</v>
      </c>
      <c r="M1024" s="3">
        <f>PERCENTRANK(Table1[citperyear],L1024)</f>
        <v>0.63100000000000001</v>
      </c>
      <c r="N1024" s="3">
        <f>AVERAGEIF(Table1[School], A1024, Table1[CPYRank])</f>
        <v>0.56786046511627919</v>
      </c>
    </row>
    <row r="1025" spans="1:14" ht="16" x14ac:dyDescent="0.2">
      <c r="A1025" s="7" t="s">
        <v>77</v>
      </c>
      <c r="B1025" s="7" t="s">
        <v>8</v>
      </c>
      <c r="C1025" s="7" t="s">
        <v>161</v>
      </c>
      <c r="D1025" s="7">
        <v>1127</v>
      </c>
      <c r="E1025" s="7">
        <v>1988</v>
      </c>
      <c r="F1025" s="3">
        <f>PERCENTRANK(Table1[Total Citations], D1025)</f>
        <v>0.77200000000000002</v>
      </c>
      <c r="G1025">
        <f>1-PERCENTRANK(Table1[Earliest Pub], E1025)</f>
        <v>0.50800000000000001</v>
      </c>
      <c r="H1025" s="3">
        <f>AVERAGEIF(Table1[School], A1025, Table1[Cit rank])</f>
        <v>0.54739534883720919</v>
      </c>
      <c r="I1025" s="3">
        <f>AVERAGEIF(Table1[School], A1025, Table1[YO rank])</f>
        <v>0.4457906976744182</v>
      </c>
      <c r="J1025" s="3">
        <f t="shared" si="51"/>
        <v>1.2279200792946954</v>
      </c>
      <c r="K1025" s="3">
        <f t="shared" si="49"/>
        <v>33</v>
      </c>
      <c r="L1025" s="3">
        <f t="shared" si="50"/>
        <v>34.151515151515149</v>
      </c>
      <c r="M1025" s="3">
        <f>PERCENTRANK(Table1[citperyear],L1025)</f>
        <v>0.77300000000000002</v>
      </c>
      <c r="N1025" s="3">
        <f>AVERAGEIF(Table1[School], A1025, Table1[CPYRank])</f>
        <v>0.56786046511627919</v>
      </c>
    </row>
    <row r="1026" spans="1:14" ht="16" x14ac:dyDescent="0.2">
      <c r="A1026" s="7" t="s">
        <v>77</v>
      </c>
      <c r="B1026" s="7" t="s">
        <v>8</v>
      </c>
      <c r="C1026" s="7" t="s">
        <v>161</v>
      </c>
      <c r="D1026" s="7">
        <v>319</v>
      </c>
      <c r="E1026" s="7">
        <v>1988</v>
      </c>
      <c r="F1026" s="3">
        <f>PERCENTRANK(Table1[Total Citations], D1026)</f>
        <v>0.39100000000000001</v>
      </c>
      <c r="G1026">
        <f>1-PERCENTRANK(Table1[Earliest Pub], E1026)</f>
        <v>0.50800000000000001</v>
      </c>
      <c r="H1026" s="3">
        <f>AVERAGEIF(Table1[School], A1026, Table1[Cit rank])</f>
        <v>0.54739534883720919</v>
      </c>
      <c r="I1026" s="3">
        <f>AVERAGEIF(Table1[School], A1026, Table1[YO rank])</f>
        <v>0.4457906976744182</v>
      </c>
      <c r="J1026" s="3">
        <f t="shared" si="51"/>
        <v>1.2279200792946954</v>
      </c>
      <c r="K1026" s="3">
        <f t="shared" ref="K1026:K1089" si="52">2021-E1026</f>
        <v>33</v>
      </c>
      <c r="L1026" s="3">
        <f t="shared" ref="L1026:L1089" si="53">D1026/K1026</f>
        <v>9.6666666666666661</v>
      </c>
      <c r="M1026" s="3">
        <f>PERCENTRANK(Table1[citperyear],L1026)</f>
        <v>0.36099999999999999</v>
      </c>
      <c r="N1026" s="3">
        <f>AVERAGEIF(Table1[School], A1026, Table1[CPYRank])</f>
        <v>0.56786046511627919</v>
      </c>
    </row>
    <row r="1027" spans="1:14" ht="16" x14ac:dyDescent="0.2">
      <c r="A1027" s="7" t="s">
        <v>77</v>
      </c>
      <c r="B1027" s="7" t="s">
        <v>8</v>
      </c>
      <c r="C1027" s="7" t="s">
        <v>161</v>
      </c>
      <c r="D1027" s="7">
        <v>1415</v>
      </c>
      <c r="E1027" s="7">
        <v>1990</v>
      </c>
      <c r="F1027" s="3">
        <f>PERCENTRANK(Table1[Total Citations], D1027)</f>
        <v>0.82499999999999996</v>
      </c>
      <c r="G1027">
        <f>1-PERCENTRANK(Table1[Earliest Pub], E1027)</f>
        <v>0.43700000000000006</v>
      </c>
      <c r="H1027" s="3">
        <f>AVERAGEIF(Table1[School], A1027, Table1[Cit rank])</f>
        <v>0.54739534883720919</v>
      </c>
      <c r="I1027" s="3">
        <f>AVERAGEIF(Table1[School], A1027, Table1[YO rank])</f>
        <v>0.4457906976744182</v>
      </c>
      <c r="J1027" s="3">
        <f t="shared" si="51"/>
        <v>1.2279200792946954</v>
      </c>
      <c r="K1027" s="3">
        <f t="shared" si="52"/>
        <v>31</v>
      </c>
      <c r="L1027" s="3">
        <f t="shared" si="53"/>
        <v>45.645161290322584</v>
      </c>
      <c r="M1027" s="3">
        <f>PERCENTRANK(Table1[citperyear],L1027)</f>
        <v>0.84799999999999998</v>
      </c>
      <c r="N1027" s="3">
        <f>AVERAGEIF(Table1[School], A1027, Table1[CPYRank])</f>
        <v>0.56786046511627919</v>
      </c>
    </row>
    <row r="1028" spans="1:14" ht="16" x14ac:dyDescent="0.2">
      <c r="A1028" s="7" t="s">
        <v>77</v>
      </c>
      <c r="B1028" s="7" t="s">
        <v>8</v>
      </c>
      <c r="C1028" s="7" t="s">
        <v>161</v>
      </c>
      <c r="D1028" s="7">
        <v>337</v>
      </c>
      <c r="E1028" s="7">
        <v>1990</v>
      </c>
      <c r="F1028" s="3">
        <f>PERCENTRANK(Table1[Total Citations], D1028)</f>
        <v>0.40899999999999997</v>
      </c>
      <c r="G1028">
        <f>1-PERCENTRANK(Table1[Earliest Pub], E1028)</f>
        <v>0.43700000000000006</v>
      </c>
      <c r="H1028" s="3">
        <f>AVERAGEIF(Table1[School], A1028, Table1[Cit rank])</f>
        <v>0.54739534883720919</v>
      </c>
      <c r="I1028" s="3">
        <f>AVERAGEIF(Table1[School], A1028, Table1[YO rank])</f>
        <v>0.4457906976744182</v>
      </c>
      <c r="J1028" s="3">
        <f t="shared" si="51"/>
        <v>1.2279200792946954</v>
      </c>
      <c r="K1028" s="3">
        <f t="shared" si="52"/>
        <v>31</v>
      </c>
      <c r="L1028" s="3">
        <f t="shared" si="53"/>
        <v>10.870967741935484</v>
      </c>
      <c r="M1028" s="3">
        <f>PERCENTRANK(Table1[citperyear],L1028)</f>
        <v>0.39600000000000002</v>
      </c>
      <c r="N1028" s="3">
        <f>AVERAGEIF(Table1[School], A1028, Table1[CPYRank])</f>
        <v>0.56786046511627919</v>
      </c>
    </row>
    <row r="1029" spans="1:14" ht="16" x14ac:dyDescent="0.2">
      <c r="A1029" s="7" t="s">
        <v>77</v>
      </c>
      <c r="B1029" s="7" t="s">
        <v>8</v>
      </c>
      <c r="C1029" s="7" t="s">
        <v>161</v>
      </c>
      <c r="D1029" s="7">
        <v>304</v>
      </c>
      <c r="E1029" s="7">
        <v>1992</v>
      </c>
      <c r="F1029" s="3">
        <f>PERCENTRANK(Table1[Total Citations], D1029)</f>
        <v>0.378</v>
      </c>
      <c r="G1029">
        <f>1-PERCENTRANK(Table1[Earliest Pub], E1029)</f>
        <v>0.38100000000000001</v>
      </c>
      <c r="H1029" s="3">
        <f>AVERAGEIF(Table1[School], A1029, Table1[Cit rank])</f>
        <v>0.54739534883720919</v>
      </c>
      <c r="I1029" s="3">
        <f>AVERAGEIF(Table1[School], A1029, Table1[YO rank])</f>
        <v>0.4457906976744182</v>
      </c>
      <c r="J1029" s="3">
        <f t="shared" si="51"/>
        <v>1.2279200792946954</v>
      </c>
      <c r="K1029" s="3">
        <f t="shared" si="52"/>
        <v>29</v>
      </c>
      <c r="L1029" s="3">
        <f t="shared" si="53"/>
        <v>10.482758620689655</v>
      </c>
      <c r="M1029" s="3">
        <f>PERCENTRANK(Table1[citperyear],L1029)</f>
        <v>0.38400000000000001</v>
      </c>
      <c r="N1029" s="3">
        <f>AVERAGEIF(Table1[School], A1029, Table1[CPYRank])</f>
        <v>0.56786046511627919</v>
      </c>
    </row>
    <row r="1030" spans="1:14" ht="16" x14ac:dyDescent="0.2">
      <c r="A1030" s="7" t="s">
        <v>77</v>
      </c>
      <c r="B1030" s="7" t="s">
        <v>8</v>
      </c>
      <c r="C1030" s="7" t="s">
        <v>161</v>
      </c>
      <c r="D1030" s="7">
        <v>484</v>
      </c>
      <c r="E1030" s="7">
        <v>1993</v>
      </c>
      <c r="F1030" s="3">
        <f>PERCENTRANK(Table1[Total Citations], D1030)</f>
        <v>0.51700000000000002</v>
      </c>
      <c r="G1030">
        <f>1-PERCENTRANK(Table1[Earliest Pub], E1030)</f>
        <v>0.35399999999999998</v>
      </c>
      <c r="H1030" s="3">
        <f>AVERAGEIF(Table1[School], A1030, Table1[Cit rank])</f>
        <v>0.54739534883720919</v>
      </c>
      <c r="I1030" s="3">
        <f>AVERAGEIF(Table1[School], A1030, Table1[YO rank])</f>
        <v>0.4457906976744182</v>
      </c>
      <c r="J1030" s="3">
        <f t="shared" si="51"/>
        <v>1.2279200792946954</v>
      </c>
      <c r="K1030" s="3">
        <f t="shared" si="52"/>
        <v>28</v>
      </c>
      <c r="L1030" s="3">
        <f t="shared" si="53"/>
        <v>17.285714285714285</v>
      </c>
      <c r="M1030" s="3">
        <f>PERCENTRANK(Table1[citperyear],L1030)</f>
        <v>0.55400000000000005</v>
      </c>
      <c r="N1030" s="3">
        <f>AVERAGEIF(Table1[School], A1030, Table1[CPYRank])</f>
        <v>0.56786046511627919</v>
      </c>
    </row>
    <row r="1031" spans="1:14" ht="16" x14ac:dyDescent="0.2">
      <c r="A1031" s="7" t="s">
        <v>77</v>
      </c>
      <c r="B1031" s="7" t="s">
        <v>8</v>
      </c>
      <c r="C1031" s="7" t="s">
        <v>161</v>
      </c>
      <c r="D1031" s="7">
        <v>361</v>
      </c>
      <c r="E1031" s="7">
        <v>1993</v>
      </c>
      <c r="F1031" s="3">
        <f>PERCENTRANK(Table1[Total Citations], D1031)</f>
        <v>0.42899999999999999</v>
      </c>
      <c r="G1031">
        <f>1-PERCENTRANK(Table1[Earliest Pub], E1031)</f>
        <v>0.35399999999999998</v>
      </c>
      <c r="H1031" s="3">
        <f>AVERAGEIF(Table1[School], A1031, Table1[Cit rank])</f>
        <v>0.54739534883720919</v>
      </c>
      <c r="I1031" s="3">
        <f>AVERAGEIF(Table1[School], A1031, Table1[YO rank])</f>
        <v>0.4457906976744182</v>
      </c>
      <c r="J1031" s="3">
        <f t="shared" si="51"/>
        <v>1.2279200792946954</v>
      </c>
      <c r="K1031" s="3">
        <f t="shared" si="52"/>
        <v>28</v>
      </c>
      <c r="L1031" s="3">
        <f t="shared" si="53"/>
        <v>12.892857142857142</v>
      </c>
      <c r="M1031" s="3">
        <f>PERCENTRANK(Table1[citperyear],L1031)</f>
        <v>0.45300000000000001</v>
      </c>
      <c r="N1031" s="3">
        <f>AVERAGEIF(Table1[School], A1031, Table1[CPYRank])</f>
        <v>0.56786046511627919</v>
      </c>
    </row>
    <row r="1032" spans="1:14" ht="16" x14ac:dyDescent="0.2">
      <c r="A1032" s="7" t="s">
        <v>77</v>
      </c>
      <c r="B1032" s="7" t="s">
        <v>8</v>
      </c>
      <c r="C1032" s="7" t="s">
        <v>161</v>
      </c>
      <c r="D1032" s="7">
        <v>693</v>
      </c>
      <c r="E1032" s="7">
        <v>1993</v>
      </c>
      <c r="F1032" s="3">
        <f>PERCENTRANK(Table1[Total Citations], D1032)</f>
        <v>0.64100000000000001</v>
      </c>
      <c r="G1032">
        <f>1-PERCENTRANK(Table1[Earliest Pub], E1032)</f>
        <v>0.35399999999999998</v>
      </c>
      <c r="H1032" s="3">
        <f>AVERAGEIF(Table1[School], A1032, Table1[Cit rank])</f>
        <v>0.54739534883720919</v>
      </c>
      <c r="I1032" s="3">
        <f>AVERAGEIF(Table1[School], A1032, Table1[YO rank])</f>
        <v>0.4457906976744182</v>
      </c>
      <c r="J1032" s="3">
        <f t="shared" si="51"/>
        <v>1.2279200792946954</v>
      </c>
      <c r="K1032" s="3">
        <f t="shared" si="52"/>
        <v>28</v>
      </c>
      <c r="L1032" s="3">
        <f t="shared" si="53"/>
        <v>24.75</v>
      </c>
      <c r="M1032" s="3">
        <f>PERCENTRANK(Table1[citperyear],L1032)</f>
        <v>0.67700000000000005</v>
      </c>
      <c r="N1032" s="3">
        <f>AVERAGEIF(Table1[School], A1032, Table1[CPYRank])</f>
        <v>0.56786046511627919</v>
      </c>
    </row>
    <row r="1033" spans="1:14" ht="16" x14ac:dyDescent="0.2">
      <c r="A1033" s="7" t="s">
        <v>77</v>
      </c>
      <c r="B1033" s="7" t="s">
        <v>8</v>
      </c>
      <c r="C1033" s="7" t="s">
        <v>161</v>
      </c>
      <c r="D1033" s="7">
        <v>634</v>
      </c>
      <c r="E1033" s="7">
        <v>1993</v>
      </c>
      <c r="F1033" s="3">
        <f>PERCENTRANK(Table1[Total Citations], D1033)</f>
        <v>0.60799999999999998</v>
      </c>
      <c r="G1033">
        <f>1-PERCENTRANK(Table1[Earliest Pub], E1033)</f>
        <v>0.35399999999999998</v>
      </c>
      <c r="H1033" s="3">
        <f>AVERAGEIF(Table1[School], A1033, Table1[Cit rank])</f>
        <v>0.54739534883720919</v>
      </c>
      <c r="I1033" s="3">
        <f>AVERAGEIF(Table1[School], A1033, Table1[YO rank])</f>
        <v>0.4457906976744182</v>
      </c>
      <c r="J1033" s="3">
        <f t="shared" si="51"/>
        <v>1.2279200792946954</v>
      </c>
      <c r="K1033" s="3">
        <f t="shared" si="52"/>
        <v>28</v>
      </c>
      <c r="L1033" s="3">
        <f t="shared" si="53"/>
        <v>22.642857142857142</v>
      </c>
      <c r="M1033" s="3">
        <f>PERCENTRANK(Table1[citperyear],L1033)</f>
        <v>0.65100000000000002</v>
      </c>
      <c r="N1033" s="3">
        <f>AVERAGEIF(Table1[School], A1033, Table1[CPYRank])</f>
        <v>0.56786046511627919</v>
      </c>
    </row>
    <row r="1034" spans="1:14" ht="16" x14ac:dyDescent="0.2">
      <c r="A1034" s="7" t="s">
        <v>77</v>
      </c>
      <c r="B1034" s="7" t="s">
        <v>7</v>
      </c>
      <c r="C1034" s="7" t="s">
        <v>161</v>
      </c>
      <c r="D1034" s="7">
        <v>463</v>
      </c>
      <c r="E1034" s="7">
        <v>1993</v>
      </c>
      <c r="F1034" s="3">
        <f>PERCENTRANK(Table1[Total Citations], D1034)</f>
        <v>0.5</v>
      </c>
      <c r="G1034">
        <f>1-PERCENTRANK(Table1[Earliest Pub], E1034)</f>
        <v>0.35399999999999998</v>
      </c>
      <c r="H1034" s="3">
        <f>AVERAGEIF(Table1[School], A1034, Table1[Cit rank])</f>
        <v>0.54739534883720919</v>
      </c>
      <c r="I1034" s="3">
        <f>AVERAGEIF(Table1[School], A1034, Table1[YO rank])</f>
        <v>0.4457906976744182</v>
      </c>
      <c r="J1034" s="3">
        <f t="shared" si="51"/>
        <v>1.2279200792946954</v>
      </c>
      <c r="K1034" s="3">
        <f t="shared" si="52"/>
        <v>28</v>
      </c>
      <c r="L1034" s="3">
        <f t="shared" si="53"/>
        <v>16.535714285714285</v>
      </c>
      <c r="M1034" s="3">
        <f>PERCENTRANK(Table1[citperyear],L1034)</f>
        <v>0.53800000000000003</v>
      </c>
      <c r="N1034" s="3">
        <f>AVERAGEIF(Table1[School], A1034, Table1[CPYRank])</f>
        <v>0.56786046511627919</v>
      </c>
    </row>
    <row r="1035" spans="1:14" ht="16" x14ac:dyDescent="0.2">
      <c r="A1035" s="7" t="s">
        <v>77</v>
      </c>
      <c r="B1035" s="7" t="s">
        <v>8</v>
      </c>
      <c r="C1035" s="7" t="s">
        <v>161</v>
      </c>
      <c r="D1035" s="7">
        <v>651</v>
      </c>
      <c r="E1035" s="7">
        <v>1993</v>
      </c>
      <c r="F1035" s="3">
        <f>PERCENTRANK(Table1[Total Citations], D1035)</f>
        <v>0.61799999999999999</v>
      </c>
      <c r="G1035">
        <f>1-PERCENTRANK(Table1[Earliest Pub], E1035)</f>
        <v>0.35399999999999998</v>
      </c>
      <c r="H1035" s="3">
        <f>AVERAGEIF(Table1[School], A1035, Table1[Cit rank])</f>
        <v>0.54739534883720919</v>
      </c>
      <c r="I1035" s="3">
        <f>AVERAGEIF(Table1[School], A1035, Table1[YO rank])</f>
        <v>0.4457906976744182</v>
      </c>
      <c r="J1035" s="3">
        <f t="shared" si="51"/>
        <v>1.2279200792946954</v>
      </c>
      <c r="K1035" s="3">
        <f t="shared" si="52"/>
        <v>28</v>
      </c>
      <c r="L1035" s="3">
        <f t="shared" si="53"/>
        <v>23.25</v>
      </c>
      <c r="M1035" s="3">
        <f>PERCENTRANK(Table1[citperyear],L1035)</f>
        <v>0.65700000000000003</v>
      </c>
      <c r="N1035" s="3">
        <f>AVERAGEIF(Table1[School], A1035, Table1[CPYRank])</f>
        <v>0.56786046511627919</v>
      </c>
    </row>
    <row r="1036" spans="1:14" ht="16" x14ac:dyDescent="0.2">
      <c r="A1036" s="7" t="s">
        <v>77</v>
      </c>
      <c r="B1036" s="7" t="s">
        <v>8</v>
      </c>
      <c r="C1036" s="7" t="s">
        <v>161</v>
      </c>
      <c r="D1036" s="7">
        <v>138</v>
      </c>
      <c r="E1036" s="7">
        <v>1993</v>
      </c>
      <c r="F1036" s="3">
        <f>PERCENTRANK(Table1[Total Citations], D1036)</f>
        <v>0.17899999999999999</v>
      </c>
      <c r="G1036">
        <f>1-PERCENTRANK(Table1[Earliest Pub], E1036)</f>
        <v>0.35399999999999998</v>
      </c>
      <c r="H1036" s="3">
        <f>AVERAGEIF(Table1[School], A1036, Table1[Cit rank])</f>
        <v>0.54739534883720919</v>
      </c>
      <c r="I1036" s="3">
        <f>AVERAGEIF(Table1[School], A1036, Table1[YO rank])</f>
        <v>0.4457906976744182</v>
      </c>
      <c r="J1036" s="3">
        <f t="shared" si="51"/>
        <v>1.2279200792946954</v>
      </c>
      <c r="K1036" s="3">
        <f t="shared" si="52"/>
        <v>28</v>
      </c>
      <c r="L1036" s="3">
        <f t="shared" si="53"/>
        <v>4.9285714285714288</v>
      </c>
      <c r="M1036" s="3">
        <f>PERCENTRANK(Table1[citperyear],L1036)</f>
        <v>0.19700000000000001</v>
      </c>
      <c r="N1036" s="3">
        <f>AVERAGEIF(Table1[School], A1036, Table1[CPYRank])</f>
        <v>0.56786046511627919</v>
      </c>
    </row>
    <row r="1037" spans="1:14" ht="16" x14ac:dyDescent="0.2">
      <c r="A1037" s="7" t="s">
        <v>77</v>
      </c>
      <c r="B1037" s="7" t="s">
        <v>7</v>
      </c>
      <c r="C1037" s="7" t="s">
        <v>161</v>
      </c>
      <c r="D1037" s="7">
        <v>624</v>
      </c>
      <c r="E1037" s="7">
        <v>1993</v>
      </c>
      <c r="F1037" s="3">
        <f>PERCENTRANK(Table1[Total Citations], D1037)</f>
        <v>0.60299999999999998</v>
      </c>
      <c r="G1037">
        <f>1-PERCENTRANK(Table1[Earliest Pub], E1037)</f>
        <v>0.35399999999999998</v>
      </c>
      <c r="H1037" s="3">
        <f>AVERAGEIF(Table1[School], A1037, Table1[Cit rank])</f>
        <v>0.54739534883720919</v>
      </c>
      <c r="I1037" s="3">
        <f>AVERAGEIF(Table1[School], A1037, Table1[YO rank])</f>
        <v>0.4457906976744182</v>
      </c>
      <c r="J1037" s="3">
        <f t="shared" si="51"/>
        <v>1.2279200792946954</v>
      </c>
      <c r="K1037" s="3">
        <f t="shared" si="52"/>
        <v>28</v>
      </c>
      <c r="L1037" s="3">
        <f t="shared" si="53"/>
        <v>22.285714285714285</v>
      </c>
      <c r="M1037" s="3">
        <f>PERCENTRANK(Table1[citperyear],L1037)</f>
        <v>0.64500000000000002</v>
      </c>
      <c r="N1037" s="3">
        <f>AVERAGEIF(Table1[School], A1037, Table1[CPYRank])</f>
        <v>0.56786046511627919</v>
      </c>
    </row>
    <row r="1038" spans="1:14" ht="16" x14ac:dyDescent="0.2">
      <c r="A1038" s="7" t="s">
        <v>77</v>
      </c>
      <c r="B1038" s="7" t="s">
        <v>8</v>
      </c>
      <c r="C1038" s="7" t="s">
        <v>161</v>
      </c>
      <c r="D1038" s="7">
        <v>372</v>
      </c>
      <c r="E1038" s="7">
        <v>1994</v>
      </c>
      <c r="F1038" s="3">
        <f>PERCENTRANK(Table1[Total Citations], D1038)</f>
        <v>0.436</v>
      </c>
      <c r="G1038">
        <f>1-PERCENTRANK(Table1[Earliest Pub], E1038)</f>
        <v>0.32599999999999996</v>
      </c>
      <c r="H1038" s="3">
        <f>AVERAGEIF(Table1[School], A1038, Table1[Cit rank])</f>
        <v>0.54739534883720919</v>
      </c>
      <c r="I1038" s="3">
        <f>AVERAGEIF(Table1[School], A1038, Table1[YO rank])</f>
        <v>0.4457906976744182</v>
      </c>
      <c r="J1038" s="3">
        <f t="shared" si="51"/>
        <v>1.2279200792946954</v>
      </c>
      <c r="K1038" s="3">
        <f t="shared" si="52"/>
        <v>27</v>
      </c>
      <c r="L1038" s="3">
        <f t="shared" si="53"/>
        <v>13.777777777777779</v>
      </c>
      <c r="M1038" s="3">
        <f>PERCENTRANK(Table1[citperyear],L1038)</f>
        <v>0.47099999999999997</v>
      </c>
      <c r="N1038" s="3">
        <f>AVERAGEIF(Table1[School], A1038, Table1[CPYRank])</f>
        <v>0.56786046511627919</v>
      </c>
    </row>
    <row r="1039" spans="1:14" ht="16" x14ac:dyDescent="0.2">
      <c r="A1039" s="7" t="s">
        <v>77</v>
      </c>
      <c r="B1039" s="7" t="s">
        <v>8</v>
      </c>
      <c r="C1039" s="7" t="s">
        <v>161</v>
      </c>
      <c r="D1039" s="7">
        <v>248</v>
      </c>
      <c r="E1039" s="7">
        <v>1995</v>
      </c>
      <c r="F1039" s="3">
        <f>PERCENTRANK(Table1[Total Citations], D1039)</f>
        <v>0.32300000000000001</v>
      </c>
      <c r="G1039">
        <f>1-PERCENTRANK(Table1[Earliest Pub], E1039)</f>
        <v>0.29800000000000004</v>
      </c>
      <c r="H1039" s="3">
        <f>AVERAGEIF(Table1[School], A1039, Table1[Cit rank])</f>
        <v>0.54739534883720919</v>
      </c>
      <c r="I1039" s="3">
        <f>AVERAGEIF(Table1[School], A1039, Table1[YO rank])</f>
        <v>0.4457906976744182</v>
      </c>
      <c r="J1039" s="3">
        <f t="shared" si="51"/>
        <v>1.2279200792946954</v>
      </c>
      <c r="K1039" s="3">
        <f t="shared" si="52"/>
        <v>26</v>
      </c>
      <c r="L1039" s="3">
        <f t="shared" si="53"/>
        <v>9.5384615384615383</v>
      </c>
      <c r="M1039" s="3">
        <f>PERCENTRANK(Table1[citperyear],L1039)</f>
        <v>0.35599999999999998</v>
      </c>
      <c r="N1039" s="3">
        <f>AVERAGEIF(Table1[School], A1039, Table1[CPYRank])</f>
        <v>0.56786046511627919</v>
      </c>
    </row>
    <row r="1040" spans="1:14" ht="16" x14ac:dyDescent="0.2">
      <c r="A1040" s="7" t="s">
        <v>77</v>
      </c>
      <c r="B1040" s="7" t="s">
        <v>8</v>
      </c>
      <c r="C1040" s="7" t="s">
        <v>161</v>
      </c>
      <c r="D1040" s="7">
        <v>613</v>
      </c>
      <c r="E1040" s="7">
        <v>1996</v>
      </c>
      <c r="F1040" s="3">
        <f>PERCENTRANK(Table1[Total Citations], D1040)</f>
        <v>0.59599999999999997</v>
      </c>
      <c r="G1040">
        <f>1-PERCENTRANK(Table1[Earliest Pub], E1040)</f>
        <v>0.27100000000000002</v>
      </c>
      <c r="H1040" s="3">
        <f>AVERAGEIF(Table1[School], A1040, Table1[Cit rank])</f>
        <v>0.54739534883720919</v>
      </c>
      <c r="I1040" s="3">
        <f>AVERAGEIF(Table1[School], A1040, Table1[YO rank])</f>
        <v>0.4457906976744182</v>
      </c>
      <c r="J1040" s="3">
        <f t="shared" si="51"/>
        <v>1.2279200792946954</v>
      </c>
      <c r="K1040" s="3">
        <f t="shared" si="52"/>
        <v>25</v>
      </c>
      <c r="L1040" s="3">
        <f t="shared" si="53"/>
        <v>24.52</v>
      </c>
      <c r="M1040" s="3">
        <f>PERCENTRANK(Table1[citperyear],L1040)</f>
        <v>0.67300000000000004</v>
      </c>
      <c r="N1040" s="3">
        <f>AVERAGEIF(Table1[School], A1040, Table1[CPYRank])</f>
        <v>0.56786046511627919</v>
      </c>
    </row>
    <row r="1041" spans="1:14" ht="16" x14ac:dyDescent="0.2">
      <c r="A1041" s="7" t="s">
        <v>77</v>
      </c>
      <c r="B1041" s="7" t="s">
        <v>8</v>
      </c>
      <c r="C1041" s="7" t="s">
        <v>161</v>
      </c>
      <c r="D1041" s="7">
        <v>267</v>
      </c>
      <c r="E1041" s="7">
        <v>1996</v>
      </c>
      <c r="F1041" s="3">
        <f>PERCENTRANK(Table1[Total Citations], D1041)</f>
        <v>0.33700000000000002</v>
      </c>
      <c r="G1041">
        <f>1-PERCENTRANK(Table1[Earliest Pub], E1041)</f>
        <v>0.27100000000000002</v>
      </c>
      <c r="H1041" s="3">
        <f>AVERAGEIF(Table1[School], A1041, Table1[Cit rank])</f>
        <v>0.54739534883720919</v>
      </c>
      <c r="I1041" s="3">
        <f>AVERAGEIF(Table1[School], A1041, Table1[YO rank])</f>
        <v>0.4457906976744182</v>
      </c>
      <c r="J1041" s="3">
        <f t="shared" si="51"/>
        <v>1.2279200792946954</v>
      </c>
      <c r="K1041" s="3">
        <f t="shared" si="52"/>
        <v>25</v>
      </c>
      <c r="L1041" s="3">
        <f t="shared" si="53"/>
        <v>10.68</v>
      </c>
      <c r="M1041" s="3">
        <f>PERCENTRANK(Table1[citperyear],L1041)</f>
        <v>0.39100000000000001</v>
      </c>
      <c r="N1041" s="3">
        <f>AVERAGEIF(Table1[School], A1041, Table1[CPYRank])</f>
        <v>0.56786046511627919</v>
      </c>
    </row>
    <row r="1042" spans="1:14" ht="16" x14ac:dyDescent="0.2">
      <c r="A1042" s="7" t="s">
        <v>77</v>
      </c>
      <c r="B1042" s="7" t="s">
        <v>8</v>
      </c>
      <c r="C1042" s="7" t="s">
        <v>161</v>
      </c>
      <c r="D1042" s="7">
        <v>498</v>
      </c>
      <c r="E1042" s="7">
        <v>1996</v>
      </c>
      <c r="F1042" s="3">
        <f>PERCENTRANK(Table1[Total Citations], D1042)</f>
        <v>0.52500000000000002</v>
      </c>
      <c r="G1042">
        <f>1-PERCENTRANK(Table1[Earliest Pub], E1042)</f>
        <v>0.27100000000000002</v>
      </c>
      <c r="H1042" s="3">
        <f>AVERAGEIF(Table1[School], A1042, Table1[Cit rank])</f>
        <v>0.54739534883720919</v>
      </c>
      <c r="I1042" s="3">
        <f>AVERAGEIF(Table1[School], A1042, Table1[YO rank])</f>
        <v>0.4457906976744182</v>
      </c>
      <c r="J1042" s="3">
        <f t="shared" si="51"/>
        <v>1.2279200792946954</v>
      </c>
      <c r="K1042" s="3">
        <f t="shared" si="52"/>
        <v>25</v>
      </c>
      <c r="L1042" s="3">
        <f t="shared" si="53"/>
        <v>19.920000000000002</v>
      </c>
      <c r="M1042" s="3">
        <f>PERCENTRANK(Table1[citperyear],L1042)</f>
        <v>0.60299999999999998</v>
      </c>
      <c r="N1042" s="3">
        <f>AVERAGEIF(Table1[School], A1042, Table1[CPYRank])</f>
        <v>0.56786046511627919</v>
      </c>
    </row>
    <row r="1043" spans="1:14" ht="16" x14ac:dyDescent="0.2">
      <c r="A1043" s="7" t="s">
        <v>77</v>
      </c>
      <c r="B1043" s="7" t="s">
        <v>8</v>
      </c>
      <c r="C1043" s="7" t="s">
        <v>161</v>
      </c>
      <c r="D1043" s="7">
        <v>556</v>
      </c>
      <c r="E1043" s="7">
        <v>1997</v>
      </c>
      <c r="F1043" s="3">
        <f>PERCENTRANK(Table1[Total Citations], D1043)</f>
        <v>0.56399999999999995</v>
      </c>
      <c r="G1043">
        <f>1-PERCENTRANK(Table1[Earliest Pub], E1043)</f>
        <v>0.23699999999999999</v>
      </c>
      <c r="H1043" s="3">
        <f>AVERAGEIF(Table1[School], A1043, Table1[Cit rank])</f>
        <v>0.54739534883720919</v>
      </c>
      <c r="I1043" s="3">
        <f>AVERAGEIF(Table1[School], A1043, Table1[YO rank])</f>
        <v>0.4457906976744182</v>
      </c>
      <c r="J1043" s="3">
        <f t="shared" si="51"/>
        <v>1.2279200792946954</v>
      </c>
      <c r="K1043" s="3">
        <f t="shared" si="52"/>
        <v>24</v>
      </c>
      <c r="L1043" s="3">
        <f t="shared" si="53"/>
        <v>23.166666666666668</v>
      </c>
      <c r="M1043" s="3">
        <f>PERCENTRANK(Table1[citperyear],L1043)</f>
        <v>0.65700000000000003</v>
      </c>
      <c r="N1043" s="3">
        <f>AVERAGEIF(Table1[School], A1043, Table1[CPYRank])</f>
        <v>0.56786046511627919</v>
      </c>
    </row>
    <row r="1044" spans="1:14" ht="16" x14ac:dyDescent="0.2">
      <c r="A1044" s="7" t="s">
        <v>77</v>
      </c>
      <c r="B1044" s="7" t="s">
        <v>8</v>
      </c>
      <c r="C1044" s="7" t="s">
        <v>161</v>
      </c>
      <c r="D1044" s="7">
        <v>1337</v>
      </c>
      <c r="E1044" s="7">
        <v>1998</v>
      </c>
      <c r="F1044" s="3">
        <f>PERCENTRANK(Table1[Total Citations], D1044)</f>
        <v>0.81299999999999994</v>
      </c>
      <c r="G1044">
        <f>1-PERCENTRANK(Table1[Earliest Pub], E1044)</f>
        <v>0.20799999999999996</v>
      </c>
      <c r="H1044" s="3">
        <f>AVERAGEIF(Table1[School], A1044, Table1[Cit rank])</f>
        <v>0.54739534883720919</v>
      </c>
      <c r="I1044" s="3">
        <f>AVERAGEIF(Table1[School], A1044, Table1[YO rank])</f>
        <v>0.4457906976744182</v>
      </c>
      <c r="J1044" s="3">
        <f t="shared" si="51"/>
        <v>1.2279200792946954</v>
      </c>
      <c r="K1044" s="3">
        <f t="shared" si="52"/>
        <v>23</v>
      </c>
      <c r="L1044" s="3">
        <f t="shared" si="53"/>
        <v>58.130434782608695</v>
      </c>
      <c r="M1044" s="3">
        <f>PERCENTRANK(Table1[citperyear],L1044)</f>
        <v>0.89800000000000002</v>
      </c>
      <c r="N1044" s="3">
        <f>AVERAGEIF(Table1[School], A1044, Table1[CPYRank])</f>
        <v>0.56786046511627919</v>
      </c>
    </row>
    <row r="1045" spans="1:14" ht="16" x14ac:dyDescent="0.2">
      <c r="A1045" s="7" t="s">
        <v>77</v>
      </c>
      <c r="B1045" s="7" t="s">
        <v>8</v>
      </c>
      <c r="C1045" s="7" t="s">
        <v>161</v>
      </c>
      <c r="D1045" s="7">
        <v>213</v>
      </c>
      <c r="E1045" s="7">
        <v>1998</v>
      </c>
      <c r="F1045" s="3">
        <f>PERCENTRANK(Table1[Total Citations], D1045)</f>
        <v>0.27600000000000002</v>
      </c>
      <c r="G1045">
        <f>1-PERCENTRANK(Table1[Earliest Pub], E1045)</f>
        <v>0.20799999999999996</v>
      </c>
      <c r="H1045" s="3">
        <f>AVERAGEIF(Table1[School], A1045, Table1[Cit rank])</f>
        <v>0.54739534883720919</v>
      </c>
      <c r="I1045" s="3">
        <f>AVERAGEIF(Table1[School], A1045, Table1[YO rank])</f>
        <v>0.4457906976744182</v>
      </c>
      <c r="J1045" s="3">
        <f t="shared" si="51"/>
        <v>1.2279200792946954</v>
      </c>
      <c r="K1045" s="3">
        <f t="shared" si="52"/>
        <v>23</v>
      </c>
      <c r="L1045" s="3">
        <f t="shared" si="53"/>
        <v>9.2608695652173907</v>
      </c>
      <c r="M1045" s="3">
        <f>PERCENTRANK(Table1[citperyear],L1045)</f>
        <v>0.34899999999999998</v>
      </c>
      <c r="N1045" s="3">
        <f>AVERAGEIF(Table1[School], A1045, Table1[CPYRank])</f>
        <v>0.56786046511627919</v>
      </c>
    </row>
    <row r="1046" spans="1:14" ht="16" x14ac:dyDescent="0.2">
      <c r="A1046" s="7" t="s">
        <v>77</v>
      </c>
      <c r="B1046" s="7" t="s">
        <v>8</v>
      </c>
      <c r="C1046" s="7" t="s">
        <v>161</v>
      </c>
      <c r="D1046" s="7">
        <v>1039</v>
      </c>
      <c r="E1046" s="7">
        <v>1998</v>
      </c>
      <c r="F1046" s="3">
        <f>PERCENTRANK(Table1[Total Citations], D1046)</f>
        <v>0.75</v>
      </c>
      <c r="G1046">
        <f>1-PERCENTRANK(Table1[Earliest Pub], E1046)</f>
        <v>0.20799999999999996</v>
      </c>
      <c r="H1046" s="3">
        <f>AVERAGEIF(Table1[School], A1046, Table1[Cit rank])</f>
        <v>0.54739534883720919</v>
      </c>
      <c r="I1046" s="3">
        <f>AVERAGEIF(Table1[School], A1046, Table1[YO rank])</f>
        <v>0.4457906976744182</v>
      </c>
      <c r="J1046" s="3">
        <f t="shared" si="51"/>
        <v>1.2279200792946954</v>
      </c>
      <c r="K1046" s="3">
        <f t="shared" si="52"/>
        <v>23</v>
      </c>
      <c r="L1046" s="3">
        <f t="shared" si="53"/>
        <v>45.173913043478258</v>
      </c>
      <c r="M1046" s="3">
        <f>PERCENTRANK(Table1[citperyear],L1046)</f>
        <v>0.84599999999999997</v>
      </c>
      <c r="N1046" s="3">
        <f>AVERAGEIF(Table1[School], A1046, Table1[CPYRank])</f>
        <v>0.56786046511627919</v>
      </c>
    </row>
    <row r="1047" spans="1:14" ht="16" x14ac:dyDescent="0.2">
      <c r="A1047" s="7" t="s">
        <v>77</v>
      </c>
      <c r="B1047" s="7" t="s">
        <v>8</v>
      </c>
      <c r="C1047" s="7" t="s">
        <v>161</v>
      </c>
      <c r="D1047" s="7">
        <v>161</v>
      </c>
      <c r="E1047" s="7">
        <v>2001</v>
      </c>
      <c r="F1047" s="3">
        <f>PERCENTRANK(Table1[Total Citations], D1047)</f>
        <v>0.20599999999999999</v>
      </c>
      <c r="G1047">
        <f>1-PERCENTRANK(Table1[Earliest Pub], E1047)</f>
        <v>0.11899999999999999</v>
      </c>
      <c r="H1047" s="3">
        <f>AVERAGEIF(Table1[School], A1047, Table1[Cit rank])</f>
        <v>0.54739534883720919</v>
      </c>
      <c r="I1047" s="3">
        <f>AVERAGEIF(Table1[School], A1047, Table1[YO rank])</f>
        <v>0.4457906976744182</v>
      </c>
      <c r="J1047" s="3">
        <f t="shared" si="51"/>
        <v>1.2279200792946954</v>
      </c>
      <c r="K1047" s="3">
        <f t="shared" si="52"/>
        <v>20</v>
      </c>
      <c r="L1047" s="3">
        <f t="shared" si="53"/>
        <v>8.0500000000000007</v>
      </c>
      <c r="M1047" s="3">
        <f>PERCENTRANK(Table1[citperyear],L1047)</f>
        <v>0.312</v>
      </c>
      <c r="N1047" s="3">
        <f>AVERAGEIF(Table1[School], A1047, Table1[CPYRank])</f>
        <v>0.56786046511627919</v>
      </c>
    </row>
    <row r="1048" spans="1:14" ht="16" x14ac:dyDescent="0.2">
      <c r="A1048" s="7" t="s">
        <v>77</v>
      </c>
      <c r="B1048" s="7" t="s">
        <v>8</v>
      </c>
      <c r="C1048" s="7" t="s">
        <v>161</v>
      </c>
      <c r="D1048" s="7">
        <v>443</v>
      </c>
      <c r="E1048" s="7">
        <v>2002</v>
      </c>
      <c r="F1048" s="3">
        <f>PERCENTRANK(Table1[Total Citations], D1048)</f>
        <v>0.48899999999999999</v>
      </c>
      <c r="G1048">
        <f>1-PERCENTRANK(Table1[Earliest Pub], E1048)</f>
        <v>9.6999999999999975E-2</v>
      </c>
      <c r="H1048" s="3">
        <f>AVERAGEIF(Table1[School], A1048, Table1[Cit rank])</f>
        <v>0.54739534883720919</v>
      </c>
      <c r="I1048" s="3">
        <f>AVERAGEIF(Table1[School], A1048, Table1[YO rank])</f>
        <v>0.4457906976744182</v>
      </c>
      <c r="J1048" s="3">
        <f t="shared" si="51"/>
        <v>1.2279200792946954</v>
      </c>
      <c r="K1048" s="3">
        <f t="shared" si="52"/>
        <v>19</v>
      </c>
      <c r="L1048" s="3">
        <f t="shared" si="53"/>
        <v>23.315789473684209</v>
      </c>
      <c r="M1048" s="3">
        <f>PERCENTRANK(Table1[citperyear],L1048)</f>
        <v>0.65900000000000003</v>
      </c>
      <c r="N1048" s="3">
        <f>AVERAGEIF(Table1[School], A1048, Table1[CPYRank])</f>
        <v>0.56786046511627919</v>
      </c>
    </row>
    <row r="1049" spans="1:14" ht="16" x14ac:dyDescent="0.2">
      <c r="A1049" s="7" t="s">
        <v>77</v>
      </c>
      <c r="B1049" s="7" t="s">
        <v>8</v>
      </c>
      <c r="C1049" s="7" t="s">
        <v>161</v>
      </c>
      <c r="D1049" s="7">
        <v>415</v>
      </c>
      <c r="E1049" s="7">
        <v>2002</v>
      </c>
      <c r="F1049" s="3">
        <f>PERCENTRANK(Table1[Total Citations], D1049)</f>
        <v>0.47399999999999998</v>
      </c>
      <c r="G1049">
        <f>1-PERCENTRANK(Table1[Earliest Pub], E1049)</f>
        <v>9.6999999999999975E-2</v>
      </c>
      <c r="H1049" s="3">
        <f>AVERAGEIF(Table1[School], A1049, Table1[Cit rank])</f>
        <v>0.54739534883720919</v>
      </c>
      <c r="I1049" s="3">
        <f>AVERAGEIF(Table1[School], A1049, Table1[YO rank])</f>
        <v>0.4457906976744182</v>
      </c>
      <c r="J1049" s="3">
        <f t="shared" si="51"/>
        <v>1.2279200792946954</v>
      </c>
      <c r="K1049" s="3">
        <f t="shared" si="52"/>
        <v>19</v>
      </c>
      <c r="L1049" s="3">
        <f t="shared" si="53"/>
        <v>21.842105263157894</v>
      </c>
      <c r="M1049" s="3">
        <f>PERCENTRANK(Table1[citperyear],L1049)</f>
        <v>0.63700000000000001</v>
      </c>
      <c r="N1049" s="3">
        <f>AVERAGEIF(Table1[School], A1049, Table1[CPYRank])</f>
        <v>0.56786046511627919</v>
      </c>
    </row>
    <row r="1050" spans="1:14" ht="16" x14ac:dyDescent="0.2">
      <c r="A1050" s="7" t="s">
        <v>77</v>
      </c>
      <c r="B1050" s="7" t="s">
        <v>8</v>
      </c>
      <c r="C1050" s="7" t="s">
        <v>161</v>
      </c>
      <c r="D1050" s="7">
        <v>392</v>
      </c>
      <c r="E1050" s="7">
        <v>2004</v>
      </c>
      <c r="F1050" s="3">
        <f>PERCENTRANK(Table1[Total Citations], D1050)</f>
        <v>0.45500000000000002</v>
      </c>
      <c r="G1050">
        <f>1-PERCENTRANK(Table1[Earliest Pub], E1050)</f>
        <v>5.4000000000000048E-2</v>
      </c>
      <c r="H1050" s="3">
        <f>AVERAGEIF(Table1[School], A1050, Table1[Cit rank])</f>
        <v>0.54739534883720919</v>
      </c>
      <c r="I1050" s="3">
        <f>AVERAGEIF(Table1[School], A1050, Table1[YO rank])</f>
        <v>0.4457906976744182</v>
      </c>
      <c r="J1050" s="3">
        <f t="shared" si="51"/>
        <v>1.2279200792946954</v>
      </c>
      <c r="K1050" s="3">
        <f t="shared" si="52"/>
        <v>17</v>
      </c>
      <c r="L1050" s="3">
        <f t="shared" si="53"/>
        <v>23.058823529411764</v>
      </c>
      <c r="M1050" s="3">
        <f>PERCENTRANK(Table1[citperyear],L1050)</f>
        <v>0.65600000000000003</v>
      </c>
      <c r="N1050" s="3">
        <f>AVERAGEIF(Table1[School], A1050, Table1[CPYRank])</f>
        <v>0.56786046511627919</v>
      </c>
    </row>
    <row r="1051" spans="1:14" ht="16" x14ac:dyDescent="0.2">
      <c r="A1051" s="7" t="s">
        <v>77</v>
      </c>
      <c r="B1051" s="7" t="s">
        <v>7</v>
      </c>
      <c r="C1051" s="7" t="s">
        <v>161</v>
      </c>
      <c r="D1051" s="7">
        <v>286</v>
      </c>
      <c r="E1051" s="7">
        <v>2006</v>
      </c>
      <c r="F1051" s="3">
        <f>PERCENTRANK(Table1[Total Citations], D1051)</f>
        <v>0.35799999999999998</v>
      </c>
      <c r="G1051">
        <f>1-PERCENTRANK(Table1[Earliest Pub], E1051)</f>
        <v>2.200000000000002E-2</v>
      </c>
      <c r="H1051" s="3">
        <f>AVERAGEIF(Table1[School], A1051, Table1[Cit rank])</f>
        <v>0.54739534883720919</v>
      </c>
      <c r="I1051" s="3">
        <f>AVERAGEIF(Table1[School], A1051, Table1[YO rank])</f>
        <v>0.4457906976744182</v>
      </c>
      <c r="J1051" s="3">
        <f t="shared" si="51"/>
        <v>1.2279200792946954</v>
      </c>
      <c r="K1051" s="3">
        <f t="shared" si="52"/>
        <v>15</v>
      </c>
      <c r="L1051" s="3">
        <f t="shared" si="53"/>
        <v>19.066666666666666</v>
      </c>
      <c r="M1051" s="3">
        <f>PERCENTRANK(Table1[citperyear],L1051)</f>
        <v>0.58899999999999997</v>
      </c>
      <c r="N1051" s="3">
        <f>AVERAGEIF(Table1[School], A1051, Table1[CPYRank])</f>
        <v>0.56786046511627919</v>
      </c>
    </row>
    <row r="1052" spans="1:14" ht="16" x14ac:dyDescent="0.2">
      <c r="A1052" s="7" t="s">
        <v>78</v>
      </c>
      <c r="B1052" s="7" t="s">
        <v>8</v>
      </c>
      <c r="C1052" s="7" t="s">
        <v>161</v>
      </c>
      <c r="D1052" s="7">
        <v>59</v>
      </c>
      <c r="E1052" s="7">
        <v>1977</v>
      </c>
      <c r="F1052">
        <f>PERCENTRANK(Table1[Total Citations], D1052)</f>
        <v>8.6999999999999994E-2</v>
      </c>
      <c r="G1052">
        <f>1-PERCENTRANK(Table1[Earliest Pub], E1052)</f>
        <v>0.81299999999999994</v>
      </c>
      <c r="H1052">
        <f>AVERAGEIF(Table1[School], A1052, Table1[Cit rank])</f>
        <v>0.4077142857142857</v>
      </c>
      <c r="I1052">
        <f>AVERAGEIF(Table1[School], A1052, Table1[YO rank])</f>
        <v>0.32433333333333336</v>
      </c>
      <c r="J1052" s="3">
        <f t="shared" si="51"/>
        <v>1.2570841286154748</v>
      </c>
      <c r="K1052" s="3">
        <f t="shared" si="52"/>
        <v>44</v>
      </c>
      <c r="L1052" s="3">
        <f t="shared" si="53"/>
        <v>1.3409090909090908</v>
      </c>
      <c r="M1052" s="3">
        <f>PERCENTRANK(Table1[citperyear],L1052)</f>
        <v>6.8000000000000005E-2</v>
      </c>
      <c r="N1052" s="3">
        <f>AVERAGEIF(Table1[School], A1052, Table1[CPYRank])</f>
        <v>0.44680952380952388</v>
      </c>
    </row>
    <row r="1053" spans="1:14" ht="16" x14ac:dyDescent="0.2">
      <c r="A1053" s="7" t="s">
        <v>78</v>
      </c>
      <c r="B1053" s="7" t="s">
        <v>8</v>
      </c>
      <c r="C1053" s="7" t="s">
        <v>161</v>
      </c>
      <c r="D1053" s="7">
        <v>696</v>
      </c>
      <c r="E1053" s="7">
        <v>1986</v>
      </c>
      <c r="F1053">
        <f>PERCENTRANK(Table1[Total Citations], D1053)</f>
        <v>0.64300000000000002</v>
      </c>
      <c r="G1053">
        <f>1-PERCENTRANK(Table1[Earliest Pub], E1053)</f>
        <v>0.57099999999999995</v>
      </c>
      <c r="H1053">
        <f>AVERAGEIF(Table1[School], A1053, Table1[Cit rank])</f>
        <v>0.4077142857142857</v>
      </c>
      <c r="I1053">
        <f>AVERAGEIF(Table1[School], A1053, Table1[YO rank])</f>
        <v>0.32433333333333336</v>
      </c>
      <c r="J1053" s="3">
        <f t="shared" si="51"/>
        <v>1.2570841286154748</v>
      </c>
      <c r="K1053" s="3">
        <f t="shared" si="52"/>
        <v>35</v>
      </c>
      <c r="L1053" s="3">
        <f t="shared" si="53"/>
        <v>19.885714285714286</v>
      </c>
      <c r="M1053" s="3">
        <f>PERCENTRANK(Table1[citperyear],L1053)</f>
        <v>0.60199999999999998</v>
      </c>
      <c r="N1053" s="3">
        <f>AVERAGEIF(Table1[School], A1053, Table1[CPYRank])</f>
        <v>0.44680952380952388</v>
      </c>
    </row>
    <row r="1054" spans="1:14" ht="16" x14ac:dyDescent="0.2">
      <c r="A1054" s="7" t="s">
        <v>78</v>
      </c>
      <c r="B1054" s="7" t="s">
        <v>8</v>
      </c>
      <c r="C1054" s="7" t="s">
        <v>161</v>
      </c>
      <c r="D1054" s="7">
        <v>617</v>
      </c>
      <c r="E1054" s="7">
        <v>1987</v>
      </c>
      <c r="F1054">
        <f>PERCENTRANK(Table1[Total Citations], D1054)</f>
        <v>0.6</v>
      </c>
      <c r="G1054">
        <f>1-PERCENTRANK(Table1[Earliest Pub], E1054)</f>
        <v>0.53699999999999992</v>
      </c>
      <c r="H1054">
        <f>AVERAGEIF(Table1[School], A1054, Table1[Cit rank])</f>
        <v>0.4077142857142857</v>
      </c>
      <c r="I1054">
        <f>AVERAGEIF(Table1[School], A1054, Table1[YO rank])</f>
        <v>0.32433333333333336</v>
      </c>
      <c r="J1054" s="3">
        <f t="shared" si="51"/>
        <v>1.2570841286154748</v>
      </c>
      <c r="K1054" s="3">
        <f t="shared" si="52"/>
        <v>34</v>
      </c>
      <c r="L1054" s="3">
        <f t="shared" si="53"/>
        <v>18.147058823529413</v>
      </c>
      <c r="M1054" s="3">
        <f>PERCENTRANK(Table1[citperyear],L1054)</f>
        <v>0.56999999999999995</v>
      </c>
      <c r="N1054" s="3">
        <f>AVERAGEIF(Table1[School], A1054, Table1[CPYRank])</f>
        <v>0.44680952380952388</v>
      </c>
    </row>
    <row r="1055" spans="1:14" ht="16" x14ac:dyDescent="0.2">
      <c r="A1055" s="7" t="s">
        <v>78</v>
      </c>
      <c r="B1055" s="7" t="s">
        <v>8</v>
      </c>
      <c r="C1055" s="7" t="s">
        <v>161</v>
      </c>
      <c r="D1055" s="7">
        <v>770</v>
      </c>
      <c r="E1055" s="7">
        <v>1987</v>
      </c>
      <c r="F1055">
        <f>PERCENTRANK(Table1[Total Citations], D1055)</f>
        <v>0.67200000000000004</v>
      </c>
      <c r="G1055">
        <f>1-PERCENTRANK(Table1[Earliest Pub], E1055)</f>
        <v>0.53699999999999992</v>
      </c>
      <c r="H1055">
        <f>AVERAGEIF(Table1[School], A1055, Table1[Cit rank])</f>
        <v>0.4077142857142857</v>
      </c>
      <c r="I1055">
        <f>AVERAGEIF(Table1[School], A1055, Table1[YO rank])</f>
        <v>0.32433333333333336</v>
      </c>
      <c r="J1055" s="3">
        <f t="shared" si="51"/>
        <v>1.2570841286154748</v>
      </c>
      <c r="K1055" s="3">
        <f t="shared" si="52"/>
        <v>34</v>
      </c>
      <c r="L1055" s="3">
        <f t="shared" si="53"/>
        <v>22.647058823529413</v>
      </c>
      <c r="M1055" s="3">
        <f>PERCENTRANK(Table1[citperyear],L1055)</f>
        <v>0.65100000000000002</v>
      </c>
      <c r="N1055" s="3">
        <f>AVERAGEIF(Table1[School], A1055, Table1[CPYRank])</f>
        <v>0.44680952380952388</v>
      </c>
    </row>
    <row r="1056" spans="1:14" ht="16" x14ac:dyDescent="0.2">
      <c r="A1056" s="7" t="s">
        <v>78</v>
      </c>
      <c r="B1056" s="7" t="s">
        <v>7</v>
      </c>
      <c r="C1056" s="7" t="s">
        <v>161</v>
      </c>
      <c r="D1056" s="7">
        <v>494</v>
      </c>
      <c r="E1056" s="7">
        <v>1991</v>
      </c>
      <c r="F1056">
        <f>PERCENTRANK(Table1[Total Citations], D1056)</f>
        <v>0.52200000000000002</v>
      </c>
      <c r="G1056">
        <f>1-PERCENTRANK(Table1[Earliest Pub], E1056)</f>
        <v>0.41300000000000003</v>
      </c>
      <c r="H1056">
        <f>AVERAGEIF(Table1[School], A1056, Table1[Cit rank])</f>
        <v>0.4077142857142857</v>
      </c>
      <c r="I1056">
        <f>AVERAGEIF(Table1[School], A1056, Table1[YO rank])</f>
        <v>0.32433333333333336</v>
      </c>
      <c r="J1056" s="3">
        <f t="shared" si="51"/>
        <v>1.2570841286154748</v>
      </c>
      <c r="K1056" s="3">
        <f t="shared" si="52"/>
        <v>30</v>
      </c>
      <c r="L1056" s="3">
        <f t="shared" si="53"/>
        <v>16.466666666666665</v>
      </c>
      <c r="M1056" s="3">
        <f>PERCENTRANK(Table1[citperyear],L1056)</f>
        <v>0.53500000000000003</v>
      </c>
      <c r="N1056" s="3">
        <f>AVERAGEIF(Table1[School], A1056, Table1[CPYRank])</f>
        <v>0.44680952380952388</v>
      </c>
    </row>
    <row r="1057" spans="1:14" ht="16" x14ac:dyDescent="0.2">
      <c r="A1057" s="7" t="s">
        <v>78</v>
      </c>
      <c r="B1057" s="7" t="s">
        <v>8</v>
      </c>
      <c r="C1057" s="7" t="s">
        <v>161</v>
      </c>
      <c r="D1057" s="7">
        <v>183</v>
      </c>
      <c r="E1057" s="7">
        <v>1991</v>
      </c>
      <c r="F1057">
        <f>PERCENTRANK(Table1[Total Citations], D1057)</f>
        <v>0.23599999999999999</v>
      </c>
      <c r="G1057">
        <f>1-PERCENTRANK(Table1[Earliest Pub], E1057)</f>
        <v>0.41300000000000003</v>
      </c>
      <c r="H1057">
        <f>AVERAGEIF(Table1[School], A1057, Table1[Cit rank])</f>
        <v>0.4077142857142857</v>
      </c>
      <c r="I1057">
        <f>AVERAGEIF(Table1[School], A1057, Table1[YO rank])</f>
        <v>0.32433333333333336</v>
      </c>
      <c r="J1057" s="3">
        <f t="shared" si="51"/>
        <v>1.2570841286154748</v>
      </c>
      <c r="K1057" s="3">
        <f t="shared" si="52"/>
        <v>30</v>
      </c>
      <c r="L1057" s="3">
        <f t="shared" si="53"/>
        <v>6.1</v>
      </c>
      <c r="M1057" s="3">
        <f>PERCENTRANK(Table1[citperyear],L1057)</f>
        <v>0.24</v>
      </c>
      <c r="N1057" s="3">
        <f>AVERAGEIF(Table1[School], A1057, Table1[CPYRank])</f>
        <v>0.44680952380952388</v>
      </c>
    </row>
    <row r="1058" spans="1:14" ht="16" x14ac:dyDescent="0.2">
      <c r="A1058" s="7" t="s">
        <v>78</v>
      </c>
      <c r="B1058" s="7" t="s">
        <v>8</v>
      </c>
      <c r="C1058" s="7" t="s">
        <v>161</v>
      </c>
      <c r="D1058" s="7">
        <v>496</v>
      </c>
      <c r="E1058" s="7">
        <v>1992</v>
      </c>
      <c r="F1058">
        <f>PERCENTRANK(Table1[Total Citations], D1058)</f>
        <v>0.52400000000000002</v>
      </c>
      <c r="G1058">
        <f>1-PERCENTRANK(Table1[Earliest Pub], E1058)</f>
        <v>0.38100000000000001</v>
      </c>
      <c r="H1058">
        <f>AVERAGEIF(Table1[School], A1058, Table1[Cit rank])</f>
        <v>0.4077142857142857</v>
      </c>
      <c r="I1058">
        <f>AVERAGEIF(Table1[School], A1058, Table1[YO rank])</f>
        <v>0.32433333333333336</v>
      </c>
      <c r="J1058" s="3">
        <f t="shared" si="51"/>
        <v>1.2570841286154748</v>
      </c>
      <c r="K1058" s="3">
        <f t="shared" si="52"/>
        <v>29</v>
      </c>
      <c r="L1058" s="3">
        <f t="shared" si="53"/>
        <v>17.103448275862068</v>
      </c>
      <c r="M1058" s="3">
        <f>PERCENTRANK(Table1[citperyear],L1058)</f>
        <v>0.54900000000000004</v>
      </c>
      <c r="N1058" s="3">
        <f>AVERAGEIF(Table1[School], A1058, Table1[CPYRank])</f>
        <v>0.44680952380952388</v>
      </c>
    </row>
    <row r="1059" spans="1:14" ht="16" x14ac:dyDescent="0.2">
      <c r="A1059" s="7" t="s">
        <v>78</v>
      </c>
      <c r="B1059" s="7" t="s">
        <v>8</v>
      </c>
      <c r="C1059" s="7" t="s">
        <v>161</v>
      </c>
      <c r="D1059" s="7">
        <v>597</v>
      </c>
      <c r="E1059" s="7">
        <v>1993</v>
      </c>
      <c r="F1059">
        <f>PERCENTRANK(Table1[Total Citations], D1059)</f>
        <v>0.58599999999999997</v>
      </c>
      <c r="G1059">
        <f>1-PERCENTRANK(Table1[Earliest Pub], E1059)</f>
        <v>0.35399999999999998</v>
      </c>
      <c r="H1059">
        <f>AVERAGEIF(Table1[School], A1059, Table1[Cit rank])</f>
        <v>0.4077142857142857</v>
      </c>
      <c r="I1059">
        <f>AVERAGEIF(Table1[School], A1059, Table1[YO rank])</f>
        <v>0.32433333333333336</v>
      </c>
      <c r="J1059" s="3">
        <f t="shared" si="51"/>
        <v>1.2570841286154748</v>
      </c>
      <c r="K1059" s="3">
        <f t="shared" si="52"/>
        <v>28</v>
      </c>
      <c r="L1059" s="3">
        <f t="shared" si="53"/>
        <v>21.321428571428573</v>
      </c>
      <c r="M1059" s="3">
        <f>PERCENTRANK(Table1[citperyear],L1059)</f>
        <v>0.626</v>
      </c>
      <c r="N1059" s="3">
        <f>AVERAGEIF(Table1[School], A1059, Table1[CPYRank])</f>
        <v>0.44680952380952388</v>
      </c>
    </row>
    <row r="1060" spans="1:14" ht="16" x14ac:dyDescent="0.2">
      <c r="A1060" s="7" t="s">
        <v>78</v>
      </c>
      <c r="B1060" s="7" t="s">
        <v>8</v>
      </c>
      <c r="C1060" s="7" t="s">
        <v>161</v>
      </c>
      <c r="D1060" s="7">
        <v>302</v>
      </c>
      <c r="E1060" s="7">
        <v>1994</v>
      </c>
      <c r="F1060">
        <f>PERCENTRANK(Table1[Total Citations], D1060)</f>
        <v>0.375</v>
      </c>
      <c r="G1060">
        <f>1-PERCENTRANK(Table1[Earliest Pub], E1060)</f>
        <v>0.32599999999999996</v>
      </c>
      <c r="H1060">
        <f>AVERAGEIF(Table1[School], A1060, Table1[Cit rank])</f>
        <v>0.4077142857142857</v>
      </c>
      <c r="I1060">
        <f>AVERAGEIF(Table1[School], A1060, Table1[YO rank])</f>
        <v>0.32433333333333336</v>
      </c>
      <c r="J1060" s="3">
        <f t="shared" si="51"/>
        <v>1.2570841286154748</v>
      </c>
      <c r="K1060" s="3">
        <f t="shared" si="52"/>
        <v>27</v>
      </c>
      <c r="L1060" s="3">
        <f t="shared" si="53"/>
        <v>11.185185185185185</v>
      </c>
      <c r="M1060" s="3">
        <f>PERCENTRANK(Table1[citperyear],L1060)</f>
        <v>0.40400000000000003</v>
      </c>
      <c r="N1060" s="3">
        <f>AVERAGEIF(Table1[School], A1060, Table1[CPYRank])</f>
        <v>0.44680952380952388</v>
      </c>
    </row>
    <row r="1061" spans="1:14" ht="16" x14ac:dyDescent="0.2">
      <c r="A1061" s="7" t="s">
        <v>78</v>
      </c>
      <c r="B1061" s="7" t="s">
        <v>7</v>
      </c>
      <c r="C1061" s="7" t="s">
        <v>161</v>
      </c>
      <c r="D1061" s="7">
        <v>385</v>
      </c>
      <c r="E1061" s="7">
        <v>1995</v>
      </c>
      <c r="F1061">
        <f>PERCENTRANK(Table1[Total Citations], D1061)</f>
        <v>0.45</v>
      </c>
      <c r="G1061">
        <f>1-PERCENTRANK(Table1[Earliest Pub], E1061)</f>
        <v>0.29800000000000004</v>
      </c>
      <c r="H1061">
        <f>AVERAGEIF(Table1[School], A1061, Table1[Cit rank])</f>
        <v>0.4077142857142857</v>
      </c>
      <c r="I1061">
        <f>AVERAGEIF(Table1[School], A1061, Table1[YO rank])</f>
        <v>0.32433333333333336</v>
      </c>
      <c r="J1061" s="3">
        <f t="shared" si="51"/>
        <v>1.2570841286154748</v>
      </c>
      <c r="K1061" s="3">
        <f t="shared" si="52"/>
        <v>26</v>
      </c>
      <c r="L1061" s="3">
        <f t="shared" si="53"/>
        <v>14.807692307692308</v>
      </c>
      <c r="M1061" s="3">
        <f>PERCENTRANK(Table1[citperyear],L1061)</f>
        <v>0.496</v>
      </c>
      <c r="N1061" s="3">
        <f>AVERAGEIF(Table1[School], A1061, Table1[CPYRank])</f>
        <v>0.44680952380952388</v>
      </c>
    </row>
    <row r="1062" spans="1:14" ht="16" x14ac:dyDescent="0.2">
      <c r="A1062" s="7" t="s">
        <v>78</v>
      </c>
      <c r="B1062" s="7" t="s">
        <v>8</v>
      </c>
      <c r="C1062" s="7" t="s">
        <v>161</v>
      </c>
      <c r="D1062" s="7">
        <v>330</v>
      </c>
      <c r="E1062" s="7">
        <v>1995</v>
      </c>
      <c r="F1062">
        <f>PERCENTRANK(Table1[Total Citations], D1062)</f>
        <v>0.4</v>
      </c>
      <c r="G1062">
        <f>1-PERCENTRANK(Table1[Earliest Pub], E1062)</f>
        <v>0.29800000000000004</v>
      </c>
      <c r="H1062">
        <f>AVERAGEIF(Table1[School], A1062, Table1[Cit rank])</f>
        <v>0.4077142857142857</v>
      </c>
      <c r="I1062">
        <f>AVERAGEIF(Table1[School], A1062, Table1[YO rank])</f>
        <v>0.32433333333333336</v>
      </c>
      <c r="J1062" s="3">
        <f t="shared" ref="J1062:J1125" si="54">H1062/I1062</f>
        <v>1.2570841286154748</v>
      </c>
      <c r="K1062" s="3">
        <f t="shared" si="52"/>
        <v>26</v>
      </c>
      <c r="L1062" s="3">
        <f t="shared" si="53"/>
        <v>12.692307692307692</v>
      </c>
      <c r="M1062" s="3">
        <f>PERCENTRANK(Table1[citperyear],L1062)</f>
        <v>0.44500000000000001</v>
      </c>
      <c r="N1062" s="3">
        <f>AVERAGEIF(Table1[School], A1062, Table1[CPYRank])</f>
        <v>0.44680952380952388</v>
      </c>
    </row>
    <row r="1063" spans="1:14" ht="16" x14ac:dyDescent="0.2">
      <c r="A1063" s="7" t="s">
        <v>78</v>
      </c>
      <c r="B1063" s="7" t="s">
        <v>8</v>
      </c>
      <c r="C1063" s="7" t="s">
        <v>161</v>
      </c>
      <c r="D1063" s="7">
        <v>106</v>
      </c>
      <c r="E1063" s="7">
        <v>1995</v>
      </c>
      <c r="F1063">
        <f>PERCENTRANK(Table1[Total Citations], D1063)</f>
        <v>0.14399999999999999</v>
      </c>
      <c r="G1063">
        <f>1-PERCENTRANK(Table1[Earliest Pub], E1063)</f>
        <v>0.29800000000000004</v>
      </c>
      <c r="H1063">
        <f>AVERAGEIF(Table1[School], A1063, Table1[Cit rank])</f>
        <v>0.4077142857142857</v>
      </c>
      <c r="I1063">
        <f>AVERAGEIF(Table1[School], A1063, Table1[YO rank])</f>
        <v>0.32433333333333336</v>
      </c>
      <c r="J1063" s="3">
        <f t="shared" si="54"/>
        <v>1.2570841286154748</v>
      </c>
      <c r="K1063" s="3">
        <f t="shared" si="52"/>
        <v>26</v>
      </c>
      <c r="L1063" s="3">
        <f t="shared" si="53"/>
        <v>4.0769230769230766</v>
      </c>
      <c r="M1063" s="3">
        <f>PERCENTRANK(Table1[citperyear],L1063)</f>
        <v>0.16400000000000001</v>
      </c>
      <c r="N1063" s="3">
        <f>AVERAGEIF(Table1[School], A1063, Table1[CPYRank])</f>
        <v>0.44680952380952388</v>
      </c>
    </row>
    <row r="1064" spans="1:14" ht="16" x14ac:dyDescent="0.2">
      <c r="A1064" s="7" t="s">
        <v>78</v>
      </c>
      <c r="B1064" s="7" t="s">
        <v>8</v>
      </c>
      <c r="C1064" s="7" t="s">
        <v>161</v>
      </c>
      <c r="D1064" s="7">
        <v>670</v>
      </c>
      <c r="E1064" s="7">
        <v>1996</v>
      </c>
      <c r="F1064">
        <f>PERCENTRANK(Table1[Total Citations], D1064)</f>
        <v>0.629</v>
      </c>
      <c r="G1064">
        <f>1-PERCENTRANK(Table1[Earliest Pub], E1064)</f>
        <v>0.27100000000000002</v>
      </c>
      <c r="H1064">
        <f>AVERAGEIF(Table1[School], A1064, Table1[Cit rank])</f>
        <v>0.4077142857142857</v>
      </c>
      <c r="I1064">
        <f>AVERAGEIF(Table1[School], A1064, Table1[YO rank])</f>
        <v>0.32433333333333336</v>
      </c>
      <c r="J1064" s="3">
        <f t="shared" si="54"/>
        <v>1.2570841286154748</v>
      </c>
      <c r="K1064" s="3">
        <f t="shared" si="52"/>
        <v>25</v>
      </c>
      <c r="L1064" s="3">
        <f t="shared" si="53"/>
        <v>26.8</v>
      </c>
      <c r="M1064" s="3">
        <f>PERCENTRANK(Table1[citperyear],L1064)</f>
        <v>0.70199999999999996</v>
      </c>
      <c r="N1064" s="3">
        <f>AVERAGEIF(Table1[School], A1064, Table1[CPYRank])</f>
        <v>0.44680952380952388</v>
      </c>
    </row>
    <row r="1065" spans="1:14" ht="16" x14ac:dyDescent="0.2">
      <c r="A1065" s="7" t="s">
        <v>78</v>
      </c>
      <c r="B1065" s="7" t="s">
        <v>8</v>
      </c>
      <c r="C1065" s="7" t="s">
        <v>161</v>
      </c>
      <c r="D1065" s="7">
        <v>512</v>
      </c>
      <c r="E1065" s="7">
        <v>1997</v>
      </c>
      <c r="F1065">
        <f>PERCENTRANK(Table1[Total Citations], D1065)</f>
        <v>0.53900000000000003</v>
      </c>
      <c r="G1065">
        <f>1-PERCENTRANK(Table1[Earliest Pub], E1065)</f>
        <v>0.23699999999999999</v>
      </c>
      <c r="H1065">
        <f>AVERAGEIF(Table1[School], A1065, Table1[Cit rank])</f>
        <v>0.4077142857142857</v>
      </c>
      <c r="I1065">
        <f>AVERAGEIF(Table1[School], A1065, Table1[YO rank])</f>
        <v>0.32433333333333336</v>
      </c>
      <c r="J1065" s="3">
        <f t="shared" si="54"/>
        <v>1.2570841286154748</v>
      </c>
      <c r="K1065" s="3">
        <f t="shared" si="52"/>
        <v>24</v>
      </c>
      <c r="L1065" s="3">
        <f t="shared" si="53"/>
        <v>21.333333333333332</v>
      </c>
      <c r="M1065" s="3">
        <f>PERCENTRANK(Table1[citperyear],L1065)</f>
        <v>0.627</v>
      </c>
      <c r="N1065" s="3">
        <f>AVERAGEIF(Table1[School], A1065, Table1[CPYRank])</f>
        <v>0.44680952380952388</v>
      </c>
    </row>
    <row r="1066" spans="1:14" ht="16" x14ac:dyDescent="0.2">
      <c r="A1066" s="7" t="s">
        <v>78</v>
      </c>
      <c r="B1066" s="7" t="s">
        <v>8</v>
      </c>
      <c r="C1066" s="7" t="s">
        <v>161</v>
      </c>
      <c r="D1066" s="7">
        <v>206</v>
      </c>
      <c r="E1066" s="7">
        <v>1997</v>
      </c>
      <c r="F1066">
        <f>PERCENTRANK(Table1[Total Citations], D1066)</f>
        <v>0.26700000000000002</v>
      </c>
      <c r="G1066">
        <f>1-PERCENTRANK(Table1[Earliest Pub], E1066)</f>
        <v>0.23699999999999999</v>
      </c>
      <c r="H1066">
        <f>AVERAGEIF(Table1[School], A1066, Table1[Cit rank])</f>
        <v>0.4077142857142857</v>
      </c>
      <c r="I1066">
        <f>AVERAGEIF(Table1[School], A1066, Table1[YO rank])</f>
        <v>0.32433333333333336</v>
      </c>
      <c r="J1066" s="3">
        <f t="shared" si="54"/>
        <v>1.2570841286154748</v>
      </c>
      <c r="K1066" s="3">
        <f t="shared" si="52"/>
        <v>24</v>
      </c>
      <c r="L1066" s="3">
        <f t="shared" si="53"/>
        <v>8.5833333333333339</v>
      </c>
      <c r="M1066" s="3">
        <f>PERCENTRANK(Table1[citperyear],L1066)</f>
        <v>0.32700000000000001</v>
      </c>
      <c r="N1066" s="3">
        <f>AVERAGEIF(Table1[School], A1066, Table1[CPYRank])</f>
        <v>0.44680952380952388</v>
      </c>
    </row>
    <row r="1067" spans="1:14" ht="16" x14ac:dyDescent="0.2">
      <c r="A1067" s="7" t="s">
        <v>78</v>
      </c>
      <c r="B1067" s="7" t="s">
        <v>8</v>
      </c>
      <c r="C1067" s="7" t="s">
        <v>161</v>
      </c>
      <c r="D1067" s="7">
        <v>188</v>
      </c>
      <c r="E1067" s="7">
        <v>1997</v>
      </c>
      <c r="F1067">
        <f>PERCENTRANK(Table1[Total Citations], D1067)</f>
        <v>0.24099999999999999</v>
      </c>
      <c r="G1067">
        <f>1-PERCENTRANK(Table1[Earliest Pub], E1067)</f>
        <v>0.23699999999999999</v>
      </c>
      <c r="H1067">
        <f>AVERAGEIF(Table1[School], A1067, Table1[Cit rank])</f>
        <v>0.4077142857142857</v>
      </c>
      <c r="I1067">
        <f>AVERAGEIF(Table1[School], A1067, Table1[YO rank])</f>
        <v>0.32433333333333336</v>
      </c>
      <c r="J1067" s="3">
        <f t="shared" si="54"/>
        <v>1.2570841286154748</v>
      </c>
      <c r="K1067" s="3">
        <f t="shared" si="52"/>
        <v>24</v>
      </c>
      <c r="L1067" s="3">
        <f t="shared" si="53"/>
        <v>7.833333333333333</v>
      </c>
      <c r="M1067" s="3">
        <f>PERCENTRANK(Table1[citperyear],L1067)</f>
        <v>0.30399999999999999</v>
      </c>
      <c r="N1067" s="3">
        <f>AVERAGEIF(Table1[School], A1067, Table1[CPYRank])</f>
        <v>0.44680952380952388</v>
      </c>
    </row>
    <row r="1068" spans="1:14" ht="16" x14ac:dyDescent="0.2">
      <c r="A1068" s="7" t="s">
        <v>78</v>
      </c>
      <c r="B1068" s="7" t="s">
        <v>8</v>
      </c>
      <c r="C1068" s="7" t="s">
        <v>161</v>
      </c>
      <c r="D1068" s="7">
        <v>296</v>
      </c>
      <c r="E1068" s="7">
        <v>1999</v>
      </c>
      <c r="F1068">
        <f>PERCENTRANK(Table1[Total Citations], D1068)</f>
        <v>0.37</v>
      </c>
      <c r="G1068">
        <f>1-PERCENTRANK(Table1[Earliest Pub], E1068)</f>
        <v>0.17300000000000004</v>
      </c>
      <c r="H1068">
        <f>AVERAGEIF(Table1[School], A1068, Table1[Cit rank])</f>
        <v>0.4077142857142857</v>
      </c>
      <c r="I1068">
        <f>AVERAGEIF(Table1[School], A1068, Table1[YO rank])</f>
        <v>0.32433333333333336</v>
      </c>
      <c r="J1068" s="3">
        <f t="shared" si="54"/>
        <v>1.2570841286154748</v>
      </c>
      <c r="K1068" s="3">
        <f t="shared" si="52"/>
        <v>22</v>
      </c>
      <c r="L1068" s="3">
        <f t="shared" si="53"/>
        <v>13.454545454545455</v>
      </c>
      <c r="M1068" s="3">
        <f>PERCENTRANK(Table1[citperyear],L1068)</f>
        <v>0.46400000000000002</v>
      </c>
      <c r="N1068" s="3">
        <f>AVERAGEIF(Table1[School], A1068, Table1[CPYRank])</f>
        <v>0.44680952380952388</v>
      </c>
    </row>
    <row r="1069" spans="1:14" ht="16" x14ac:dyDescent="0.2">
      <c r="A1069" s="7" t="s">
        <v>78</v>
      </c>
      <c r="B1069" s="7" t="s">
        <v>8</v>
      </c>
      <c r="C1069" s="7" t="s">
        <v>161</v>
      </c>
      <c r="D1069" s="7">
        <v>1313</v>
      </c>
      <c r="E1069" s="7">
        <v>2000</v>
      </c>
      <c r="F1069">
        <f>PERCENTRANK(Table1[Total Citations], D1069)</f>
        <v>0.81100000000000005</v>
      </c>
      <c r="G1069">
        <f>1-PERCENTRANK(Table1[Earliest Pub], E1069)</f>
        <v>0.14400000000000002</v>
      </c>
      <c r="H1069">
        <f>AVERAGEIF(Table1[School], A1069, Table1[Cit rank])</f>
        <v>0.4077142857142857</v>
      </c>
      <c r="I1069">
        <f>AVERAGEIF(Table1[School], A1069, Table1[YO rank])</f>
        <v>0.32433333333333336</v>
      </c>
      <c r="J1069" s="3">
        <f t="shared" si="54"/>
        <v>1.2570841286154748</v>
      </c>
      <c r="K1069" s="3">
        <f t="shared" si="52"/>
        <v>21</v>
      </c>
      <c r="L1069" s="3">
        <f t="shared" si="53"/>
        <v>62.523809523809526</v>
      </c>
      <c r="M1069" s="3">
        <f>PERCENTRANK(Table1[citperyear],L1069)</f>
        <v>0.90800000000000003</v>
      </c>
      <c r="N1069" s="3">
        <f>AVERAGEIF(Table1[School], A1069, Table1[CPYRank])</f>
        <v>0.44680952380952388</v>
      </c>
    </row>
    <row r="1070" spans="1:14" ht="16" x14ac:dyDescent="0.2">
      <c r="A1070" s="7" t="s">
        <v>78</v>
      </c>
      <c r="B1070" s="7" t="s">
        <v>8</v>
      </c>
      <c r="C1070" s="7" t="s">
        <v>161</v>
      </c>
      <c r="D1070" s="7">
        <v>53</v>
      </c>
      <c r="E1070" s="7">
        <v>2000</v>
      </c>
      <c r="F1070">
        <f>PERCENTRANK(Table1[Total Citations], D1070)</f>
        <v>0.08</v>
      </c>
      <c r="G1070">
        <f>1-PERCENTRANK(Table1[Earliest Pub], E1070)</f>
        <v>0.14400000000000002</v>
      </c>
      <c r="H1070">
        <f>AVERAGEIF(Table1[School], A1070, Table1[Cit rank])</f>
        <v>0.4077142857142857</v>
      </c>
      <c r="I1070">
        <f>AVERAGEIF(Table1[School], A1070, Table1[YO rank])</f>
        <v>0.32433333333333336</v>
      </c>
      <c r="J1070" s="3">
        <f t="shared" si="54"/>
        <v>1.2570841286154748</v>
      </c>
      <c r="K1070" s="3">
        <f t="shared" si="52"/>
        <v>21</v>
      </c>
      <c r="L1070" s="3">
        <f t="shared" si="53"/>
        <v>2.5238095238095237</v>
      </c>
      <c r="M1070" s="3">
        <f>PERCENTRANK(Table1[citperyear],L1070)</f>
        <v>0.114</v>
      </c>
      <c r="N1070" s="3">
        <f>AVERAGEIF(Table1[School], A1070, Table1[CPYRank])</f>
        <v>0.44680952380952388</v>
      </c>
    </row>
    <row r="1071" spans="1:14" ht="16" x14ac:dyDescent="0.2">
      <c r="A1071" s="7" t="s">
        <v>78</v>
      </c>
      <c r="B1071" s="7" t="s">
        <v>7</v>
      </c>
      <c r="C1071" s="7" t="s">
        <v>161</v>
      </c>
      <c r="D1071" s="7">
        <v>18</v>
      </c>
      <c r="E1071" s="7">
        <v>2003</v>
      </c>
      <c r="F1071">
        <f>PERCENTRANK(Table1[Total Citations], D1071)</f>
        <v>3.3000000000000002E-2</v>
      </c>
      <c r="G1071">
        <f>1-PERCENTRANK(Table1[Earliest Pub], E1071)</f>
        <v>7.4999999999999956E-2</v>
      </c>
      <c r="H1071">
        <f>AVERAGEIF(Table1[School], A1071, Table1[Cit rank])</f>
        <v>0.4077142857142857</v>
      </c>
      <c r="I1071">
        <f>AVERAGEIF(Table1[School], A1071, Table1[YO rank])</f>
        <v>0.32433333333333336</v>
      </c>
      <c r="J1071" s="3">
        <f t="shared" si="54"/>
        <v>1.2570841286154748</v>
      </c>
      <c r="K1071" s="3">
        <f t="shared" si="52"/>
        <v>18</v>
      </c>
      <c r="L1071" s="3">
        <f t="shared" si="53"/>
        <v>1</v>
      </c>
      <c r="M1071" s="3">
        <f>PERCENTRANK(Table1[citperyear],L1071)</f>
        <v>5.1999999999999998E-2</v>
      </c>
      <c r="N1071" s="3">
        <f>AVERAGEIF(Table1[School], A1071, Table1[CPYRank])</f>
        <v>0.44680952380952388</v>
      </c>
    </row>
    <row r="1072" spans="1:14" ht="16" x14ac:dyDescent="0.2">
      <c r="A1072" s="7" t="s">
        <v>78</v>
      </c>
      <c r="B1072" s="7" t="s">
        <v>8</v>
      </c>
      <c r="C1072" s="7" t="s">
        <v>161</v>
      </c>
      <c r="D1072" s="7">
        <v>280</v>
      </c>
      <c r="E1072" s="7">
        <v>2004</v>
      </c>
      <c r="F1072">
        <f>PERCENTRANK(Table1[Total Citations], D1072)</f>
        <v>0.35299999999999998</v>
      </c>
      <c r="G1072">
        <f>1-PERCENTRANK(Table1[Earliest Pub], E1072)</f>
        <v>5.4000000000000048E-2</v>
      </c>
      <c r="H1072">
        <f>AVERAGEIF(Table1[School], A1072, Table1[Cit rank])</f>
        <v>0.4077142857142857</v>
      </c>
      <c r="I1072">
        <f>AVERAGEIF(Table1[School], A1072, Table1[YO rank])</f>
        <v>0.32433333333333336</v>
      </c>
      <c r="J1072" s="3">
        <f t="shared" si="54"/>
        <v>1.2570841286154748</v>
      </c>
      <c r="K1072" s="3">
        <f t="shared" si="52"/>
        <v>17</v>
      </c>
      <c r="L1072" s="3">
        <f t="shared" si="53"/>
        <v>16.470588235294116</v>
      </c>
      <c r="M1072" s="3">
        <f>PERCENTRANK(Table1[citperyear],L1072)</f>
        <v>0.53500000000000003</v>
      </c>
      <c r="N1072" s="3">
        <f>AVERAGEIF(Table1[School], A1072, Table1[CPYRank])</f>
        <v>0.44680952380952388</v>
      </c>
    </row>
    <row r="1073" spans="1:14" ht="16" x14ac:dyDescent="0.2">
      <c r="A1073" s="7" t="s">
        <v>79</v>
      </c>
      <c r="B1073" s="7" t="s">
        <v>8</v>
      </c>
      <c r="C1073" s="7" t="s">
        <v>161</v>
      </c>
      <c r="D1073" s="7">
        <v>5813</v>
      </c>
      <c r="E1073" s="7">
        <v>1968</v>
      </c>
      <c r="F1073" s="3">
        <f>PERCENTRANK(Table1[Total Citations], D1073)</f>
        <v>0.98399999999999999</v>
      </c>
      <c r="G1073">
        <f>1-PERCENTRANK(Table1[Earliest Pub], E1073)</f>
        <v>0.95299999999999996</v>
      </c>
      <c r="H1073" s="3">
        <f>AVERAGEIF(Table1[School], A1073, Table1[Cit rank])</f>
        <v>0.57133333333333336</v>
      </c>
      <c r="I1073" s="3">
        <f>AVERAGEIF(Table1[School], A1073, Table1[YO rank])</f>
        <v>0.50922222222222213</v>
      </c>
      <c r="J1073" s="3">
        <f t="shared" si="54"/>
        <v>1.121972507091425</v>
      </c>
      <c r="K1073" s="3">
        <f t="shared" si="52"/>
        <v>53</v>
      </c>
      <c r="L1073" s="3">
        <f t="shared" si="53"/>
        <v>109.67924528301887</v>
      </c>
      <c r="M1073" s="3">
        <f>PERCENTRANK(Table1[citperyear],L1073)</f>
        <v>0.96899999999999997</v>
      </c>
      <c r="N1073" s="3">
        <f>AVERAGEIF(Table1[School], A1073, Table1[CPYRank])</f>
        <v>0.5798333333333332</v>
      </c>
    </row>
    <row r="1074" spans="1:14" ht="16" x14ac:dyDescent="0.2">
      <c r="A1074" s="7" t="s">
        <v>79</v>
      </c>
      <c r="B1074" s="7" t="s">
        <v>8</v>
      </c>
      <c r="C1074" s="7" t="s">
        <v>161</v>
      </c>
      <c r="D1074" s="7">
        <v>3756</v>
      </c>
      <c r="E1074" s="7">
        <v>1969</v>
      </c>
      <c r="F1074" s="3">
        <f>PERCENTRANK(Table1[Total Citations], D1074)</f>
        <v>0.95799999999999996</v>
      </c>
      <c r="G1074">
        <f>1-PERCENTRANK(Table1[Earliest Pub], E1074)</f>
        <v>0.94100000000000006</v>
      </c>
      <c r="H1074" s="3">
        <f>AVERAGEIF(Table1[School], A1074, Table1[Cit rank])</f>
        <v>0.57133333333333336</v>
      </c>
      <c r="I1074" s="3">
        <f>AVERAGEIF(Table1[School], A1074, Table1[YO rank])</f>
        <v>0.50922222222222213</v>
      </c>
      <c r="J1074" s="3">
        <f t="shared" si="54"/>
        <v>1.121972507091425</v>
      </c>
      <c r="K1074" s="3">
        <f t="shared" si="52"/>
        <v>52</v>
      </c>
      <c r="L1074" s="3">
        <f t="shared" si="53"/>
        <v>72.230769230769226</v>
      </c>
      <c r="M1074" s="3">
        <f>PERCENTRANK(Table1[citperyear],L1074)</f>
        <v>0.92900000000000005</v>
      </c>
      <c r="N1074" s="3">
        <f>AVERAGEIF(Table1[School], A1074, Table1[CPYRank])</f>
        <v>0.5798333333333332</v>
      </c>
    </row>
    <row r="1075" spans="1:14" ht="16" x14ac:dyDescent="0.2">
      <c r="A1075" s="7" t="s">
        <v>79</v>
      </c>
      <c r="B1075" s="7" t="s">
        <v>8</v>
      </c>
      <c r="C1075" s="7" t="s">
        <v>161</v>
      </c>
      <c r="D1075" s="7">
        <v>1479</v>
      </c>
      <c r="E1075" s="7">
        <v>1973</v>
      </c>
      <c r="F1075" s="3">
        <f>PERCENTRANK(Table1[Total Citations], D1075)</f>
        <v>0.83599999999999997</v>
      </c>
      <c r="G1075">
        <f>1-PERCENTRANK(Table1[Earliest Pub], E1075)</f>
        <v>0.88700000000000001</v>
      </c>
      <c r="H1075" s="3">
        <f>AVERAGEIF(Table1[School], A1075, Table1[Cit rank])</f>
        <v>0.57133333333333336</v>
      </c>
      <c r="I1075" s="3">
        <f>AVERAGEIF(Table1[School], A1075, Table1[YO rank])</f>
        <v>0.50922222222222213</v>
      </c>
      <c r="J1075" s="3">
        <f t="shared" si="54"/>
        <v>1.121972507091425</v>
      </c>
      <c r="K1075" s="3">
        <f t="shared" si="52"/>
        <v>48</v>
      </c>
      <c r="L1075" s="3">
        <f t="shared" si="53"/>
        <v>30.8125</v>
      </c>
      <c r="M1075" s="3">
        <f>PERCENTRANK(Table1[citperyear],L1075)</f>
        <v>0.745</v>
      </c>
      <c r="N1075" s="3">
        <f>AVERAGEIF(Table1[School], A1075, Table1[CPYRank])</f>
        <v>0.5798333333333332</v>
      </c>
    </row>
    <row r="1076" spans="1:14" ht="16" x14ac:dyDescent="0.2">
      <c r="A1076" s="7" t="s">
        <v>79</v>
      </c>
      <c r="B1076" s="7" t="s">
        <v>8</v>
      </c>
      <c r="C1076" s="7" t="s">
        <v>161</v>
      </c>
      <c r="D1076" s="7">
        <v>527</v>
      </c>
      <c r="E1076" s="7">
        <v>1979</v>
      </c>
      <c r="F1076" s="3">
        <f>PERCENTRANK(Table1[Total Citations], D1076)</f>
        <v>0.54700000000000004</v>
      </c>
      <c r="G1076">
        <f>1-PERCENTRANK(Table1[Earliest Pub], E1076)</f>
        <v>0.76900000000000002</v>
      </c>
      <c r="H1076" s="3">
        <f>AVERAGEIF(Table1[School], A1076, Table1[Cit rank])</f>
        <v>0.57133333333333336</v>
      </c>
      <c r="I1076" s="3">
        <f>AVERAGEIF(Table1[School], A1076, Table1[YO rank])</f>
        <v>0.50922222222222213</v>
      </c>
      <c r="J1076" s="3">
        <f t="shared" si="54"/>
        <v>1.121972507091425</v>
      </c>
      <c r="K1076" s="3">
        <f t="shared" si="52"/>
        <v>42</v>
      </c>
      <c r="L1076" s="3">
        <f t="shared" si="53"/>
        <v>12.547619047619047</v>
      </c>
      <c r="M1076" s="3">
        <f>PERCENTRANK(Table1[citperyear],L1076)</f>
        <v>0.441</v>
      </c>
      <c r="N1076" s="3">
        <f>AVERAGEIF(Table1[School], A1076, Table1[CPYRank])</f>
        <v>0.5798333333333332</v>
      </c>
    </row>
    <row r="1077" spans="1:14" ht="16" x14ac:dyDescent="0.2">
      <c r="A1077" s="7" t="s">
        <v>79</v>
      </c>
      <c r="B1077" s="7" t="s">
        <v>8</v>
      </c>
      <c r="C1077" s="7" t="s">
        <v>161</v>
      </c>
      <c r="D1077" s="7">
        <v>2192</v>
      </c>
      <c r="E1077" s="7">
        <v>1979</v>
      </c>
      <c r="F1077" s="3">
        <f>PERCENTRANK(Table1[Total Citations], D1077)</f>
        <v>0.90200000000000002</v>
      </c>
      <c r="G1077">
        <f>1-PERCENTRANK(Table1[Earliest Pub], E1077)</f>
        <v>0.76900000000000002</v>
      </c>
      <c r="H1077" s="3">
        <f>AVERAGEIF(Table1[School], A1077, Table1[Cit rank])</f>
        <v>0.57133333333333336</v>
      </c>
      <c r="I1077" s="3">
        <f>AVERAGEIF(Table1[School], A1077, Table1[YO rank])</f>
        <v>0.50922222222222213</v>
      </c>
      <c r="J1077" s="3">
        <f t="shared" si="54"/>
        <v>1.121972507091425</v>
      </c>
      <c r="K1077" s="3">
        <f t="shared" si="52"/>
        <v>42</v>
      </c>
      <c r="L1077" s="3">
        <f t="shared" si="53"/>
        <v>52.19047619047619</v>
      </c>
      <c r="M1077" s="3">
        <f>PERCENTRANK(Table1[citperyear],L1077)</f>
        <v>0.878</v>
      </c>
      <c r="N1077" s="3">
        <f>AVERAGEIF(Table1[School], A1077, Table1[CPYRank])</f>
        <v>0.5798333333333332</v>
      </c>
    </row>
    <row r="1078" spans="1:14" ht="16" x14ac:dyDescent="0.2">
      <c r="A1078" s="7" t="s">
        <v>79</v>
      </c>
      <c r="B1078" s="7" t="s">
        <v>8</v>
      </c>
      <c r="C1078" s="7" t="s">
        <v>161</v>
      </c>
      <c r="D1078" s="7">
        <v>331</v>
      </c>
      <c r="E1078" s="7">
        <v>1981</v>
      </c>
      <c r="F1078" s="3">
        <f>PERCENTRANK(Table1[Total Citations], D1078)</f>
        <v>0.40200000000000002</v>
      </c>
      <c r="G1078">
        <f>1-PERCENTRANK(Table1[Earliest Pub], E1078)</f>
        <v>0.72299999999999998</v>
      </c>
      <c r="H1078" s="3">
        <f>AVERAGEIF(Table1[School], A1078, Table1[Cit rank])</f>
        <v>0.57133333333333336</v>
      </c>
      <c r="I1078" s="3">
        <f>AVERAGEIF(Table1[School], A1078, Table1[YO rank])</f>
        <v>0.50922222222222213</v>
      </c>
      <c r="J1078" s="3">
        <f t="shared" si="54"/>
        <v>1.121972507091425</v>
      </c>
      <c r="K1078" s="3">
        <f t="shared" si="52"/>
        <v>40</v>
      </c>
      <c r="L1078" s="3">
        <f t="shared" si="53"/>
        <v>8.2750000000000004</v>
      </c>
      <c r="M1078" s="3">
        <f>PERCENTRANK(Table1[citperyear],L1078)</f>
        <v>0.318</v>
      </c>
      <c r="N1078" s="3">
        <f>AVERAGEIF(Table1[School], A1078, Table1[CPYRank])</f>
        <v>0.5798333333333332</v>
      </c>
    </row>
    <row r="1079" spans="1:14" ht="16" x14ac:dyDescent="0.2">
      <c r="A1079" s="7" t="s">
        <v>79</v>
      </c>
      <c r="B1079" s="7" t="s">
        <v>8</v>
      </c>
      <c r="C1079" s="7" t="s">
        <v>161</v>
      </c>
      <c r="D1079" s="7">
        <v>270</v>
      </c>
      <c r="E1079" s="7">
        <v>1982</v>
      </c>
      <c r="F1079" s="3">
        <f>PERCENTRANK(Table1[Total Citations], D1079)</f>
        <v>0.34</v>
      </c>
      <c r="G1079">
        <f>1-PERCENTRANK(Table1[Earliest Pub], E1079)</f>
        <v>0.69</v>
      </c>
      <c r="H1079" s="3">
        <f>AVERAGEIF(Table1[School], A1079, Table1[Cit rank])</f>
        <v>0.57133333333333336</v>
      </c>
      <c r="I1079" s="3">
        <f>AVERAGEIF(Table1[School], A1079, Table1[YO rank])</f>
        <v>0.50922222222222213</v>
      </c>
      <c r="J1079" s="3">
        <f t="shared" si="54"/>
        <v>1.121972507091425</v>
      </c>
      <c r="K1079" s="3">
        <f t="shared" si="52"/>
        <v>39</v>
      </c>
      <c r="L1079" s="3">
        <f t="shared" si="53"/>
        <v>6.9230769230769234</v>
      </c>
      <c r="M1079" s="3">
        <f>PERCENTRANK(Table1[citperyear],L1079)</f>
        <v>0.27200000000000002</v>
      </c>
      <c r="N1079" s="3">
        <f>AVERAGEIF(Table1[School], A1079, Table1[CPYRank])</f>
        <v>0.5798333333333332</v>
      </c>
    </row>
    <row r="1080" spans="1:14" ht="16" x14ac:dyDescent="0.2">
      <c r="A1080" s="7" t="s">
        <v>79</v>
      </c>
      <c r="B1080" s="7" t="s">
        <v>8</v>
      </c>
      <c r="C1080" s="7" t="s">
        <v>161</v>
      </c>
      <c r="D1080" s="7">
        <v>1380</v>
      </c>
      <c r="E1080" s="7">
        <v>1982</v>
      </c>
      <c r="F1080" s="3">
        <f>PERCENTRANK(Table1[Total Citations], D1080)</f>
        <v>0.82</v>
      </c>
      <c r="G1080">
        <f>1-PERCENTRANK(Table1[Earliest Pub], E1080)</f>
        <v>0.69</v>
      </c>
      <c r="H1080" s="3">
        <f>AVERAGEIF(Table1[School], A1080, Table1[Cit rank])</f>
        <v>0.57133333333333336</v>
      </c>
      <c r="I1080" s="3">
        <f>AVERAGEIF(Table1[School], A1080, Table1[YO rank])</f>
        <v>0.50922222222222213</v>
      </c>
      <c r="J1080" s="3">
        <f t="shared" si="54"/>
        <v>1.121972507091425</v>
      </c>
      <c r="K1080" s="3">
        <f t="shared" si="52"/>
        <v>39</v>
      </c>
      <c r="L1080" s="3">
        <f t="shared" si="53"/>
        <v>35.384615384615387</v>
      </c>
      <c r="M1080" s="3">
        <f>PERCENTRANK(Table1[citperyear],L1080)</f>
        <v>0.78100000000000003</v>
      </c>
      <c r="N1080" s="3">
        <f>AVERAGEIF(Table1[School], A1080, Table1[CPYRank])</f>
        <v>0.5798333333333332</v>
      </c>
    </row>
    <row r="1081" spans="1:14" ht="16" x14ac:dyDescent="0.2">
      <c r="A1081" s="7" t="s">
        <v>79</v>
      </c>
      <c r="B1081" s="7" t="s">
        <v>8</v>
      </c>
      <c r="C1081" s="7" t="s">
        <v>161</v>
      </c>
      <c r="D1081" s="7">
        <v>1857</v>
      </c>
      <c r="E1081" s="7">
        <v>1990</v>
      </c>
      <c r="F1081" s="3">
        <f>PERCENTRANK(Table1[Total Citations], D1081)</f>
        <v>0.88100000000000001</v>
      </c>
      <c r="G1081">
        <f>1-PERCENTRANK(Table1[Earliest Pub], E1081)</f>
        <v>0.43700000000000006</v>
      </c>
      <c r="H1081" s="3">
        <f>AVERAGEIF(Table1[School], A1081, Table1[Cit rank])</f>
        <v>0.57133333333333336</v>
      </c>
      <c r="I1081" s="3">
        <f>AVERAGEIF(Table1[School], A1081, Table1[YO rank])</f>
        <v>0.50922222222222213</v>
      </c>
      <c r="J1081" s="3">
        <f t="shared" si="54"/>
        <v>1.121972507091425</v>
      </c>
      <c r="K1081" s="3">
        <f t="shared" si="52"/>
        <v>31</v>
      </c>
      <c r="L1081" s="3">
        <f t="shared" si="53"/>
        <v>59.903225806451616</v>
      </c>
      <c r="M1081" s="3">
        <f>PERCENTRANK(Table1[citperyear],L1081)</f>
        <v>0.90200000000000002</v>
      </c>
      <c r="N1081" s="3">
        <f>AVERAGEIF(Table1[School], A1081, Table1[CPYRank])</f>
        <v>0.5798333333333332</v>
      </c>
    </row>
    <row r="1082" spans="1:14" ht="16" x14ac:dyDescent="0.2">
      <c r="A1082" s="7" t="s">
        <v>79</v>
      </c>
      <c r="B1082" s="7" t="s">
        <v>8</v>
      </c>
      <c r="C1082" s="7" t="s">
        <v>161</v>
      </c>
      <c r="D1082" s="7">
        <v>57</v>
      </c>
      <c r="E1082" s="7">
        <v>1990</v>
      </c>
      <c r="F1082" s="3">
        <f>PERCENTRANK(Table1[Total Citations], D1082)</f>
        <v>8.5000000000000006E-2</v>
      </c>
      <c r="G1082">
        <f>1-PERCENTRANK(Table1[Earliest Pub], E1082)</f>
        <v>0.43700000000000006</v>
      </c>
      <c r="H1082" s="3">
        <f>AVERAGEIF(Table1[School], A1082, Table1[Cit rank])</f>
        <v>0.57133333333333336</v>
      </c>
      <c r="I1082" s="3">
        <f>AVERAGEIF(Table1[School], A1082, Table1[YO rank])</f>
        <v>0.50922222222222213</v>
      </c>
      <c r="J1082" s="3">
        <f t="shared" si="54"/>
        <v>1.121972507091425</v>
      </c>
      <c r="K1082" s="3">
        <f t="shared" si="52"/>
        <v>31</v>
      </c>
      <c r="L1082" s="3">
        <f t="shared" si="53"/>
        <v>1.8387096774193548</v>
      </c>
      <c r="M1082" s="3">
        <f>PERCENTRANK(Table1[citperyear],L1082)</f>
        <v>8.5999999999999993E-2</v>
      </c>
      <c r="N1082" s="3">
        <f>AVERAGEIF(Table1[School], A1082, Table1[CPYRank])</f>
        <v>0.5798333333333332</v>
      </c>
    </row>
    <row r="1083" spans="1:14" ht="16" x14ac:dyDescent="0.2">
      <c r="A1083" s="7" t="s">
        <v>79</v>
      </c>
      <c r="B1083" s="7" t="s">
        <v>8</v>
      </c>
      <c r="C1083" s="7" t="s">
        <v>161</v>
      </c>
      <c r="D1083" s="7">
        <v>871</v>
      </c>
      <c r="E1083" s="7">
        <v>1992</v>
      </c>
      <c r="F1083" s="3">
        <f>PERCENTRANK(Table1[Total Citations], D1083)</f>
        <v>0.70499999999999996</v>
      </c>
      <c r="G1083">
        <f>1-PERCENTRANK(Table1[Earliest Pub], E1083)</f>
        <v>0.38100000000000001</v>
      </c>
      <c r="H1083" s="3">
        <f>AVERAGEIF(Table1[School], A1083, Table1[Cit rank])</f>
        <v>0.57133333333333336</v>
      </c>
      <c r="I1083" s="3">
        <f>AVERAGEIF(Table1[School], A1083, Table1[YO rank])</f>
        <v>0.50922222222222213</v>
      </c>
      <c r="J1083" s="3">
        <f t="shared" si="54"/>
        <v>1.121972507091425</v>
      </c>
      <c r="K1083" s="3">
        <f t="shared" si="52"/>
        <v>29</v>
      </c>
      <c r="L1083" s="3">
        <f t="shared" si="53"/>
        <v>30.03448275862069</v>
      </c>
      <c r="M1083" s="3">
        <f>PERCENTRANK(Table1[citperyear],L1083)</f>
        <v>0.73899999999999999</v>
      </c>
      <c r="N1083" s="3">
        <f>AVERAGEIF(Table1[School], A1083, Table1[CPYRank])</f>
        <v>0.5798333333333332</v>
      </c>
    </row>
    <row r="1084" spans="1:14" ht="16" x14ac:dyDescent="0.2">
      <c r="A1084" s="7" t="s">
        <v>79</v>
      </c>
      <c r="B1084" s="7" t="s">
        <v>8</v>
      </c>
      <c r="C1084" s="7" t="s">
        <v>161</v>
      </c>
      <c r="D1084" s="7">
        <v>432</v>
      </c>
      <c r="E1084" s="7">
        <v>1993</v>
      </c>
      <c r="F1084" s="3">
        <f>PERCENTRANK(Table1[Total Citations], D1084)</f>
        <v>0.48299999999999998</v>
      </c>
      <c r="G1084">
        <f>1-PERCENTRANK(Table1[Earliest Pub], E1084)</f>
        <v>0.35399999999999998</v>
      </c>
      <c r="H1084" s="3">
        <f>AVERAGEIF(Table1[School], A1084, Table1[Cit rank])</f>
        <v>0.57133333333333336</v>
      </c>
      <c r="I1084" s="3">
        <f>AVERAGEIF(Table1[School], A1084, Table1[YO rank])</f>
        <v>0.50922222222222213</v>
      </c>
      <c r="J1084" s="3">
        <f t="shared" si="54"/>
        <v>1.121972507091425</v>
      </c>
      <c r="K1084" s="3">
        <f t="shared" si="52"/>
        <v>28</v>
      </c>
      <c r="L1084" s="3">
        <f t="shared" si="53"/>
        <v>15.428571428571429</v>
      </c>
      <c r="M1084" s="3">
        <f>PERCENTRANK(Table1[citperyear],L1084)</f>
        <v>0.51100000000000001</v>
      </c>
      <c r="N1084" s="3">
        <f>AVERAGEIF(Table1[School], A1084, Table1[CPYRank])</f>
        <v>0.5798333333333332</v>
      </c>
    </row>
    <row r="1085" spans="1:14" ht="16" x14ac:dyDescent="0.2">
      <c r="A1085" s="7" t="s">
        <v>79</v>
      </c>
      <c r="B1085" s="7" t="s">
        <v>8</v>
      </c>
      <c r="C1085" s="7" t="s">
        <v>161</v>
      </c>
      <c r="D1085" s="7">
        <v>451</v>
      </c>
      <c r="E1085" s="7">
        <v>1995</v>
      </c>
      <c r="F1085" s="3">
        <f>PERCENTRANK(Table1[Total Citations], D1085)</f>
        <v>0.495</v>
      </c>
      <c r="G1085">
        <f>1-PERCENTRANK(Table1[Earliest Pub], E1085)</f>
        <v>0.29800000000000004</v>
      </c>
      <c r="H1085" s="3">
        <f>AVERAGEIF(Table1[School], A1085, Table1[Cit rank])</f>
        <v>0.57133333333333336</v>
      </c>
      <c r="I1085" s="3">
        <f>AVERAGEIF(Table1[School], A1085, Table1[YO rank])</f>
        <v>0.50922222222222213</v>
      </c>
      <c r="J1085" s="3">
        <f t="shared" si="54"/>
        <v>1.121972507091425</v>
      </c>
      <c r="K1085" s="3">
        <f t="shared" si="52"/>
        <v>26</v>
      </c>
      <c r="L1085" s="3">
        <f t="shared" si="53"/>
        <v>17.346153846153847</v>
      </c>
      <c r="M1085" s="3">
        <f>PERCENTRANK(Table1[citperyear],L1085)</f>
        <v>0.55600000000000005</v>
      </c>
      <c r="N1085" s="3">
        <f>AVERAGEIF(Table1[School], A1085, Table1[CPYRank])</f>
        <v>0.5798333333333332</v>
      </c>
    </row>
    <row r="1086" spans="1:14" ht="16" x14ac:dyDescent="0.2">
      <c r="A1086" s="7" t="s">
        <v>79</v>
      </c>
      <c r="B1086" s="7" t="s">
        <v>8</v>
      </c>
      <c r="C1086" s="7" t="s">
        <v>161</v>
      </c>
      <c r="D1086" s="7">
        <v>392</v>
      </c>
      <c r="E1086" s="7">
        <v>1997</v>
      </c>
      <c r="F1086" s="3">
        <f>PERCENTRANK(Table1[Total Citations], D1086)</f>
        <v>0.45500000000000002</v>
      </c>
      <c r="G1086">
        <f>1-PERCENTRANK(Table1[Earliest Pub], E1086)</f>
        <v>0.23699999999999999</v>
      </c>
      <c r="H1086" s="3">
        <f>AVERAGEIF(Table1[School], A1086, Table1[Cit rank])</f>
        <v>0.57133333333333336</v>
      </c>
      <c r="I1086" s="3">
        <f>AVERAGEIF(Table1[School], A1086, Table1[YO rank])</f>
        <v>0.50922222222222213</v>
      </c>
      <c r="J1086" s="3">
        <f t="shared" si="54"/>
        <v>1.121972507091425</v>
      </c>
      <c r="K1086" s="3">
        <f t="shared" si="52"/>
        <v>24</v>
      </c>
      <c r="L1086" s="3">
        <f t="shared" si="53"/>
        <v>16.333333333333332</v>
      </c>
      <c r="M1086" s="3">
        <f>PERCENTRANK(Table1[citperyear],L1086)</f>
        <v>0.53300000000000003</v>
      </c>
      <c r="N1086" s="3">
        <f>AVERAGEIF(Table1[School], A1086, Table1[CPYRank])</f>
        <v>0.5798333333333332</v>
      </c>
    </row>
    <row r="1087" spans="1:14" ht="16" x14ac:dyDescent="0.2">
      <c r="A1087" s="7" t="s">
        <v>79</v>
      </c>
      <c r="B1087" s="7" t="s">
        <v>8</v>
      </c>
      <c r="C1087" s="7" t="s">
        <v>161</v>
      </c>
      <c r="D1087" s="7">
        <v>183</v>
      </c>
      <c r="E1087" s="7">
        <v>1998</v>
      </c>
      <c r="F1087" s="3">
        <f>PERCENTRANK(Table1[Total Citations], D1087)</f>
        <v>0.23599999999999999</v>
      </c>
      <c r="G1087">
        <f>1-PERCENTRANK(Table1[Earliest Pub], E1087)</f>
        <v>0.20799999999999996</v>
      </c>
      <c r="H1087" s="3">
        <f>AVERAGEIF(Table1[School], A1087, Table1[Cit rank])</f>
        <v>0.57133333333333336</v>
      </c>
      <c r="I1087" s="3">
        <f>AVERAGEIF(Table1[School], A1087, Table1[YO rank])</f>
        <v>0.50922222222222213</v>
      </c>
      <c r="J1087" s="3">
        <f t="shared" si="54"/>
        <v>1.121972507091425</v>
      </c>
      <c r="K1087" s="3">
        <f t="shared" si="52"/>
        <v>23</v>
      </c>
      <c r="L1087" s="3">
        <f t="shared" si="53"/>
        <v>7.9565217391304346</v>
      </c>
      <c r="M1087" s="3">
        <f>PERCENTRANK(Table1[citperyear],L1087)</f>
        <v>0.30599999999999999</v>
      </c>
      <c r="N1087" s="3">
        <f>AVERAGEIF(Table1[School], A1087, Table1[CPYRank])</f>
        <v>0.5798333333333332</v>
      </c>
    </row>
    <row r="1088" spans="1:14" ht="16" x14ac:dyDescent="0.2">
      <c r="A1088" s="7" t="s">
        <v>79</v>
      </c>
      <c r="B1088" s="7" t="s">
        <v>8</v>
      </c>
      <c r="C1088" s="7" t="s">
        <v>161</v>
      </c>
      <c r="D1088" s="7">
        <v>343</v>
      </c>
      <c r="E1088" s="7">
        <v>1999</v>
      </c>
      <c r="F1088" s="3">
        <f>PERCENTRANK(Table1[Total Citations], D1088)</f>
        <v>0.41399999999999998</v>
      </c>
      <c r="G1088">
        <f>1-PERCENTRANK(Table1[Earliest Pub], E1088)</f>
        <v>0.17300000000000004</v>
      </c>
      <c r="H1088" s="3">
        <f>AVERAGEIF(Table1[School], A1088, Table1[Cit rank])</f>
        <v>0.57133333333333336</v>
      </c>
      <c r="I1088" s="3">
        <f>AVERAGEIF(Table1[School], A1088, Table1[YO rank])</f>
        <v>0.50922222222222213</v>
      </c>
      <c r="J1088" s="3">
        <f t="shared" si="54"/>
        <v>1.121972507091425</v>
      </c>
      <c r="K1088" s="3">
        <f t="shared" si="52"/>
        <v>22</v>
      </c>
      <c r="L1088" s="3">
        <f t="shared" si="53"/>
        <v>15.590909090909092</v>
      </c>
      <c r="M1088" s="3">
        <f>PERCENTRANK(Table1[citperyear],L1088)</f>
        <v>0.51600000000000001</v>
      </c>
      <c r="N1088" s="3">
        <f>AVERAGEIF(Table1[School], A1088, Table1[CPYRank])</f>
        <v>0.5798333333333332</v>
      </c>
    </row>
    <row r="1089" spans="1:14" ht="16" x14ac:dyDescent="0.2">
      <c r="A1089" s="7" t="s">
        <v>79</v>
      </c>
      <c r="B1089" s="7" t="s">
        <v>8</v>
      </c>
      <c r="C1089" s="7" t="s">
        <v>161</v>
      </c>
      <c r="D1089" s="7">
        <v>86</v>
      </c>
      <c r="E1089" s="7">
        <v>2000</v>
      </c>
      <c r="F1089" s="3">
        <f>PERCENTRANK(Table1[Total Citations], D1089)</f>
        <v>0.12</v>
      </c>
      <c r="G1089">
        <f>1-PERCENTRANK(Table1[Earliest Pub], E1089)</f>
        <v>0.14400000000000002</v>
      </c>
      <c r="H1089" s="3">
        <f>AVERAGEIF(Table1[School], A1089, Table1[Cit rank])</f>
        <v>0.57133333333333336</v>
      </c>
      <c r="I1089" s="3">
        <f>AVERAGEIF(Table1[School], A1089, Table1[YO rank])</f>
        <v>0.50922222222222213</v>
      </c>
      <c r="J1089" s="3">
        <f t="shared" si="54"/>
        <v>1.121972507091425</v>
      </c>
      <c r="K1089" s="3">
        <f t="shared" si="52"/>
        <v>21</v>
      </c>
      <c r="L1089" s="3">
        <f t="shared" si="53"/>
        <v>4.0952380952380949</v>
      </c>
      <c r="M1089" s="3">
        <f>PERCENTRANK(Table1[citperyear],L1089)</f>
        <v>0.16500000000000001</v>
      </c>
      <c r="N1089" s="3">
        <f>AVERAGEIF(Table1[School], A1089, Table1[CPYRank])</f>
        <v>0.5798333333333332</v>
      </c>
    </row>
    <row r="1090" spans="1:14" ht="16" x14ac:dyDescent="0.2">
      <c r="A1090" s="7" t="s">
        <v>79</v>
      </c>
      <c r="B1090" s="7" t="s">
        <v>8</v>
      </c>
      <c r="C1090" s="7" t="s">
        <v>161</v>
      </c>
      <c r="D1090" s="7">
        <v>657</v>
      </c>
      <c r="E1090" s="7">
        <v>2003</v>
      </c>
      <c r="F1090" s="3">
        <f>PERCENTRANK(Table1[Total Citations], D1090)</f>
        <v>0.621</v>
      </c>
      <c r="G1090">
        <f>1-PERCENTRANK(Table1[Earliest Pub], E1090)</f>
        <v>7.4999999999999956E-2</v>
      </c>
      <c r="H1090" s="3">
        <f>AVERAGEIF(Table1[School], A1090, Table1[Cit rank])</f>
        <v>0.57133333333333336</v>
      </c>
      <c r="I1090" s="3">
        <f>AVERAGEIF(Table1[School], A1090, Table1[YO rank])</f>
        <v>0.50922222222222213</v>
      </c>
      <c r="J1090" s="3">
        <f t="shared" si="54"/>
        <v>1.121972507091425</v>
      </c>
      <c r="K1090" s="3">
        <f t="shared" ref="K1090:K1153" si="55">2021-E1090</f>
        <v>18</v>
      </c>
      <c r="L1090" s="3">
        <f t="shared" ref="L1090:L1153" si="56">D1090/K1090</f>
        <v>36.5</v>
      </c>
      <c r="M1090" s="3">
        <f>PERCENTRANK(Table1[citperyear],L1090)</f>
        <v>0.79</v>
      </c>
      <c r="N1090" s="3">
        <f>AVERAGEIF(Table1[School], A1090, Table1[CPYRank])</f>
        <v>0.5798333333333332</v>
      </c>
    </row>
    <row r="1091" spans="1:14" x14ac:dyDescent="0.2">
      <c r="A1091" t="s">
        <v>80</v>
      </c>
      <c r="B1091" t="s">
        <v>8</v>
      </c>
      <c r="C1091" t="s">
        <v>161</v>
      </c>
      <c r="D1091">
        <v>173</v>
      </c>
      <c r="E1091">
        <v>1963</v>
      </c>
      <c r="F1091" s="3">
        <f>PERCENTRANK(Table1[Total Citations], D1091)</f>
        <v>0.224</v>
      </c>
      <c r="G1091">
        <f>1-PERCENTRANK(Table1[Earliest Pub], E1091)</f>
        <v>0.98499999999999999</v>
      </c>
      <c r="H1091" s="3">
        <f>AVERAGEIF(Table1[School], A1091, Table1[Cit rank])</f>
        <v>0.23657142857142857</v>
      </c>
      <c r="I1091" s="3">
        <f>AVERAGEIF(Table1[School], A1091, Table1[YO rank])</f>
        <v>0.57199999999999995</v>
      </c>
      <c r="J1091" s="3">
        <f t="shared" si="54"/>
        <v>0.41358641358641363</v>
      </c>
      <c r="K1091" s="3">
        <f t="shared" si="55"/>
        <v>58</v>
      </c>
      <c r="L1091" s="3">
        <f t="shared" si="56"/>
        <v>2.9827586206896552</v>
      </c>
      <c r="M1091" s="3">
        <f>PERCENTRANK(Table1[citperyear],L1091)</f>
        <v>0.13100000000000001</v>
      </c>
      <c r="N1091" s="3">
        <f>AVERAGEIF(Table1[School], A1091, Table1[CPYRank])</f>
        <v>0.22778571428571429</v>
      </c>
    </row>
    <row r="1092" spans="1:14" x14ac:dyDescent="0.2">
      <c r="A1092" t="s">
        <v>80</v>
      </c>
      <c r="B1092" t="s">
        <v>8</v>
      </c>
      <c r="C1092" t="s">
        <v>161</v>
      </c>
      <c r="D1092">
        <v>54</v>
      </c>
      <c r="E1092">
        <v>1968</v>
      </c>
      <c r="F1092" s="3">
        <f>PERCENTRANK(Table1[Total Citations], D1092)</f>
        <v>8.1000000000000003E-2</v>
      </c>
      <c r="G1092">
        <f>1-PERCENTRANK(Table1[Earliest Pub], E1092)</f>
        <v>0.95299999999999996</v>
      </c>
      <c r="H1092" s="3">
        <f>AVERAGEIF(Table1[School], A1092, Table1[Cit rank])</f>
        <v>0.23657142857142857</v>
      </c>
      <c r="I1092" s="3">
        <f>AVERAGEIF(Table1[School], A1092, Table1[YO rank])</f>
        <v>0.57199999999999995</v>
      </c>
      <c r="J1092" s="3">
        <f t="shared" si="54"/>
        <v>0.41358641358641363</v>
      </c>
      <c r="K1092" s="3">
        <f t="shared" si="55"/>
        <v>53</v>
      </c>
      <c r="L1092" s="3">
        <f t="shared" si="56"/>
        <v>1.0188679245283019</v>
      </c>
      <c r="M1092" s="3">
        <f>PERCENTRANK(Table1[citperyear],L1092)</f>
        <v>5.3999999999999999E-2</v>
      </c>
      <c r="N1092" s="3">
        <f>AVERAGEIF(Table1[School], A1092, Table1[CPYRank])</f>
        <v>0.22778571428571429</v>
      </c>
    </row>
    <row r="1093" spans="1:14" x14ac:dyDescent="0.2">
      <c r="A1093" t="s">
        <v>80</v>
      </c>
      <c r="B1093" t="s">
        <v>8</v>
      </c>
      <c r="C1093" t="s">
        <v>161</v>
      </c>
      <c r="D1093">
        <v>189</v>
      </c>
      <c r="E1093">
        <v>1974</v>
      </c>
      <c r="F1093" s="3">
        <f>PERCENTRANK(Table1[Total Citations], D1093)</f>
        <v>0.24299999999999999</v>
      </c>
      <c r="G1093">
        <f>1-PERCENTRANK(Table1[Earliest Pub], E1093)</f>
        <v>0.871</v>
      </c>
      <c r="H1093" s="3">
        <f>AVERAGEIF(Table1[School], A1093, Table1[Cit rank])</f>
        <v>0.23657142857142857</v>
      </c>
      <c r="I1093" s="3">
        <f>AVERAGEIF(Table1[School], A1093, Table1[YO rank])</f>
        <v>0.57199999999999995</v>
      </c>
      <c r="J1093" s="3">
        <f t="shared" si="54"/>
        <v>0.41358641358641363</v>
      </c>
      <c r="K1093" s="3">
        <f t="shared" si="55"/>
        <v>47</v>
      </c>
      <c r="L1093" s="3">
        <f t="shared" si="56"/>
        <v>4.0212765957446805</v>
      </c>
      <c r="M1093" s="3">
        <f>PERCENTRANK(Table1[citperyear],L1093)</f>
        <v>0.161</v>
      </c>
      <c r="N1093" s="3">
        <f>AVERAGEIF(Table1[School], A1093, Table1[CPYRank])</f>
        <v>0.22778571428571429</v>
      </c>
    </row>
    <row r="1094" spans="1:14" x14ac:dyDescent="0.2">
      <c r="A1094" s="6" t="s">
        <v>80</v>
      </c>
      <c r="B1094" t="s">
        <v>8</v>
      </c>
      <c r="C1094" s="6" t="s">
        <v>161</v>
      </c>
      <c r="D1094" s="6">
        <v>35</v>
      </c>
      <c r="E1094" s="6">
        <v>1975</v>
      </c>
      <c r="F1094" s="3">
        <f>PERCENTRANK(Table1[Total Citations], D1094)</f>
        <v>5.8999999999999997E-2</v>
      </c>
      <c r="G1094">
        <f>1-PERCENTRANK(Table1[Earliest Pub], E1094)</f>
        <v>0.85199999999999998</v>
      </c>
      <c r="H1094" s="3">
        <f>AVERAGEIF(Table1[School], A1094, Table1[Cit rank])</f>
        <v>0.23657142857142857</v>
      </c>
      <c r="I1094" s="3">
        <f>AVERAGEIF(Table1[School], A1094, Table1[YO rank])</f>
        <v>0.57199999999999995</v>
      </c>
      <c r="J1094" s="3">
        <f t="shared" si="54"/>
        <v>0.41358641358641363</v>
      </c>
      <c r="K1094" s="3">
        <f t="shared" si="55"/>
        <v>46</v>
      </c>
      <c r="L1094" s="3">
        <f t="shared" si="56"/>
        <v>0.76086956521739135</v>
      </c>
      <c r="M1094" s="3">
        <f>PERCENTRANK(Table1[citperyear],L1094)</f>
        <v>4.2000000000000003E-2</v>
      </c>
      <c r="N1094" s="3">
        <f>AVERAGEIF(Table1[School], A1094, Table1[CPYRank])</f>
        <v>0.22778571428571429</v>
      </c>
    </row>
    <row r="1095" spans="1:14" x14ac:dyDescent="0.2">
      <c r="A1095" s="6" t="s">
        <v>80</v>
      </c>
      <c r="B1095" t="s">
        <v>8</v>
      </c>
      <c r="C1095" s="6" t="s">
        <v>161</v>
      </c>
      <c r="D1095" s="6">
        <v>259</v>
      </c>
      <c r="E1095" s="6">
        <v>1976</v>
      </c>
      <c r="F1095" s="3">
        <f>PERCENTRANK(Table1[Total Citations], D1095)</f>
        <v>0.33200000000000002</v>
      </c>
      <c r="G1095">
        <f>1-PERCENTRANK(Table1[Earliest Pub], E1095)</f>
        <v>0.83099999999999996</v>
      </c>
      <c r="H1095" s="3">
        <f>AVERAGEIF(Table1[School], A1095, Table1[Cit rank])</f>
        <v>0.23657142857142857</v>
      </c>
      <c r="I1095" s="3">
        <f>AVERAGEIF(Table1[School], A1095, Table1[YO rank])</f>
        <v>0.57199999999999995</v>
      </c>
      <c r="J1095" s="3">
        <f t="shared" si="54"/>
        <v>0.41358641358641363</v>
      </c>
      <c r="K1095" s="3">
        <f t="shared" si="55"/>
        <v>45</v>
      </c>
      <c r="L1095" s="3">
        <f t="shared" si="56"/>
        <v>5.7555555555555555</v>
      </c>
      <c r="M1095" s="3">
        <f>PERCENTRANK(Table1[citperyear],L1095)</f>
        <v>0.23100000000000001</v>
      </c>
      <c r="N1095" s="3">
        <f>AVERAGEIF(Table1[School], A1095, Table1[CPYRank])</f>
        <v>0.22778571428571429</v>
      </c>
    </row>
    <row r="1096" spans="1:14" x14ac:dyDescent="0.2">
      <c r="A1096" t="s">
        <v>80</v>
      </c>
      <c r="B1096" t="s">
        <v>8</v>
      </c>
      <c r="C1096" t="s">
        <v>161</v>
      </c>
      <c r="D1096">
        <v>303</v>
      </c>
      <c r="E1096">
        <v>1980</v>
      </c>
      <c r="F1096" s="3">
        <f>PERCENTRANK(Table1[Total Citations], D1096)</f>
        <v>0.376</v>
      </c>
      <c r="G1096">
        <f>1-PERCENTRANK(Table1[Earliest Pub], E1096)</f>
        <v>0.75</v>
      </c>
      <c r="H1096" s="3">
        <f>AVERAGEIF(Table1[School], A1096, Table1[Cit rank])</f>
        <v>0.23657142857142857</v>
      </c>
      <c r="I1096" s="3">
        <f>AVERAGEIF(Table1[School], A1096, Table1[YO rank])</f>
        <v>0.57199999999999995</v>
      </c>
      <c r="J1096" s="3">
        <f t="shared" si="54"/>
        <v>0.41358641358641363</v>
      </c>
      <c r="K1096" s="3">
        <f t="shared" si="55"/>
        <v>41</v>
      </c>
      <c r="L1096" s="3">
        <f t="shared" si="56"/>
        <v>7.3902439024390247</v>
      </c>
      <c r="M1096" s="3">
        <f>PERCENTRANK(Table1[citperyear],L1096)</f>
        <v>0.28499999999999998</v>
      </c>
      <c r="N1096" s="3">
        <f>AVERAGEIF(Table1[School], A1096, Table1[CPYRank])</f>
        <v>0.22778571428571429</v>
      </c>
    </row>
    <row r="1097" spans="1:14" x14ac:dyDescent="0.2">
      <c r="A1097" t="s">
        <v>80</v>
      </c>
      <c r="B1097" t="s">
        <v>8</v>
      </c>
      <c r="C1097" t="s">
        <v>161</v>
      </c>
      <c r="D1097">
        <v>100</v>
      </c>
      <c r="E1097">
        <v>1986</v>
      </c>
      <c r="F1097" s="3">
        <f>PERCENTRANK(Table1[Total Citations], D1097)</f>
        <v>0.13500000000000001</v>
      </c>
      <c r="G1097">
        <f>1-PERCENTRANK(Table1[Earliest Pub], E1097)</f>
        <v>0.57099999999999995</v>
      </c>
      <c r="H1097" s="3">
        <f>AVERAGEIF(Table1[School], A1097, Table1[Cit rank])</f>
        <v>0.23657142857142857</v>
      </c>
      <c r="I1097" s="3">
        <f>AVERAGEIF(Table1[School], A1097, Table1[YO rank])</f>
        <v>0.57199999999999995</v>
      </c>
      <c r="J1097" s="3">
        <f t="shared" si="54"/>
        <v>0.41358641358641363</v>
      </c>
      <c r="K1097" s="3">
        <f t="shared" si="55"/>
        <v>35</v>
      </c>
      <c r="L1097" s="3">
        <f t="shared" si="56"/>
        <v>2.8571428571428572</v>
      </c>
      <c r="M1097" s="3">
        <f>PERCENTRANK(Table1[citperyear],L1097)</f>
        <v>0.124</v>
      </c>
      <c r="N1097" s="3">
        <f>AVERAGEIF(Table1[School], A1097, Table1[CPYRank])</f>
        <v>0.22778571428571429</v>
      </c>
    </row>
    <row r="1098" spans="1:14" x14ac:dyDescent="0.2">
      <c r="A1098" t="s">
        <v>80</v>
      </c>
      <c r="B1098" t="s">
        <v>8</v>
      </c>
      <c r="C1098" t="s">
        <v>161</v>
      </c>
      <c r="D1098">
        <v>8</v>
      </c>
      <c r="E1098">
        <v>1989</v>
      </c>
      <c r="F1098" s="3">
        <f>PERCENTRANK(Table1[Total Citations], D1098)</f>
        <v>1.9E-2</v>
      </c>
      <c r="G1098">
        <f>1-PERCENTRANK(Table1[Earliest Pub], E1098)</f>
        <v>0.47299999999999998</v>
      </c>
      <c r="H1098" s="3">
        <f>AVERAGEIF(Table1[School], A1098, Table1[Cit rank])</f>
        <v>0.23657142857142857</v>
      </c>
      <c r="I1098" s="3">
        <f>AVERAGEIF(Table1[School], A1098, Table1[YO rank])</f>
        <v>0.57199999999999995</v>
      </c>
      <c r="J1098" s="3">
        <f t="shared" si="54"/>
        <v>0.41358641358641363</v>
      </c>
      <c r="K1098" s="3">
        <f t="shared" si="55"/>
        <v>32</v>
      </c>
      <c r="L1098" s="3">
        <f t="shared" si="56"/>
        <v>0.25</v>
      </c>
      <c r="M1098" s="3">
        <f>PERCENTRANK(Table1[citperyear],L1098)</f>
        <v>1.7999999999999999E-2</v>
      </c>
      <c r="N1098" s="3">
        <f>AVERAGEIF(Table1[School], A1098, Table1[CPYRank])</f>
        <v>0.22778571428571429</v>
      </c>
    </row>
    <row r="1099" spans="1:14" x14ac:dyDescent="0.2">
      <c r="A1099" t="s">
        <v>80</v>
      </c>
      <c r="B1099" t="s">
        <v>8</v>
      </c>
      <c r="C1099" t="s">
        <v>161</v>
      </c>
      <c r="D1099">
        <v>4</v>
      </c>
      <c r="E1099">
        <v>1989</v>
      </c>
      <c r="F1099" s="3">
        <f>PERCENTRANK(Table1[Total Citations], D1099)</f>
        <v>1.2999999999999999E-2</v>
      </c>
      <c r="G1099">
        <f>1-PERCENTRANK(Table1[Earliest Pub], E1099)</f>
        <v>0.47299999999999998</v>
      </c>
      <c r="H1099" s="3">
        <f>AVERAGEIF(Table1[School], A1099, Table1[Cit rank])</f>
        <v>0.23657142857142857</v>
      </c>
      <c r="I1099" s="3">
        <f>AVERAGEIF(Table1[School], A1099, Table1[YO rank])</f>
        <v>0.57199999999999995</v>
      </c>
      <c r="J1099" s="3">
        <f t="shared" si="54"/>
        <v>0.41358641358641363</v>
      </c>
      <c r="K1099" s="3">
        <f t="shared" si="55"/>
        <v>32</v>
      </c>
      <c r="L1099" s="3">
        <f t="shared" si="56"/>
        <v>0.125</v>
      </c>
      <c r="M1099" s="3">
        <f>PERCENTRANK(Table1[citperyear],L1099)</f>
        <v>1.0999999999999999E-2</v>
      </c>
      <c r="N1099" s="3">
        <f>AVERAGEIF(Table1[School], A1099, Table1[CPYRank])</f>
        <v>0.22778571428571429</v>
      </c>
    </row>
    <row r="1100" spans="1:14" x14ac:dyDescent="0.2">
      <c r="A1100" t="s">
        <v>80</v>
      </c>
      <c r="B1100" t="s">
        <v>8</v>
      </c>
      <c r="C1100" t="s">
        <v>161</v>
      </c>
      <c r="D1100">
        <v>70</v>
      </c>
      <c r="E1100">
        <v>1990</v>
      </c>
      <c r="F1100" s="3">
        <f>PERCENTRANK(Table1[Total Citations], D1100)</f>
        <v>0.1</v>
      </c>
      <c r="G1100">
        <f>1-PERCENTRANK(Table1[Earliest Pub], E1100)</f>
        <v>0.43700000000000006</v>
      </c>
      <c r="H1100" s="3">
        <f>AVERAGEIF(Table1[School], A1100, Table1[Cit rank])</f>
        <v>0.23657142857142857</v>
      </c>
      <c r="I1100" s="3">
        <f>AVERAGEIF(Table1[School], A1100, Table1[YO rank])</f>
        <v>0.57199999999999995</v>
      </c>
      <c r="J1100" s="3">
        <f t="shared" si="54"/>
        <v>0.41358641358641363</v>
      </c>
      <c r="K1100" s="3">
        <f t="shared" si="55"/>
        <v>31</v>
      </c>
      <c r="L1100" s="3">
        <f t="shared" si="56"/>
        <v>2.2580645161290325</v>
      </c>
      <c r="M1100" s="3">
        <f>PERCENTRANK(Table1[citperyear],L1100)</f>
        <v>0.10100000000000001</v>
      </c>
      <c r="N1100" s="3">
        <f>AVERAGEIF(Table1[School], A1100, Table1[CPYRank])</f>
        <v>0.22778571428571429</v>
      </c>
    </row>
    <row r="1101" spans="1:14" x14ac:dyDescent="0.2">
      <c r="A1101" t="s">
        <v>80</v>
      </c>
      <c r="B1101" t="s">
        <v>8</v>
      </c>
      <c r="C1101" t="s">
        <v>161</v>
      </c>
      <c r="D1101">
        <v>2092</v>
      </c>
      <c r="E1101">
        <v>1992</v>
      </c>
      <c r="F1101" s="3">
        <f>PERCENTRANK(Table1[Total Citations], D1101)</f>
        <v>0.89800000000000002</v>
      </c>
      <c r="G1101">
        <f>1-PERCENTRANK(Table1[Earliest Pub], E1101)</f>
        <v>0.38100000000000001</v>
      </c>
      <c r="H1101" s="3">
        <f>AVERAGEIF(Table1[School], A1101, Table1[Cit rank])</f>
        <v>0.23657142857142857</v>
      </c>
      <c r="I1101" s="3">
        <f>AVERAGEIF(Table1[School], A1101, Table1[YO rank])</f>
        <v>0.57199999999999995</v>
      </c>
      <c r="J1101" s="3">
        <f t="shared" si="54"/>
        <v>0.41358641358641363</v>
      </c>
      <c r="K1101" s="3">
        <f t="shared" si="55"/>
        <v>29</v>
      </c>
      <c r="L1101" s="3">
        <f t="shared" si="56"/>
        <v>72.137931034482762</v>
      </c>
      <c r="M1101" s="3">
        <f>PERCENTRANK(Table1[citperyear],L1101)</f>
        <v>0.92800000000000005</v>
      </c>
      <c r="N1101" s="3">
        <f>AVERAGEIF(Table1[School], A1101, Table1[CPYRank])</f>
        <v>0.22778571428571429</v>
      </c>
    </row>
    <row r="1102" spans="1:14" x14ac:dyDescent="0.2">
      <c r="A1102" t="s">
        <v>80</v>
      </c>
      <c r="B1102" t="s">
        <v>8</v>
      </c>
      <c r="C1102" t="s">
        <v>161</v>
      </c>
      <c r="D1102">
        <v>111</v>
      </c>
      <c r="E1102">
        <v>1997</v>
      </c>
      <c r="F1102" s="3">
        <f>PERCENTRANK(Table1[Total Citations], D1102)</f>
        <v>0.151</v>
      </c>
      <c r="G1102">
        <f>1-PERCENTRANK(Table1[Earliest Pub], E1102)</f>
        <v>0.23699999999999999</v>
      </c>
      <c r="H1102" s="3">
        <f>AVERAGEIF(Table1[School], A1102, Table1[Cit rank])</f>
        <v>0.23657142857142857</v>
      </c>
      <c r="I1102" s="3">
        <f>AVERAGEIF(Table1[School], A1102, Table1[YO rank])</f>
        <v>0.57199999999999995</v>
      </c>
      <c r="J1102" s="3">
        <f t="shared" si="54"/>
        <v>0.41358641358641363</v>
      </c>
      <c r="K1102" s="3">
        <f t="shared" si="55"/>
        <v>24</v>
      </c>
      <c r="L1102" s="3">
        <f t="shared" si="56"/>
        <v>4.625</v>
      </c>
      <c r="M1102" s="3">
        <f>PERCENTRANK(Table1[citperyear],L1102)</f>
        <v>0.186</v>
      </c>
      <c r="N1102" s="3">
        <f>AVERAGEIF(Table1[School], A1102, Table1[CPYRank])</f>
        <v>0.22778571428571429</v>
      </c>
    </row>
    <row r="1103" spans="1:14" x14ac:dyDescent="0.2">
      <c r="A1103" t="s">
        <v>80</v>
      </c>
      <c r="B1103" t="s">
        <v>8</v>
      </c>
      <c r="C1103" t="s">
        <v>161</v>
      </c>
      <c r="D1103">
        <v>83</v>
      </c>
      <c r="E1103">
        <v>2001</v>
      </c>
      <c r="F1103" s="3">
        <f>PERCENTRANK(Table1[Total Citations], D1103)</f>
        <v>0.115</v>
      </c>
      <c r="G1103">
        <f>1-PERCENTRANK(Table1[Earliest Pub], E1103)</f>
        <v>0.11899999999999999</v>
      </c>
      <c r="H1103" s="3">
        <f>AVERAGEIF(Table1[School], A1103, Table1[Cit rank])</f>
        <v>0.23657142857142857</v>
      </c>
      <c r="I1103" s="3">
        <f>AVERAGEIF(Table1[School], A1103, Table1[YO rank])</f>
        <v>0.57199999999999995</v>
      </c>
      <c r="J1103" s="3">
        <f t="shared" si="54"/>
        <v>0.41358641358641363</v>
      </c>
      <c r="K1103" s="3">
        <f t="shared" si="55"/>
        <v>20</v>
      </c>
      <c r="L1103" s="3">
        <f t="shared" si="56"/>
        <v>4.1500000000000004</v>
      </c>
      <c r="M1103" s="3">
        <f>PERCENTRANK(Table1[citperyear],L1103)</f>
        <v>0.16900000000000001</v>
      </c>
      <c r="N1103" s="3">
        <f>AVERAGEIF(Table1[School], A1103, Table1[CPYRank])</f>
        <v>0.22778571428571429</v>
      </c>
    </row>
    <row r="1104" spans="1:14" x14ac:dyDescent="0.2">
      <c r="A1104" t="s">
        <v>80</v>
      </c>
      <c r="B1104" t="s">
        <v>8</v>
      </c>
      <c r="C1104" t="s">
        <v>161</v>
      </c>
      <c r="D1104">
        <v>560</v>
      </c>
      <c r="E1104">
        <v>2003</v>
      </c>
      <c r="F1104" s="3">
        <f>PERCENTRANK(Table1[Total Citations], D1104)</f>
        <v>0.56599999999999995</v>
      </c>
      <c r="G1104">
        <f>1-PERCENTRANK(Table1[Earliest Pub], E1104)</f>
        <v>7.4999999999999956E-2</v>
      </c>
      <c r="H1104" s="3">
        <f>AVERAGEIF(Table1[School], A1104, Table1[Cit rank])</f>
        <v>0.23657142857142857</v>
      </c>
      <c r="I1104" s="3">
        <f>AVERAGEIF(Table1[School], A1104, Table1[YO rank])</f>
        <v>0.57199999999999995</v>
      </c>
      <c r="J1104" s="3">
        <f t="shared" si="54"/>
        <v>0.41358641358641363</v>
      </c>
      <c r="K1104" s="3">
        <f t="shared" si="55"/>
        <v>18</v>
      </c>
      <c r="L1104" s="3">
        <f t="shared" si="56"/>
        <v>31.111111111111111</v>
      </c>
      <c r="M1104" s="3">
        <f>PERCENTRANK(Table1[citperyear],L1104)</f>
        <v>0.748</v>
      </c>
      <c r="N1104" s="3">
        <f>AVERAGEIF(Table1[School], A1104, Table1[CPYRank])</f>
        <v>0.22778571428571429</v>
      </c>
    </row>
    <row r="1105" spans="1:14" ht="16" x14ac:dyDescent="0.2">
      <c r="A1105" t="s">
        <v>84</v>
      </c>
      <c r="B1105" s="7" t="s">
        <v>8</v>
      </c>
      <c r="C1105" t="s">
        <v>161</v>
      </c>
      <c r="D1105">
        <v>1275</v>
      </c>
      <c r="E1105">
        <v>1957</v>
      </c>
      <c r="F1105">
        <f>PERCENTRANK(Table1[Total Citations], D1105)</f>
        <v>0.80200000000000005</v>
      </c>
      <c r="G1105">
        <f>1-PERCENTRANK(Table1[Earliest Pub], E1105)</f>
        <v>0.998</v>
      </c>
      <c r="H1105">
        <f>AVERAGEIF(Table1[School], A1105, Table1[Cit rank])</f>
        <v>0.71766000000000019</v>
      </c>
      <c r="I1105">
        <f>AVERAGEIF(Table1[School], A1105, Table1[YO rank])</f>
        <v>0.56439999999999979</v>
      </c>
      <c r="J1105" s="3">
        <f t="shared" si="54"/>
        <v>1.2715450035435869</v>
      </c>
      <c r="K1105" s="3">
        <f t="shared" si="55"/>
        <v>64</v>
      </c>
      <c r="L1105" s="3">
        <f t="shared" si="56"/>
        <v>19.921875</v>
      </c>
      <c r="M1105" s="3">
        <f>PERCENTRANK(Table1[citperyear],L1105)</f>
        <v>0.60299999999999998</v>
      </c>
      <c r="N1105" s="3">
        <f>AVERAGEIF(Table1[School], A1105, Table1[CPYRank])</f>
        <v>0.71747999999999978</v>
      </c>
    </row>
    <row r="1106" spans="1:14" ht="16" x14ac:dyDescent="0.2">
      <c r="A1106" t="s">
        <v>84</v>
      </c>
      <c r="B1106" s="7" t="s">
        <v>8</v>
      </c>
      <c r="C1106" t="s">
        <v>161</v>
      </c>
      <c r="D1106">
        <v>3016</v>
      </c>
      <c r="E1106">
        <v>1959</v>
      </c>
      <c r="F1106">
        <f>PERCENTRANK(Table1[Total Citations], D1106)</f>
        <v>0.93899999999999995</v>
      </c>
      <c r="G1106">
        <f>1-PERCENTRANK(Table1[Earliest Pub], E1106)</f>
        <v>0.995</v>
      </c>
      <c r="H1106">
        <f>AVERAGEIF(Table1[School], A1106, Table1[Cit rank])</f>
        <v>0.71766000000000019</v>
      </c>
      <c r="I1106">
        <f>AVERAGEIF(Table1[School], A1106, Table1[YO rank])</f>
        <v>0.56439999999999979</v>
      </c>
      <c r="J1106" s="3">
        <f t="shared" si="54"/>
        <v>1.2715450035435869</v>
      </c>
      <c r="K1106" s="3">
        <f t="shared" si="55"/>
        <v>62</v>
      </c>
      <c r="L1106" s="3">
        <f t="shared" si="56"/>
        <v>48.645161290322584</v>
      </c>
      <c r="M1106" s="3">
        <f>PERCENTRANK(Table1[citperyear],L1106)</f>
        <v>0.86299999999999999</v>
      </c>
      <c r="N1106" s="3">
        <f>AVERAGEIF(Table1[School], A1106, Table1[CPYRank])</f>
        <v>0.71747999999999978</v>
      </c>
    </row>
    <row r="1107" spans="1:14" ht="16" x14ac:dyDescent="0.2">
      <c r="A1107" t="s">
        <v>84</v>
      </c>
      <c r="B1107" s="7" t="s">
        <v>8</v>
      </c>
      <c r="C1107" t="s">
        <v>161</v>
      </c>
      <c r="D1107">
        <v>527</v>
      </c>
      <c r="E1107">
        <v>1961</v>
      </c>
      <c r="F1107">
        <f>PERCENTRANK(Table1[Total Citations], D1107)</f>
        <v>0.54700000000000004</v>
      </c>
      <c r="G1107">
        <f>1-PERCENTRANK(Table1[Earliest Pub], E1107)</f>
        <v>0.99199999999999999</v>
      </c>
      <c r="H1107">
        <f>AVERAGEIF(Table1[School], A1107, Table1[Cit rank])</f>
        <v>0.71766000000000019</v>
      </c>
      <c r="I1107">
        <f>AVERAGEIF(Table1[School], A1107, Table1[YO rank])</f>
        <v>0.56439999999999979</v>
      </c>
      <c r="J1107" s="3">
        <f t="shared" si="54"/>
        <v>1.2715450035435869</v>
      </c>
      <c r="K1107" s="3">
        <f t="shared" si="55"/>
        <v>60</v>
      </c>
      <c r="L1107" s="3">
        <f t="shared" si="56"/>
        <v>8.7833333333333332</v>
      </c>
      <c r="M1107" s="3">
        <f>PERCENTRANK(Table1[citperyear],L1107)</f>
        <v>0.33500000000000002</v>
      </c>
      <c r="N1107" s="3">
        <f>AVERAGEIF(Table1[School], A1107, Table1[CPYRank])</f>
        <v>0.71747999999999978</v>
      </c>
    </row>
    <row r="1108" spans="1:14" ht="16" x14ac:dyDescent="0.2">
      <c r="A1108" t="s">
        <v>84</v>
      </c>
      <c r="B1108" s="7" t="s">
        <v>8</v>
      </c>
      <c r="C1108" t="s">
        <v>161</v>
      </c>
      <c r="D1108">
        <v>3215</v>
      </c>
      <c r="E1108">
        <v>1963</v>
      </c>
      <c r="F1108">
        <f>PERCENTRANK(Table1[Total Citations], D1108)</f>
        <v>0.94499999999999995</v>
      </c>
      <c r="G1108">
        <f>1-PERCENTRANK(Table1[Earliest Pub], E1108)</f>
        <v>0.98499999999999999</v>
      </c>
      <c r="H1108">
        <f>AVERAGEIF(Table1[School], A1108, Table1[Cit rank])</f>
        <v>0.71766000000000019</v>
      </c>
      <c r="I1108">
        <f>AVERAGEIF(Table1[School], A1108, Table1[YO rank])</f>
        <v>0.56439999999999979</v>
      </c>
      <c r="J1108" s="3">
        <f t="shared" si="54"/>
        <v>1.2715450035435869</v>
      </c>
      <c r="K1108" s="3">
        <f t="shared" si="55"/>
        <v>58</v>
      </c>
      <c r="L1108" s="3">
        <f t="shared" si="56"/>
        <v>55.431034482758619</v>
      </c>
      <c r="M1108" s="3">
        <f>PERCENTRANK(Table1[citperyear],L1108)</f>
        <v>0.88800000000000001</v>
      </c>
      <c r="N1108" s="3">
        <f>AVERAGEIF(Table1[School], A1108, Table1[CPYRank])</f>
        <v>0.71747999999999978</v>
      </c>
    </row>
    <row r="1109" spans="1:14" ht="16" x14ac:dyDescent="0.2">
      <c r="A1109" t="s">
        <v>84</v>
      </c>
      <c r="B1109" s="7" t="s">
        <v>8</v>
      </c>
      <c r="C1109" t="s">
        <v>161</v>
      </c>
      <c r="D1109">
        <v>1489</v>
      </c>
      <c r="E1109">
        <v>1965</v>
      </c>
      <c r="F1109">
        <f>PERCENTRANK(Table1[Total Citations], D1109)</f>
        <v>0.83699999999999997</v>
      </c>
      <c r="G1109">
        <f>1-PERCENTRANK(Table1[Earliest Pub], E1109)</f>
        <v>0.97599999999999998</v>
      </c>
      <c r="H1109">
        <f>AVERAGEIF(Table1[School], A1109, Table1[Cit rank])</f>
        <v>0.71766000000000019</v>
      </c>
      <c r="I1109">
        <f>AVERAGEIF(Table1[School], A1109, Table1[YO rank])</f>
        <v>0.56439999999999979</v>
      </c>
      <c r="J1109" s="3">
        <f t="shared" si="54"/>
        <v>1.2715450035435869</v>
      </c>
      <c r="K1109" s="3">
        <f t="shared" si="55"/>
        <v>56</v>
      </c>
      <c r="L1109" s="3">
        <f t="shared" si="56"/>
        <v>26.589285714285715</v>
      </c>
      <c r="M1109" s="3">
        <f>PERCENTRANK(Table1[citperyear],L1109)</f>
        <v>0.69899999999999995</v>
      </c>
      <c r="N1109" s="3">
        <f>AVERAGEIF(Table1[School], A1109, Table1[CPYRank])</f>
        <v>0.71747999999999978</v>
      </c>
    </row>
    <row r="1110" spans="1:14" ht="16" x14ac:dyDescent="0.2">
      <c r="A1110" t="s">
        <v>84</v>
      </c>
      <c r="B1110" s="7" t="s">
        <v>8</v>
      </c>
      <c r="C1110" t="s">
        <v>161</v>
      </c>
      <c r="D1110">
        <v>4545</v>
      </c>
      <c r="E1110">
        <v>1966</v>
      </c>
      <c r="F1110">
        <f>PERCENTRANK(Table1[Total Citations], D1110)</f>
        <v>0.97299999999999998</v>
      </c>
      <c r="G1110">
        <f>1-PERCENTRANK(Table1[Earliest Pub], E1110)</f>
        <v>0.96899999999999997</v>
      </c>
      <c r="H1110">
        <f>AVERAGEIF(Table1[School], A1110, Table1[Cit rank])</f>
        <v>0.71766000000000019</v>
      </c>
      <c r="I1110">
        <f>AVERAGEIF(Table1[School], A1110, Table1[YO rank])</f>
        <v>0.56439999999999979</v>
      </c>
      <c r="J1110" s="3">
        <f t="shared" si="54"/>
        <v>1.2715450035435869</v>
      </c>
      <c r="K1110" s="3">
        <f t="shared" si="55"/>
        <v>55</v>
      </c>
      <c r="L1110" s="3">
        <f t="shared" si="56"/>
        <v>82.63636363636364</v>
      </c>
      <c r="M1110" s="3">
        <f>PERCENTRANK(Table1[citperyear],L1110)</f>
        <v>0.94399999999999995</v>
      </c>
      <c r="N1110" s="3">
        <f>AVERAGEIF(Table1[School], A1110, Table1[CPYRank])</f>
        <v>0.71747999999999978</v>
      </c>
    </row>
    <row r="1111" spans="1:14" ht="16" x14ac:dyDescent="0.2">
      <c r="A1111" t="s">
        <v>84</v>
      </c>
      <c r="B1111" s="7" t="s">
        <v>8</v>
      </c>
      <c r="C1111" t="s">
        <v>161</v>
      </c>
      <c r="D1111">
        <v>7276</v>
      </c>
      <c r="E1111">
        <v>1969</v>
      </c>
      <c r="F1111">
        <f>PERCENTRANK(Table1[Total Citations], D1111)</f>
        <v>0.99099999999999999</v>
      </c>
      <c r="G1111">
        <f>1-PERCENTRANK(Table1[Earliest Pub], E1111)</f>
        <v>0.94100000000000006</v>
      </c>
      <c r="H1111">
        <f>AVERAGEIF(Table1[School], A1111, Table1[Cit rank])</f>
        <v>0.71766000000000019</v>
      </c>
      <c r="I1111">
        <f>AVERAGEIF(Table1[School], A1111, Table1[YO rank])</f>
        <v>0.56439999999999979</v>
      </c>
      <c r="J1111" s="3">
        <f t="shared" si="54"/>
        <v>1.2715450035435869</v>
      </c>
      <c r="K1111" s="3">
        <f t="shared" si="55"/>
        <v>52</v>
      </c>
      <c r="L1111" s="3">
        <f t="shared" si="56"/>
        <v>139.92307692307693</v>
      </c>
      <c r="M1111" s="3">
        <f>PERCENTRANK(Table1[citperyear],L1111)</f>
        <v>0.98699999999999999</v>
      </c>
      <c r="N1111" s="3">
        <f>AVERAGEIF(Table1[School], A1111, Table1[CPYRank])</f>
        <v>0.71747999999999978</v>
      </c>
    </row>
    <row r="1112" spans="1:14" ht="16" x14ac:dyDescent="0.2">
      <c r="A1112" t="s">
        <v>84</v>
      </c>
      <c r="B1112" s="7" t="s">
        <v>8</v>
      </c>
      <c r="C1112" t="s">
        <v>161</v>
      </c>
      <c r="D1112">
        <v>341</v>
      </c>
      <c r="E1112">
        <v>1972</v>
      </c>
      <c r="F1112">
        <f>PERCENTRANK(Table1[Total Citations], D1112)</f>
        <v>0.41199999999999998</v>
      </c>
      <c r="G1112">
        <f>1-PERCENTRANK(Table1[Earliest Pub], E1112)</f>
        <v>0.90200000000000002</v>
      </c>
      <c r="H1112">
        <f>AVERAGEIF(Table1[School], A1112, Table1[Cit rank])</f>
        <v>0.71766000000000019</v>
      </c>
      <c r="I1112">
        <f>AVERAGEIF(Table1[School], A1112, Table1[YO rank])</f>
        <v>0.56439999999999979</v>
      </c>
      <c r="J1112" s="3">
        <f t="shared" si="54"/>
        <v>1.2715450035435869</v>
      </c>
      <c r="K1112" s="3">
        <f t="shared" si="55"/>
        <v>49</v>
      </c>
      <c r="L1112" s="3">
        <f t="shared" si="56"/>
        <v>6.9591836734693882</v>
      </c>
      <c r="M1112" s="3">
        <f>PERCENTRANK(Table1[citperyear],L1112)</f>
        <v>0.27400000000000002</v>
      </c>
      <c r="N1112" s="3">
        <f>AVERAGEIF(Table1[School], A1112, Table1[CPYRank])</f>
        <v>0.71747999999999978</v>
      </c>
    </row>
    <row r="1113" spans="1:14" ht="16" x14ac:dyDescent="0.2">
      <c r="A1113" t="s">
        <v>84</v>
      </c>
      <c r="B1113" s="7" t="s">
        <v>8</v>
      </c>
      <c r="C1113" t="s">
        <v>161</v>
      </c>
      <c r="D1113">
        <v>3758</v>
      </c>
      <c r="E1113">
        <v>1972</v>
      </c>
      <c r="F1113">
        <f>PERCENTRANK(Table1[Total Citations], D1113)</f>
        <v>0.95799999999999996</v>
      </c>
      <c r="G1113">
        <f>1-PERCENTRANK(Table1[Earliest Pub], E1113)</f>
        <v>0.90200000000000002</v>
      </c>
      <c r="H1113">
        <f>AVERAGEIF(Table1[School], A1113, Table1[Cit rank])</f>
        <v>0.71766000000000019</v>
      </c>
      <c r="I1113">
        <f>AVERAGEIF(Table1[School], A1113, Table1[YO rank])</f>
        <v>0.56439999999999979</v>
      </c>
      <c r="J1113" s="3">
        <f t="shared" si="54"/>
        <v>1.2715450035435869</v>
      </c>
      <c r="K1113" s="3">
        <f t="shared" si="55"/>
        <v>49</v>
      </c>
      <c r="L1113" s="3">
        <f t="shared" si="56"/>
        <v>76.693877551020407</v>
      </c>
      <c r="M1113" s="3">
        <f>PERCENTRANK(Table1[citperyear],L1113)</f>
        <v>0.93600000000000005</v>
      </c>
      <c r="N1113" s="3">
        <f>AVERAGEIF(Table1[School], A1113, Table1[CPYRank])</f>
        <v>0.71747999999999978</v>
      </c>
    </row>
    <row r="1114" spans="1:14" ht="16" x14ac:dyDescent="0.2">
      <c r="A1114" t="s">
        <v>84</v>
      </c>
      <c r="B1114" s="7" t="s">
        <v>8</v>
      </c>
      <c r="C1114" t="s">
        <v>161</v>
      </c>
      <c r="D1114">
        <v>1550</v>
      </c>
      <c r="E1114">
        <v>1973</v>
      </c>
      <c r="F1114">
        <f>PERCENTRANK(Table1[Total Citations], D1114)</f>
        <v>0.84399999999999997</v>
      </c>
      <c r="G1114">
        <f>1-PERCENTRANK(Table1[Earliest Pub], E1114)</f>
        <v>0.88700000000000001</v>
      </c>
      <c r="H1114">
        <f>AVERAGEIF(Table1[School], A1114, Table1[Cit rank])</f>
        <v>0.71766000000000019</v>
      </c>
      <c r="I1114">
        <f>AVERAGEIF(Table1[School], A1114, Table1[YO rank])</f>
        <v>0.56439999999999979</v>
      </c>
      <c r="J1114" s="3">
        <f t="shared" si="54"/>
        <v>1.2715450035435869</v>
      </c>
      <c r="K1114" s="3">
        <f t="shared" si="55"/>
        <v>48</v>
      </c>
      <c r="L1114" s="3">
        <f t="shared" si="56"/>
        <v>32.291666666666664</v>
      </c>
      <c r="M1114" s="3">
        <f>PERCENTRANK(Table1[citperyear],L1114)</f>
        <v>0.75700000000000001</v>
      </c>
      <c r="N1114" s="3">
        <f>AVERAGEIF(Table1[School], A1114, Table1[CPYRank])</f>
        <v>0.71747999999999978</v>
      </c>
    </row>
    <row r="1115" spans="1:14" x14ac:dyDescent="0.2">
      <c r="A1115" t="s">
        <v>84</v>
      </c>
      <c r="B1115" t="s">
        <v>7</v>
      </c>
      <c r="C1115" t="s">
        <v>161</v>
      </c>
      <c r="D1115">
        <v>215</v>
      </c>
      <c r="E1115">
        <v>1975</v>
      </c>
      <c r="F1115">
        <f>PERCENTRANK(Table1[Total Citations], D1115)</f>
        <v>0.27800000000000002</v>
      </c>
      <c r="G1115">
        <f>1-PERCENTRANK(Table1[Earliest Pub], E1115)</f>
        <v>0.85199999999999998</v>
      </c>
      <c r="H1115">
        <f>AVERAGEIF(Table1[School], A1115, Table1[Cit rank])</f>
        <v>0.71766000000000019</v>
      </c>
      <c r="I1115">
        <f>AVERAGEIF(Table1[School], A1115, Table1[YO rank])</f>
        <v>0.56439999999999979</v>
      </c>
      <c r="J1115" s="3">
        <f t="shared" si="54"/>
        <v>1.2715450035435869</v>
      </c>
      <c r="K1115" s="3">
        <f t="shared" si="55"/>
        <v>46</v>
      </c>
      <c r="L1115" s="3">
        <f t="shared" si="56"/>
        <v>4.6739130434782608</v>
      </c>
      <c r="M1115" s="3">
        <f>PERCENTRANK(Table1[citperyear],L1115)</f>
        <v>0.189</v>
      </c>
      <c r="N1115" s="3">
        <f>AVERAGEIF(Table1[School], A1115, Table1[CPYRank])</f>
        <v>0.71747999999999978</v>
      </c>
    </row>
    <row r="1116" spans="1:14" ht="16" x14ac:dyDescent="0.2">
      <c r="A1116" t="s">
        <v>84</v>
      </c>
      <c r="B1116" s="7" t="s">
        <v>8</v>
      </c>
      <c r="C1116" t="s">
        <v>161</v>
      </c>
      <c r="D1116">
        <v>12054</v>
      </c>
      <c r="E1116">
        <v>1975</v>
      </c>
      <c r="F1116">
        <f>PERCENTRANK(Table1[Total Citations], D1116)</f>
        <v>0.997</v>
      </c>
      <c r="G1116">
        <f>1-PERCENTRANK(Table1[Earliest Pub], E1116)</f>
        <v>0.85199999999999998</v>
      </c>
      <c r="H1116">
        <f>AVERAGEIF(Table1[School], A1116, Table1[Cit rank])</f>
        <v>0.71766000000000019</v>
      </c>
      <c r="I1116">
        <f>AVERAGEIF(Table1[School], A1116, Table1[YO rank])</f>
        <v>0.56439999999999979</v>
      </c>
      <c r="J1116" s="3">
        <f t="shared" si="54"/>
        <v>1.2715450035435869</v>
      </c>
      <c r="K1116" s="3">
        <f t="shared" si="55"/>
        <v>46</v>
      </c>
      <c r="L1116" s="3">
        <f t="shared" si="56"/>
        <v>262.04347826086956</v>
      </c>
      <c r="M1116" s="3">
        <f>PERCENTRANK(Table1[citperyear],L1116)</f>
        <v>0.997</v>
      </c>
      <c r="N1116" s="3">
        <f>AVERAGEIF(Table1[School], A1116, Table1[CPYRank])</f>
        <v>0.71747999999999978</v>
      </c>
    </row>
    <row r="1117" spans="1:14" ht="16" x14ac:dyDescent="0.2">
      <c r="A1117" t="s">
        <v>84</v>
      </c>
      <c r="B1117" s="7" t="s">
        <v>8</v>
      </c>
      <c r="C1117" t="s">
        <v>161</v>
      </c>
      <c r="D1117">
        <v>1859</v>
      </c>
      <c r="E1117">
        <v>1980</v>
      </c>
      <c r="F1117">
        <f>PERCENTRANK(Table1[Total Citations], D1117)</f>
        <v>0.88100000000000001</v>
      </c>
      <c r="G1117">
        <f>1-PERCENTRANK(Table1[Earliest Pub], E1117)</f>
        <v>0.75</v>
      </c>
      <c r="H1117">
        <f>AVERAGEIF(Table1[School], A1117, Table1[Cit rank])</f>
        <v>0.71766000000000019</v>
      </c>
      <c r="I1117">
        <f>AVERAGEIF(Table1[School], A1117, Table1[YO rank])</f>
        <v>0.56439999999999979</v>
      </c>
      <c r="J1117" s="3">
        <f t="shared" si="54"/>
        <v>1.2715450035435869</v>
      </c>
      <c r="K1117" s="3">
        <f t="shared" si="55"/>
        <v>41</v>
      </c>
      <c r="L1117" s="3">
        <f t="shared" si="56"/>
        <v>45.341463414634148</v>
      </c>
      <c r="M1117" s="3">
        <f>PERCENTRANK(Table1[citperyear],L1117)</f>
        <v>0.84699999999999998</v>
      </c>
      <c r="N1117" s="3">
        <f>AVERAGEIF(Table1[School], A1117, Table1[CPYRank])</f>
        <v>0.71747999999999978</v>
      </c>
    </row>
    <row r="1118" spans="1:14" ht="16" x14ac:dyDescent="0.2">
      <c r="A1118" t="s">
        <v>84</v>
      </c>
      <c r="B1118" s="7" t="s">
        <v>8</v>
      </c>
      <c r="C1118" t="s">
        <v>161</v>
      </c>
      <c r="D1118">
        <v>3331</v>
      </c>
      <c r="E1118">
        <v>1981</v>
      </c>
      <c r="F1118">
        <f>PERCENTRANK(Table1[Total Citations], D1118)</f>
        <v>0.95</v>
      </c>
      <c r="G1118">
        <f>1-PERCENTRANK(Table1[Earliest Pub], E1118)</f>
        <v>0.72299999999999998</v>
      </c>
      <c r="H1118">
        <f>AVERAGEIF(Table1[School], A1118, Table1[Cit rank])</f>
        <v>0.71766000000000019</v>
      </c>
      <c r="I1118">
        <f>AVERAGEIF(Table1[School], A1118, Table1[YO rank])</f>
        <v>0.56439999999999979</v>
      </c>
      <c r="J1118" s="3">
        <f t="shared" si="54"/>
        <v>1.2715450035435869</v>
      </c>
      <c r="K1118" s="3">
        <f t="shared" si="55"/>
        <v>40</v>
      </c>
      <c r="L1118" s="3">
        <f t="shared" si="56"/>
        <v>83.275000000000006</v>
      </c>
      <c r="M1118" s="3">
        <f>PERCENTRANK(Table1[citperyear],L1118)</f>
        <v>0.94599999999999995</v>
      </c>
      <c r="N1118" s="3">
        <f>AVERAGEIF(Table1[School], A1118, Table1[CPYRank])</f>
        <v>0.71747999999999978</v>
      </c>
    </row>
    <row r="1119" spans="1:14" ht="16" x14ac:dyDescent="0.2">
      <c r="A1119" t="s">
        <v>84</v>
      </c>
      <c r="B1119" s="7" t="s">
        <v>8</v>
      </c>
      <c r="C1119" t="s">
        <v>161</v>
      </c>
      <c r="D1119">
        <v>1012</v>
      </c>
      <c r="E1119">
        <v>1981</v>
      </c>
      <c r="F1119">
        <f>PERCENTRANK(Table1[Total Citations], D1119)</f>
        <v>0.745</v>
      </c>
      <c r="G1119">
        <f>1-PERCENTRANK(Table1[Earliest Pub], E1119)</f>
        <v>0.72299999999999998</v>
      </c>
      <c r="H1119">
        <f>AVERAGEIF(Table1[School], A1119, Table1[Cit rank])</f>
        <v>0.71766000000000019</v>
      </c>
      <c r="I1119">
        <f>AVERAGEIF(Table1[School], A1119, Table1[YO rank])</f>
        <v>0.56439999999999979</v>
      </c>
      <c r="J1119" s="3">
        <f t="shared" si="54"/>
        <v>1.2715450035435869</v>
      </c>
      <c r="K1119" s="3">
        <f t="shared" si="55"/>
        <v>40</v>
      </c>
      <c r="L1119" s="3">
        <f t="shared" si="56"/>
        <v>25.3</v>
      </c>
      <c r="M1119" s="3">
        <f>PERCENTRANK(Table1[citperyear],L1119)</f>
        <v>0.68500000000000005</v>
      </c>
      <c r="N1119" s="3">
        <f>AVERAGEIF(Table1[School], A1119, Table1[CPYRank])</f>
        <v>0.71747999999999978</v>
      </c>
    </row>
    <row r="1120" spans="1:14" ht="16" x14ac:dyDescent="0.2">
      <c r="A1120" t="s">
        <v>84</v>
      </c>
      <c r="B1120" s="7" t="s">
        <v>8</v>
      </c>
      <c r="C1120" t="s">
        <v>161</v>
      </c>
      <c r="D1120">
        <v>3267</v>
      </c>
      <c r="E1120">
        <v>1982</v>
      </c>
      <c r="F1120">
        <f>PERCENTRANK(Table1[Total Citations], D1120)</f>
        <v>0.94699999999999995</v>
      </c>
      <c r="G1120">
        <f>1-PERCENTRANK(Table1[Earliest Pub], E1120)</f>
        <v>0.69</v>
      </c>
      <c r="H1120">
        <f>AVERAGEIF(Table1[School], A1120, Table1[Cit rank])</f>
        <v>0.71766000000000019</v>
      </c>
      <c r="I1120">
        <f>AVERAGEIF(Table1[School], A1120, Table1[YO rank])</f>
        <v>0.56439999999999979</v>
      </c>
      <c r="J1120" s="3">
        <f t="shared" si="54"/>
        <v>1.2715450035435869</v>
      </c>
      <c r="K1120" s="3">
        <f t="shared" si="55"/>
        <v>39</v>
      </c>
      <c r="L1120" s="3">
        <f t="shared" si="56"/>
        <v>83.769230769230774</v>
      </c>
      <c r="M1120" s="3">
        <f>PERCENTRANK(Table1[citperyear],L1120)</f>
        <v>0.94699999999999995</v>
      </c>
      <c r="N1120" s="3">
        <f>AVERAGEIF(Table1[School], A1120, Table1[CPYRank])</f>
        <v>0.71747999999999978</v>
      </c>
    </row>
    <row r="1121" spans="1:14" ht="16" x14ac:dyDescent="0.2">
      <c r="A1121" t="s">
        <v>84</v>
      </c>
      <c r="B1121" s="7" t="s">
        <v>8</v>
      </c>
      <c r="C1121" t="s">
        <v>161</v>
      </c>
      <c r="D1121">
        <v>5080</v>
      </c>
      <c r="E1121">
        <v>1982</v>
      </c>
      <c r="F1121">
        <f>PERCENTRANK(Table1[Total Citations], D1121)</f>
        <v>0.97599999999999998</v>
      </c>
      <c r="G1121">
        <f>1-PERCENTRANK(Table1[Earliest Pub], E1121)</f>
        <v>0.69</v>
      </c>
      <c r="H1121">
        <f>AVERAGEIF(Table1[School], A1121, Table1[Cit rank])</f>
        <v>0.71766000000000019</v>
      </c>
      <c r="I1121">
        <f>AVERAGEIF(Table1[School], A1121, Table1[YO rank])</f>
        <v>0.56439999999999979</v>
      </c>
      <c r="J1121" s="3">
        <f t="shared" si="54"/>
        <v>1.2715450035435869</v>
      </c>
      <c r="K1121" s="3">
        <f t="shared" si="55"/>
        <v>39</v>
      </c>
      <c r="L1121" s="3">
        <f t="shared" si="56"/>
        <v>130.25641025641025</v>
      </c>
      <c r="M1121" s="3">
        <f>PERCENTRANK(Table1[citperyear],L1121)</f>
        <v>0.98</v>
      </c>
      <c r="N1121" s="3">
        <f>AVERAGEIF(Table1[School], A1121, Table1[CPYRank])</f>
        <v>0.71747999999999978</v>
      </c>
    </row>
    <row r="1122" spans="1:14" ht="16" x14ac:dyDescent="0.2">
      <c r="A1122" t="s">
        <v>84</v>
      </c>
      <c r="B1122" s="7" t="s">
        <v>8</v>
      </c>
      <c r="C1122" t="s">
        <v>161</v>
      </c>
      <c r="D1122">
        <v>463</v>
      </c>
      <c r="E1122">
        <v>1982</v>
      </c>
      <c r="F1122">
        <f>PERCENTRANK(Table1[Total Citations], D1122)</f>
        <v>0.5</v>
      </c>
      <c r="G1122">
        <f>1-PERCENTRANK(Table1[Earliest Pub], E1122)</f>
        <v>0.69</v>
      </c>
      <c r="H1122">
        <f>AVERAGEIF(Table1[School], A1122, Table1[Cit rank])</f>
        <v>0.71766000000000019</v>
      </c>
      <c r="I1122">
        <f>AVERAGEIF(Table1[School], A1122, Table1[YO rank])</f>
        <v>0.56439999999999979</v>
      </c>
      <c r="J1122" s="3">
        <f t="shared" si="54"/>
        <v>1.2715450035435869</v>
      </c>
      <c r="K1122" s="3">
        <f t="shared" si="55"/>
        <v>39</v>
      </c>
      <c r="L1122" s="3">
        <f t="shared" si="56"/>
        <v>11.871794871794872</v>
      </c>
      <c r="M1122" s="3">
        <f>PERCENTRANK(Table1[citperyear],L1122)</f>
        <v>0.42499999999999999</v>
      </c>
      <c r="N1122" s="3">
        <f>AVERAGEIF(Table1[School], A1122, Table1[CPYRank])</f>
        <v>0.71747999999999978</v>
      </c>
    </row>
    <row r="1123" spans="1:14" x14ac:dyDescent="0.2">
      <c r="A1123" t="s">
        <v>84</v>
      </c>
      <c r="B1123" t="s">
        <v>7</v>
      </c>
      <c r="C1123" t="s">
        <v>161</v>
      </c>
      <c r="D1123">
        <v>851</v>
      </c>
      <c r="E1123">
        <v>1983</v>
      </c>
      <c r="F1123">
        <f>PERCENTRANK(Table1[Total Citations], D1123)</f>
        <v>0.69699999999999995</v>
      </c>
      <c r="G1123">
        <f>1-PERCENTRANK(Table1[Earliest Pub], E1123)</f>
        <v>0.65700000000000003</v>
      </c>
      <c r="H1123">
        <f>AVERAGEIF(Table1[School], A1123, Table1[Cit rank])</f>
        <v>0.71766000000000019</v>
      </c>
      <c r="I1123">
        <f>AVERAGEIF(Table1[School], A1123, Table1[YO rank])</f>
        <v>0.56439999999999979</v>
      </c>
      <c r="J1123" s="3">
        <f t="shared" si="54"/>
        <v>1.2715450035435869</v>
      </c>
      <c r="K1123" s="3">
        <f t="shared" si="55"/>
        <v>38</v>
      </c>
      <c r="L1123" s="3">
        <f t="shared" si="56"/>
        <v>22.394736842105264</v>
      </c>
      <c r="M1123" s="3">
        <f>PERCENTRANK(Table1[citperyear],L1123)</f>
        <v>0.64700000000000002</v>
      </c>
      <c r="N1123" s="3">
        <f>AVERAGEIF(Table1[School], A1123, Table1[CPYRank])</f>
        <v>0.71747999999999978</v>
      </c>
    </row>
    <row r="1124" spans="1:14" ht="16" x14ac:dyDescent="0.2">
      <c r="A1124" t="s">
        <v>84</v>
      </c>
      <c r="B1124" s="7" t="s">
        <v>8</v>
      </c>
      <c r="C1124" t="s">
        <v>161</v>
      </c>
      <c r="D1124">
        <v>2754</v>
      </c>
      <c r="E1124">
        <v>1983</v>
      </c>
      <c r="F1124">
        <f>PERCENTRANK(Table1[Total Citations], D1124)</f>
        <v>0.93100000000000005</v>
      </c>
      <c r="G1124">
        <f>1-PERCENTRANK(Table1[Earliest Pub], E1124)</f>
        <v>0.65700000000000003</v>
      </c>
      <c r="H1124">
        <f>AVERAGEIF(Table1[School], A1124, Table1[Cit rank])</f>
        <v>0.71766000000000019</v>
      </c>
      <c r="I1124">
        <f>AVERAGEIF(Table1[School], A1124, Table1[YO rank])</f>
        <v>0.56439999999999979</v>
      </c>
      <c r="J1124" s="3">
        <f t="shared" si="54"/>
        <v>1.2715450035435869</v>
      </c>
      <c r="K1124" s="3">
        <f t="shared" si="55"/>
        <v>38</v>
      </c>
      <c r="L1124" s="3">
        <f t="shared" si="56"/>
        <v>72.473684210526315</v>
      </c>
      <c r="M1124" s="3">
        <f>PERCENTRANK(Table1[citperyear],L1124)</f>
        <v>0.93</v>
      </c>
      <c r="N1124" s="3">
        <f>AVERAGEIF(Table1[School], A1124, Table1[CPYRank])</f>
        <v>0.71747999999999978</v>
      </c>
    </row>
    <row r="1125" spans="1:14" ht="16" x14ac:dyDescent="0.2">
      <c r="A1125" t="s">
        <v>84</v>
      </c>
      <c r="B1125" s="7" t="s">
        <v>8</v>
      </c>
      <c r="C1125" t="s">
        <v>161</v>
      </c>
      <c r="D1125">
        <v>1849</v>
      </c>
      <c r="E1125">
        <v>1983</v>
      </c>
      <c r="F1125">
        <f>PERCENTRANK(Table1[Total Citations], D1125)</f>
        <v>0.88</v>
      </c>
      <c r="G1125">
        <f>1-PERCENTRANK(Table1[Earliest Pub], E1125)</f>
        <v>0.65700000000000003</v>
      </c>
      <c r="H1125">
        <f>AVERAGEIF(Table1[School], A1125, Table1[Cit rank])</f>
        <v>0.71766000000000019</v>
      </c>
      <c r="I1125">
        <f>AVERAGEIF(Table1[School], A1125, Table1[YO rank])</f>
        <v>0.56439999999999979</v>
      </c>
      <c r="J1125" s="3">
        <f t="shared" si="54"/>
        <v>1.2715450035435869</v>
      </c>
      <c r="K1125" s="3">
        <f t="shared" si="55"/>
        <v>38</v>
      </c>
      <c r="L1125" s="3">
        <f t="shared" si="56"/>
        <v>48.657894736842103</v>
      </c>
      <c r="M1125" s="3">
        <f>PERCENTRANK(Table1[citperyear],L1125)</f>
        <v>0.86299999999999999</v>
      </c>
      <c r="N1125" s="3">
        <f>AVERAGEIF(Table1[School], A1125, Table1[CPYRank])</f>
        <v>0.71747999999999978</v>
      </c>
    </row>
    <row r="1126" spans="1:14" ht="16" x14ac:dyDescent="0.2">
      <c r="A1126" t="s">
        <v>84</v>
      </c>
      <c r="B1126" s="7" t="s">
        <v>8</v>
      </c>
      <c r="C1126" t="s">
        <v>161</v>
      </c>
      <c r="D1126">
        <v>614</v>
      </c>
      <c r="E1126">
        <v>1983</v>
      </c>
      <c r="F1126">
        <f>PERCENTRANK(Table1[Total Citations], D1126)</f>
        <v>0.59699999999999998</v>
      </c>
      <c r="G1126">
        <f>1-PERCENTRANK(Table1[Earliest Pub], E1126)</f>
        <v>0.65700000000000003</v>
      </c>
      <c r="H1126">
        <f>AVERAGEIF(Table1[School], A1126, Table1[Cit rank])</f>
        <v>0.71766000000000019</v>
      </c>
      <c r="I1126">
        <f>AVERAGEIF(Table1[School], A1126, Table1[YO rank])</f>
        <v>0.56439999999999979</v>
      </c>
      <c r="J1126" s="3">
        <f t="shared" ref="J1126:J1189" si="57">H1126/I1126</f>
        <v>1.2715450035435869</v>
      </c>
      <c r="K1126" s="3">
        <f t="shared" si="55"/>
        <v>38</v>
      </c>
      <c r="L1126" s="3">
        <f t="shared" si="56"/>
        <v>16.157894736842106</v>
      </c>
      <c r="M1126" s="3">
        <f>PERCENTRANK(Table1[citperyear],L1126)</f>
        <v>0.52900000000000003</v>
      </c>
      <c r="N1126" s="3">
        <f>AVERAGEIF(Table1[School], A1126, Table1[CPYRank])</f>
        <v>0.71747999999999978</v>
      </c>
    </row>
    <row r="1127" spans="1:14" ht="16" x14ac:dyDescent="0.2">
      <c r="A1127" t="s">
        <v>84</v>
      </c>
      <c r="B1127" s="7" t="s">
        <v>8</v>
      </c>
      <c r="C1127" t="s">
        <v>161</v>
      </c>
      <c r="D1127">
        <v>1762</v>
      </c>
      <c r="E1127">
        <v>1984</v>
      </c>
      <c r="F1127">
        <f>PERCENTRANK(Table1[Total Citations], D1127)</f>
        <v>0.872</v>
      </c>
      <c r="G1127">
        <f>1-PERCENTRANK(Table1[Earliest Pub], E1127)</f>
        <v>0.63</v>
      </c>
      <c r="H1127">
        <f>AVERAGEIF(Table1[School], A1127, Table1[Cit rank])</f>
        <v>0.71766000000000019</v>
      </c>
      <c r="I1127">
        <f>AVERAGEIF(Table1[School], A1127, Table1[YO rank])</f>
        <v>0.56439999999999979</v>
      </c>
      <c r="J1127" s="3">
        <f t="shared" si="57"/>
        <v>1.2715450035435869</v>
      </c>
      <c r="K1127" s="3">
        <f t="shared" si="55"/>
        <v>37</v>
      </c>
      <c r="L1127" s="3">
        <f t="shared" si="56"/>
        <v>47.621621621621621</v>
      </c>
      <c r="M1127" s="3">
        <f>PERCENTRANK(Table1[citperyear],L1127)</f>
        <v>0.85699999999999998</v>
      </c>
      <c r="N1127" s="3">
        <f>AVERAGEIF(Table1[School], A1127, Table1[CPYRank])</f>
        <v>0.71747999999999978</v>
      </c>
    </row>
    <row r="1128" spans="1:14" ht="16" x14ac:dyDescent="0.2">
      <c r="A1128" t="s">
        <v>84</v>
      </c>
      <c r="B1128" s="7" t="s">
        <v>8</v>
      </c>
      <c r="C1128" t="s">
        <v>161</v>
      </c>
      <c r="D1128">
        <v>1530</v>
      </c>
      <c r="E1128">
        <v>1984</v>
      </c>
      <c r="F1128">
        <f>PERCENTRANK(Table1[Total Citations], D1128)</f>
        <v>0.84199999999999997</v>
      </c>
      <c r="G1128">
        <f>1-PERCENTRANK(Table1[Earliest Pub], E1128)</f>
        <v>0.63</v>
      </c>
      <c r="H1128">
        <f>AVERAGEIF(Table1[School], A1128, Table1[Cit rank])</f>
        <v>0.71766000000000019</v>
      </c>
      <c r="I1128">
        <f>AVERAGEIF(Table1[School], A1128, Table1[YO rank])</f>
        <v>0.56439999999999979</v>
      </c>
      <c r="J1128" s="3">
        <f t="shared" si="57"/>
        <v>1.2715450035435869</v>
      </c>
      <c r="K1128" s="3">
        <f t="shared" si="55"/>
        <v>37</v>
      </c>
      <c r="L1128" s="3">
        <f t="shared" si="56"/>
        <v>41.351351351351354</v>
      </c>
      <c r="M1128" s="3">
        <f>PERCENTRANK(Table1[citperyear],L1128)</f>
        <v>0.82</v>
      </c>
      <c r="N1128" s="3">
        <f>AVERAGEIF(Table1[School], A1128, Table1[CPYRank])</f>
        <v>0.71747999999999978</v>
      </c>
    </row>
    <row r="1129" spans="1:14" ht="16" x14ac:dyDescent="0.2">
      <c r="A1129" t="s">
        <v>84</v>
      </c>
      <c r="B1129" s="7" t="s">
        <v>8</v>
      </c>
      <c r="C1129" t="s">
        <v>161</v>
      </c>
      <c r="D1129">
        <v>989</v>
      </c>
      <c r="E1129">
        <v>1985</v>
      </c>
      <c r="F1129">
        <f>PERCENTRANK(Table1[Total Citations], D1129)</f>
        <v>0.73799999999999999</v>
      </c>
      <c r="G1129">
        <f>1-PERCENTRANK(Table1[Earliest Pub], E1129)</f>
        <v>0.60199999999999998</v>
      </c>
      <c r="H1129">
        <f>AVERAGEIF(Table1[School], A1129, Table1[Cit rank])</f>
        <v>0.71766000000000019</v>
      </c>
      <c r="I1129">
        <f>AVERAGEIF(Table1[School], A1129, Table1[YO rank])</f>
        <v>0.56439999999999979</v>
      </c>
      <c r="J1129" s="3">
        <f t="shared" si="57"/>
        <v>1.2715450035435869</v>
      </c>
      <c r="K1129" s="3">
        <f t="shared" si="55"/>
        <v>36</v>
      </c>
      <c r="L1129" s="3">
        <f t="shared" si="56"/>
        <v>27.472222222222221</v>
      </c>
      <c r="M1129" s="3">
        <f>PERCENTRANK(Table1[citperyear],L1129)</f>
        <v>0.71099999999999997</v>
      </c>
      <c r="N1129" s="3">
        <f>AVERAGEIF(Table1[School], A1129, Table1[CPYRank])</f>
        <v>0.71747999999999978</v>
      </c>
    </row>
    <row r="1130" spans="1:14" ht="16" x14ac:dyDescent="0.2">
      <c r="A1130" t="s">
        <v>84</v>
      </c>
      <c r="B1130" s="7" t="s">
        <v>8</v>
      </c>
      <c r="C1130" t="s">
        <v>161</v>
      </c>
      <c r="D1130">
        <v>3190</v>
      </c>
      <c r="E1130">
        <v>1985</v>
      </c>
      <c r="F1130">
        <f>PERCENTRANK(Table1[Total Citations], D1130)</f>
        <v>0.94299999999999995</v>
      </c>
      <c r="G1130">
        <f>1-PERCENTRANK(Table1[Earliest Pub], E1130)</f>
        <v>0.60199999999999998</v>
      </c>
      <c r="H1130">
        <f>AVERAGEIF(Table1[School], A1130, Table1[Cit rank])</f>
        <v>0.71766000000000019</v>
      </c>
      <c r="I1130">
        <f>AVERAGEIF(Table1[School], A1130, Table1[YO rank])</f>
        <v>0.56439999999999979</v>
      </c>
      <c r="J1130" s="3">
        <f t="shared" si="57"/>
        <v>1.2715450035435869</v>
      </c>
      <c r="K1130" s="3">
        <f t="shared" si="55"/>
        <v>36</v>
      </c>
      <c r="L1130" s="3">
        <f t="shared" si="56"/>
        <v>88.611111111111114</v>
      </c>
      <c r="M1130" s="3">
        <f>PERCENTRANK(Table1[citperyear],L1130)</f>
        <v>0.95299999999999996</v>
      </c>
      <c r="N1130" s="3">
        <f>AVERAGEIF(Table1[School], A1130, Table1[CPYRank])</f>
        <v>0.71747999999999978</v>
      </c>
    </row>
    <row r="1131" spans="1:14" ht="16" x14ac:dyDescent="0.2">
      <c r="A1131" t="s">
        <v>84</v>
      </c>
      <c r="B1131" s="7" t="s">
        <v>8</v>
      </c>
      <c r="C1131" t="s">
        <v>161</v>
      </c>
      <c r="D1131">
        <v>8207</v>
      </c>
      <c r="E1131">
        <v>1986</v>
      </c>
      <c r="F1131">
        <f>PERCENTRANK(Table1[Total Citations], D1131)</f>
        <v>0.99199999999999999</v>
      </c>
      <c r="G1131">
        <f>1-PERCENTRANK(Table1[Earliest Pub], E1131)</f>
        <v>0.57099999999999995</v>
      </c>
      <c r="H1131">
        <f>AVERAGEIF(Table1[School], A1131, Table1[Cit rank])</f>
        <v>0.71766000000000019</v>
      </c>
      <c r="I1131">
        <f>AVERAGEIF(Table1[School], A1131, Table1[YO rank])</f>
        <v>0.56439999999999979</v>
      </c>
      <c r="J1131" s="3">
        <f t="shared" si="57"/>
        <v>1.2715450035435869</v>
      </c>
      <c r="K1131" s="3">
        <f t="shared" si="55"/>
        <v>35</v>
      </c>
      <c r="L1131" s="3">
        <f t="shared" si="56"/>
        <v>234.48571428571429</v>
      </c>
      <c r="M1131" s="3">
        <f>PERCENTRANK(Table1[citperyear],L1131)</f>
        <v>0.996</v>
      </c>
      <c r="N1131" s="3">
        <f>AVERAGEIF(Table1[School], A1131, Table1[CPYRank])</f>
        <v>0.71747999999999978</v>
      </c>
    </row>
    <row r="1132" spans="1:14" ht="16" x14ac:dyDescent="0.2">
      <c r="A1132" t="s">
        <v>84</v>
      </c>
      <c r="B1132" s="7" t="s">
        <v>8</v>
      </c>
      <c r="C1132" t="s">
        <v>161</v>
      </c>
      <c r="D1132">
        <v>736</v>
      </c>
      <c r="E1132">
        <v>1987</v>
      </c>
      <c r="F1132">
        <f>PERCENTRANK(Table1[Total Citations], D1132)</f>
        <v>0.65900000000000003</v>
      </c>
      <c r="G1132">
        <f>1-PERCENTRANK(Table1[Earliest Pub], E1132)</f>
        <v>0.53699999999999992</v>
      </c>
      <c r="H1132">
        <f>AVERAGEIF(Table1[School], A1132, Table1[Cit rank])</f>
        <v>0.71766000000000019</v>
      </c>
      <c r="I1132">
        <f>AVERAGEIF(Table1[School], A1132, Table1[YO rank])</f>
        <v>0.56439999999999979</v>
      </c>
      <c r="J1132" s="3">
        <f t="shared" si="57"/>
        <v>1.2715450035435869</v>
      </c>
      <c r="K1132" s="3">
        <f t="shared" si="55"/>
        <v>34</v>
      </c>
      <c r="L1132" s="3">
        <f t="shared" si="56"/>
        <v>21.647058823529413</v>
      </c>
      <c r="M1132" s="3">
        <f>PERCENTRANK(Table1[citperyear],L1132)</f>
        <v>0.63300000000000001</v>
      </c>
      <c r="N1132" s="3">
        <f>AVERAGEIF(Table1[School], A1132, Table1[CPYRank])</f>
        <v>0.71747999999999978</v>
      </c>
    </row>
    <row r="1133" spans="1:14" ht="16" x14ac:dyDescent="0.2">
      <c r="A1133" t="s">
        <v>84</v>
      </c>
      <c r="B1133" s="7" t="s">
        <v>8</v>
      </c>
      <c r="C1133" t="s">
        <v>161</v>
      </c>
      <c r="D1133">
        <v>2190</v>
      </c>
      <c r="E1133">
        <v>1988</v>
      </c>
      <c r="F1133">
        <f>PERCENTRANK(Table1[Total Citations], D1133)</f>
        <v>0.90200000000000002</v>
      </c>
      <c r="G1133">
        <f>1-PERCENTRANK(Table1[Earliest Pub], E1133)</f>
        <v>0.50800000000000001</v>
      </c>
      <c r="H1133">
        <f>AVERAGEIF(Table1[School], A1133, Table1[Cit rank])</f>
        <v>0.71766000000000019</v>
      </c>
      <c r="I1133">
        <f>AVERAGEIF(Table1[School], A1133, Table1[YO rank])</f>
        <v>0.56439999999999979</v>
      </c>
      <c r="J1133" s="3">
        <f t="shared" si="57"/>
        <v>1.2715450035435869</v>
      </c>
      <c r="K1133" s="3">
        <f t="shared" si="55"/>
        <v>33</v>
      </c>
      <c r="L1133" s="3">
        <f t="shared" si="56"/>
        <v>66.36363636363636</v>
      </c>
      <c r="M1133" s="3">
        <f>PERCENTRANK(Table1[citperyear],L1133)</f>
        <v>0.91800000000000004</v>
      </c>
      <c r="N1133" s="3">
        <f>AVERAGEIF(Table1[School], A1133, Table1[CPYRank])</f>
        <v>0.71747999999999978</v>
      </c>
    </row>
    <row r="1134" spans="1:14" ht="16" x14ac:dyDescent="0.2">
      <c r="A1134" t="s">
        <v>84</v>
      </c>
      <c r="B1134" s="7" t="s">
        <v>8</v>
      </c>
      <c r="C1134" t="s">
        <v>161</v>
      </c>
      <c r="D1134">
        <v>1467</v>
      </c>
      <c r="E1134">
        <v>1988</v>
      </c>
      <c r="F1134">
        <f>PERCENTRANK(Table1[Total Citations], D1134)</f>
        <v>0.83399999999999996</v>
      </c>
      <c r="G1134">
        <f>1-PERCENTRANK(Table1[Earliest Pub], E1134)</f>
        <v>0.50800000000000001</v>
      </c>
      <c r="H1134">
        <f>AVERAGEIF(Table1[School], A1134, Table1[Cit rank])</f>
        <v>0.71766000000000019</v>
      </c>
      <c r="I1134">
        <f>AVERAGEIF(Table1[School], A1134, Table1[YO rank])</f>
        <v>0.56439999999999979</v>
      </c>
      <c r="J1134" s="3">
        <f t="shared" si="57"/>
        <v>1.2715450035435869</v>
      </c>
      <c r="K1134" s="3">
        <f t="shared" si="55"/>
        <v>33</v>
      </c>
      <c r="L1134" s="3">
        <f t="shared" si="56"/>
        <v>44.454545454545453</v>
      </c>
      <c r="M1134" s="3">
        <f>PERCENTRANK(Table1[citperyear],L1134)</f>
        <v>0.84099999999999997</v>
      </c>
      <c r="N1134" s="3">
        <f>AVERAGEIF(Table1[School], A1134, Table1[CPYRank])</f>
        <v>0.71747999999999978</v>
      </c>
    </row>
    <row r="1135" spans="1:14" ht="16" x14ac:dyDescent="0.2">
      <c r="A1135" t="s">
        <v>84</v>
      </c>
      <c r="B1135" s="7" t="s">
        <v>8</v>
      </c>
      <c r="C1135" t="s">
        <v>161</v>
      </c>
      <c r="D1135">
        <v>455</v>
      </c>
      <c r="E1135">
        <v>1988</v>
      </c>
      <c r="F1135">
        <f>PERCENTRANK(Table1[Total Citations], D1135)</f>
        <v>0.497</v>
      </c>
      <c r="G1135">
        <f>1-PERCENTRANK(Table1[Earliest Pub], E1135)</f>
        <v>0.50800000000000001</v>
      </c>
      <c r="H1135">
        <f>AVERAGEIF(Table1[School], A1135, Table1[Cit rank])</f>
        <v>0.71766000000000019</v>
      </c>
      <c r="I1135">
        <f>AVERAGEIF(Table1[School], A1135, Table1[YO rank])</f>
        <v>0.56439999999999979</v>
      </c>
      <c r="J1135" s="3">
        <f t="shared" si="57"/>
        <v>1.2715450035435869</v>
      </c>
      <c r="K1135" s="3">
        <f t="shared" si="55"/>
        <v>33</v>
      </c>
      <c r="L1135" s="3">
        <f t="shared" si="56"/>
        <v>13.787878787878787</v>
      </c>
      <c r="M1135" s="3">
        <f>PERCENTRANK(Table1[citperyear],L1135)</f>
        <v>0.47099999999999997</v>
      </c>
      <c r="N1135" s="3">
        <f>AVERAGEIF(Table1[School], A1135, Table1[CPYRank])</f>
        <v>0.71747999999999978</v>
      </c>
    </row>
    <row r="1136" spans="1:14" ht="16" x14ac:dyDescent="0.2">
      <c r="A1136" t="s">
        <v>84</v>
      </c>
      <c r="B1136" s="7" t="s">
        <v>8</v>
      </c>
      <c r="C1136" t="s">
        <v>161</v>
      </c>
      <c r="D1136">
        <v>576</v>
      </c>
      <c r="E1136">
        <v>1988</v>
      </c>
      <c r="F1136">
        <f>PERCENTRANK(Table1[Total Citations], D1136)</f>
        <v>0.57499999999999996</v>
      </c>
      <c r="G1136">
        <f>1-PERCENTRANK(Table1[Earliest Pub], E1136)</f>
        <v>0.50800000000000001</v>
      </c>
      <c r="H1136">
        <f>AVERAGEIF(Table1[School], A1136, Table1[Cit rank])</f>
        <v>0.71766000000000019</v>
      </c>
      <c r="I1136">
        <f>AVERAGEIF(Table1[School], A1136, Table1[YO rank])</f>
        <v>0.56439999999999979</v>
      </c>
      <c r="J1136" s="3">
        <f t="shared" si="57"/>
        <v>1.2715450035435869</v>
      </c>
      <c r="K1136" s="3">
        <f t="shared" si="55"/>
        <v>33</v>
      </c>
      <c r="L1136" s="3">
        <f t="shared" si="56"/>
        <v>17.454545454545453</v>
      </c>
      <c r="M1136" s="3">
        <f>PERCENTRANK(Table1[citperyear],L1136)</f>
        <v>0.55900000000000005</v>
      </c>
      <c r="N1136" s="3">
        <f>AVERAGEIF(Table1[School], A1136, Table1[CPYRank])</f>
        <v>0.71747999999999978</v>
      </c>
    </row>
    <row r="1137" spans="1:14" ht="16" x14ac:dyDescent="0.2">
      <c r="A1137" t="s">
        <v>84</v>
      </c>
      <c r="B1137" s="7" t="s">
        <v>8</v>
      </c>
      <c r="C1137" t="s">
        <v>161</v>
      </c>
      <c r="D1137">
        <v>4172</v>
      </c>
      <c r="E1137">
        <v>1988</v>
      </c>
      <c r="F1137">
        <f>PERCENTRANK(Table1[Total Citations], D1137)</f>
        <v>0.96799999999999997</v>
      </c>
      <c r="G1137">
        <f>1-PERCENTRANK(Table1[Earliest Pub], E1137)</f>
        <v>0.50800000000000001</v>
      </c>
      <c r="H1137">
        <f>AVERAGEIF(Table1[School], A1137, Table1[Cit rank])</f>
        <v>0.71766000000000019</v>
      </c>
      <c r="I1137">
        <f>AVERAGEIF(Table1[School], A1137, Table1[YO rank])</f>
        <v>0.56439999999999979</v>
      </c>
      <c r="J1137" s="3">
        <f t="shared" si="57"/>
        <v>1.2715450035435869</v>
      </c>
      <c r="K1137" s="3">
        <f t="shared" si="55"/>
        <v>33</v>
      </c>
      <c r="L1137" s="3">
        <f t="shared" si="56"/>
        <v>126.42424242424242</v>
      </c>
      <c r="M1137" s="3">
        <f>PERCENTRANK(Table1[citperyear],L1137)</f>
        <v>0.97799999999999998</v>
      </c>
      <c r="N1137" s="3">
        <f>AVERAGEIF(Table1[School], A1137, Table1[CPYRank])</f>
        <v>0.71747999999999978</v>
      </c>
    </row>
    <row r="1138" spans="1:14" x14ac:dyDescent="0.2">
      <c r="A1138" t="s">
        <v>84</v>
      </c>
      <c r="B1138" t="s">
        <v>7</v>
      </c>
      <c r="C1138" t="s">
        <v>161</v>
      </c>
      <c r="D1138">
        <v>1069</v>
      </c>
      <c r="E1138">
        <v>1992</v>
      </c>
      <c r="F1138">
        <f>PERCENTRANK(Table1[Total Citations], D1138)</f>
        <v>0.75900000000000001</v>
      </c>
      <c r="G1138">
        <f>1-PERCENTRANK(Table1[Earliest Pub], E1138)</f>
        <v>0.38100000000000001</v>
      </c>
      <c r="H1138">
        <f>AVERAGEIF(Table1[School], A1138, Table1[Cit rank])</f>
        <v>0.71766000000000019</v>
      </c>
      <c r="I1138">
        <f>AVERAGEIF(Table1[School], A1138, Table1[YO rank])</f>
        <v>0.56439999999999979</v>
      </c>
      <c r="J1138" s="3">
        <f t="shared" si="57"/>
        <v>1.2715450035435869</v>
      </c>
      <c r="K1138" s="3">
        <f t="shared" si="55"/>
        <v>29</v>
      </c>
      <c r="L1138" s="3">
        <f t="shared" si="56"/>
        <v>36.862068965517238</v>
      </c>
      <c r="M1138" s="3">
        <f>PERCENTRANK(Table1[citperyear],L1138)</f>
        <v>0.79300000000000004</v>
      </c>
      <c r="N1138" s="3">
        <f>AVERAGEIF(Table1[School], A1138, Table1[CPYRank])</f>
        <v>0.71747999999999978</v>
      </c>
    </row>
    <row r="1139" spans="1:14" x14ac:dyDescent="0.2">
      <c r="A1139" t="s">
        <v>84</v>
      </c>
      <c r="B1139" t="s">
        <v>7</v>
      </c>
      <c r="C1139" t="s">
        <v>161</v>
      </c>
      <c r="D1139">
        <v>384</v>
      </c>
      <c r="E1139">
        <v>1994</v>
      </c>
      <c r="F1139">
        <f>PERCENTRANK(Table1[Total Citations], D1139)</f>
        <v>0.44900000000000001</v>
      </c>
      <c r="G1139">
        <f>1-PERCENTRANK(Table1[Earliest Pub], E1139)</f>
        <v>0.32599999999999996</v>
      </c>
      <c r="H1139">
        <f>AVERAGEIF(Table1[School], A1139, Table1[Cit rank])</f>
        <v>0.71766000000000019</v>
      </c>
      <c r="I1139">
        <f>AVERAGEIF(Table1[School], A1139, Table1[YO rank])</f>
        <v>0.56439999999999979</v>
      </c>
      <c r="J1139" s="3">
        <f t="shared" si="57"/>
        <v>1.2715450035435869</v>
      </c>
      <c r="K1139" s="3">
        <f t="shared" si="55"/>
        <v>27</v>
      </c>
      <c r="L1139" s="3">
        <f t="shared" si="56"/>
        <v>14.222222222222221</v>
      </c>
      <c r="M1139" s="3">
        <f>PERCENTRANK(Table1[citperyear],L1139)</f>
        <v>0.48199999999999998</v>
      </c>
      <c r="N1139" s="3">
        <f>AVERAGEIF(Table1[School], A1139, Table1[CPYRank])</f>
        <v>0.71747999999999978</v>
      </c>
    </row>
    <row r="1140" spans="1:14" ht="16" x14ac:dyDescent="0.2">
      <c r="A1140" t="s">
        <v>84</v>
      </c>
      <c r="B1140" s="7" t="s">
        <v>8</v>
      </c>
      <c r="C1140" t="s">
        <v>161</v>
      </c>
      <c r="D1140">
        <v>667</v>
      </c>
      <c r="E1140">
        <v>1994</v>
      </c>
      <c r="F1140">
        <f>PERCENTRANK(Table1[Total Citations], D1140)</f>
        <v>0.627</v>
      </c>
      <c r="G1140">
        <f>1-PERCENTRANK(Table1[Earliest Pub], E1140)</f>
        <v>0.32599999999999996</v>
      </c>
      <c r="H1140">
        <f>AVERAGEIF(Table1[School], A1140, Table1[Cit rank])</f>
        <v>0.71766000000000019</v>
      </c>
      <c r="I1140">
        <f>AVERAGEIF(Table1[School], A1140, Table1[YO rank])</f>
        <v>0.56439999999999979</v>
      </c>
      <c r="J1140" s="3">
        <f t="shared" si="57"/>
        <v>1.2715450035435869</v>
      </c>
      <c r="K1140" s="3">
        <f t="shared" si="55"/>
        <v>27</v>
      </c>
      <c r="L1140" s="3">
        <f t="shared" si="56"/>
        <v>24.703703703703702</v>
      </c>
      <c r="M1140" s="3">
        <f>PERCENTRANK(Table1[citperyear],L1140)</f>
        <v>0.67600000000000005</v>
      </c>
      <c r="N1140" s="3">
        <f>AVERAGEIF(Table1[School], A1140, Table1[CPYRank])</f>
        <v>0.71747999999999978</v>
      </c>
    </row>
    <row r="1141" spans="1:14" ht="16" x14ac:dyDescent="0.2">
      <c r="A1141" t="s">
        <v>84</v>
      </c>
      <c r="B1141" s="7" t="s">
        <v>8</v>
      </c>
      <c r="C1141" t="s">
        <v>161</v>
      </c>
      <c r="D1141">
        <v>496</v>
      </c>
      <c r="E1141">
        <v>1994</v>
      </c>
      <c r="F1141">
        <f>PERCENTRANK(Table1[Total Citations], D1141)</f>
        <v>0.52400000000000002</v>
      </c>
      <c r="G1141">
        <f>1-PERCENTRANK(Table1[Earliest Pub], E1141)</f>
        <v>0.32599999999999996</v>
      </c>
      <c r="H1141">
        <f>AVERAGEIF(Table1[School], A1141, Table1[Cit rank])</f>
        <v>0.71766000000000019</v>
      </c>
      <c r="I1141">
        <f>AVERAGEIF(Table1[School], A1141, Table1[YO rank])</f>
        <v>0.56439999999999979</v>
      </c>
      <c r="J1141" s="3">
        <f t="shared" si="57"/>
        <v>1.2715450035435869</v>
      </c>
      <c r="K1141" s="3">
        <f t="shared" si="55"/>
        <v>27</v>
      </c>
      <c r="L1141" s="3">
        <f t="shared" si="56"/>
        <v>18.37037037037037</v>
      </c>
      <c r="M1141" s="3">
        <f>PERCENTRANK(Table1[citperyear],L1141)</f>
        <v>0.57299999999999995</v>
      </c>
      <c r="N1141" s="3">
        <f>AVERAGEIF(Table1[School], A1141, Table1[CPYRank])</f>
        <v>0.71747999999999978</v>
      </c>
    </row>
    <row r="1142" spans="1:14" ht="16" x14ac:dyDescent="0.2">
      <c r="A1142" t="s">
        <v>84</v>
      </c>
      <c r="B1142" s="7" t="s">
        <v>8</v>
      </c>
      <c r="C1142" t="s">
        <v>161</v>
      </c>
      <c r="D1142">
        <v>1241</v>
      </c>
      <c r="E1142">
        <v>1995</v>
      </c>
      <c r="F1142">
        <f>PERCENTRANK(Table1[Total Citations], D1142)</f>
        <v>0.79700000000000004</v>
      </c>
      <c r="G1142">
        <f>1-PERCENTRANK(Table1[Earliest Pub], E1142)</f>
        <v>0.29800000000000004</v>
      </c>
      <c r="H1142">
        <f>AVERAGEIF(Table1[School], A1142, Table1[Cit rank])</f>
        <v>0.71766000000000019</v>
      </c>
      <c r="I1142">
        <f>AVERAGEIF(Table1[School], A1142, Table1[YO rank])</f>
        <v>0.56439999999999979</v>
      </c>
      <c r="J1142" s="3">
        <f t="shared" si="57"/>
        <v>1.2715450035435869</v>
      </c>
      <c r="K1142" s="3">
        <f t="shared" si="55"/>
        <v>26</v>
      </c>
      <c r="L1142" s="3">
        <f t="shared" si="56"/>
        <v>47.730769230769234</v>
      </c>
      <c r="M1142" s="3">
        <f>PERCENTRANK(Table1[citperyear],L1142)</f>
        <v>0.85799999999999998</v>
      </c>
      <c r="N1142" s="3">
        <f>AVERAGEIF(Table1[School], A1142, Table1[CPYRank])</f>
        <v>0.71747999999999978</v>
      </c>
    </row>
    <row r="1143" spans="1:14" x14ac:dyDescent="0.2">
      <c r="A1143" t="s">
        <v>84</v>
      </c>
      <c r="B1143" t="s">
        <v>7</v>
      </c>
      <c r="C1143" t="s">
        <v>161</v>
      </c>
      <c r="D1143">
        <v>319</v>
      </c>
      <c r="E1143">
        <v>1996</v>
      </c>
      <c r="F1143">
        <f>PERCENTRANK(Table1[Total Citations], D1143)</f>
        <v>0.39100000000000001</v>
      </c>
      <c r="G1143">
        <f>1-PERCENTRANK(Table1[Earliest Pub], E1143)</f>
        <v>0.27100000000000002</v>
      </c>
      <c r="H1143">
        <f>AVERAGEIF(Table1[School], A1143, Table1[Cit rank])</f>
        <v>0.71766000000000019</v>
      </c>
      <c r="I1143">
        <f>AVERAGEIF(Table1[School], A1143, Table1[YO rank])</f>
        <v>0.56439999999999979</v>
      </c>
      <c r="J1143" s="3">
        <f t="shared" si="57"/>
        <v>1.2715450035435869</v>
      </c>
      <c r="K1143" s="3">
        <f t="shared" si="55"/>
        <v>25</v>
      </c>
      <c r="L1143" s="3">
        <f t="shared" si="56"/>
        <v>12.76</v>
      </c>
      <c r="M1143" s="3">
        <f>PERCENTRANK(Table1[citperyear],L1143)</f>
        <v>0.44700000000000001</v>
      </c>
      <c r="N1143" s="3">
        <f>AVERAGEIF(Table1[School], A1143, Table1[CPYRank])</f>
        <v>0.71747999999999978</v>
      </c>
    </row>
    <row r="1144" spans="1:14" x14ac:dyDescent="0.2">
      <c r="A1144" t="s">
        <v>84</v>
      </c>
      <c r="B1144" t="s">
        <v>7</v>
      </c>
      <c r="C1144" t="s">
        <v>161</v>
      </c>
      <c r="D1144">
        <v>782</v>
      </c>
      <c r="E1144">
        <v>1996</v>
      </c>
      <c r="F1144">
        <f>PERCENTRANK(Table1[Total Citations], D1144)</f>
        <v>0.67800000000000005</v>
      </c>
      <c r="G1144">
        <f>1-PERCENTRANK(Table1[Earliest Pub], E1144)</f>
        <v>0.27100000000000002</v>
      </c>
      <c r="H1144">
        <f>AVERAGEIF(Table1[School], A1144, Table1[Cit rank])</f>
        <v>0.71766000000000019</v>
      </c>
      <c r="I1144">
        <f>AVERAGEIF(Table1[School], A1144, Table1[YO rank])</f>
        <v>0.56439999999999979</v>
      </c>
      <c r="J1144" s="3">
        <f t="shared" si="57"/>
        <v>1.2715450035435869</v>
      </c>
      <c r="K1144" s="3">
        <f t="shared" si="55"/>
        <v>25</v>
      </c>
      <c r="L1144" s="3">
        <f t="shared" si="56"/>
        <v>31.28</v>
      </c>
      <c r="M1144" s="3">
        <f>PERCENTRANK(Table1[citperyear],L1144)</f>
        <v>0.75</v>
      </c>
      <c r="N1144" s="3">
        <f>AVERAGEIF(Table1[School], A1144, Table1[CPYRank])</f>
        <v>0.71747999999999978</v>
      </c>
    </row>
    <row r="1145" spans="1:14" ht="16" x14ac:dyDescent="0.2">
      <c r="A1145" t="s">
        <v>84</v>
      </c>
      <c r="B1145" s="7" t="s">
        <v>8</v>
      </c>
      <c r="C1145" t="s">
        <v>161</v>
      </c>
      <c r="D1145">
        <v>739</v>
      </c>
      <c r="E1145">
        <v>1996</v>
      </c>
      <c r="F1145">
        <f>PERCENTRANK(Table1[Total Citations], D1145)</f>
        <v>0.66100000000000003</v>
      </c>
      <c r="G1145">
        <f>1-PERCENTRANK(Table1[Earliest Pub], E1145)</f>
        <v>0.27100000000000002</v>
      </c>
      <c r="H1145">
        <f>AVERAGEIF(Table1[School], A1145, Table1[Cit rank])</f>
        <v>0.71766000000000019</v>
      </c>
      <c r="I1145">
        <f>AVERAGEIF(Table1[School], A1145, Table1[YO rank])</f>
        <v>0.56439999999999979</v>
      </c>
      <c r="J1145" s="3">
        <f t="shared" si="57"/>
        <v>1.2715450035435869</v>
      </c>
      <c r="K1145" s="3">
        <f t="shared" si="55"/>
        <v>25</v>
      </c>
      <c r="L1145" s="3">
        <f t="shared" si="56"/>
        <v>29.56</v>
      </c>
      <c r="M1145" s="3">
        <f>PERCENTRANK(Table1[citperyear],L1145)</f>
        <v>0.73399999999999999</v>
      </c>
      <c r="N1145" s="3">
        <f>AVERAGEIF(Table1[School], A1145, Table1[CPYRank])</f>
        <v>0.71747999999999978</v>
      </c>
    </row>
    <row r="1146" spans="1:14" x14ac:dyDescent="0.2">
      <c r="A1146" t="s">
        <v>84</v>
      </c>
      <c r="B1146" t="s">
        <v>7</v>
      </c>
      <c r="C1146" t="s">
        <v>161</v>
      </c>
      <c r="D1146">
        <v>655</v>
      </c>
      <c r="E1146">
        <v>1997</v>
      </c>
      <c r="F1146">
        <f>PERCENTRANK(Table1[Total Citations], D1146)</f>
        <v>0.61899999999999999</v>
      </c>
      <c r="G1146">
        <f>1-PERCENTRANK(Table1[Earliest Pub], E1146)</f>
        <v>0.23699999999999999</v>
      </c>
      <c r="H1146">
        <f>AVERAGEIF(Table1[School], A1146, Table1[Cit rank])</f>
        <v>0.71766000000000019</v>
      </c>
      <c r="I1146">
        <f>AVERAGEIF(Table1[School], A1146, Table1[YO rank])</f>
        <v>0.56439999999999979</v>
      </c>
      <c r="J1146" s="3">
        <f t="shared" si="57"/>
        <v>1.2715450035435869</v>
      </c>
      <c r="K1146" s="3">
        <f t="shared" si="55"/>
        <v>24</v>
      </c>
      <c r="L1146" s="3">
        <f t="shared" si="56"/>
        <v>27.291666666666668</v>
      </c>
      <c r="M1146" s="3">
        <f>PERCENTRANK(Table1[citperyear],L1146)</f>
        <v>0.70799999999999996</v>
      </c>
      <c r="N1146" s="3">
        <f>AVERAGEIF(Table1[School], A1146, Table1[CPYRank])</f>
        <v>0.71747999999999978</v>
      </c>
    </row>
    <row r="1147" spans="1:14" ht="16" x14ac:dyDescent="0.2">
      <c r="A1147" t="s">
        <v>84</v>
      </c>
      <c r="B1147" s="7" t="s">
        <v>8</v>
      </c>
      <c r="C1147" t="s">
        <v>161</v>
      </c>
      <c r="D1147">
        <v>346</v>
      </c>
      <c r="E1147">
        <v>1997</v>
      </c>
      <c r="F1147">
        <f>PERCENTRANK(Table1[Total Citations], D1147)</f>
        <v>0.41599999999999998</v>
      </c>
      <c r="G1147">
        <f>1-PERCENTRANK(Table1[Earliest Pub], E1147)</f>
        <v>0.23699999999999999</v>
      </c>
      <c r="H1147">
        <f>AVERAGEIF(Table1[School], A1147, Table1[Cit rank])</f>
        <v>0.71766000000000019</v>
      </c>
      <c r="I1147">
        <f>AVERAGEIF(Table1[School], A1147, Table1[YO rank])</f>
        <v>0.56439999999999979</v>
      </c>
      <c r="J1147" s="3">
        <f t="shared" si="57"/>
        <v>1.2715450035435869</v>
      </c>
      <c r="K1147" s="3">
        <f t="shared" si="55"/>
        <v>24</v>
      </c>
      <c r="L1147" s="3">
        <f t="shared" si="56"/>
        <v>14.416666666666666</v>
      </c>
      <c r="M1147" s="3">
        <f>PERCENTRANK(Table1[citperyear],L1147)</f>
        <v>0.48699999999999999</v>
      </c>
      <c r="N1147" s="3">
        <f>AVERAGEIF(Table1[School], A1147, Table1[CPYRank])</f>
        <v>0.71747999999999978</v>
      </c>
    </row>
    <row r="1148" spans="1:14" ht="16" x14ac:dyDescent="0.2">
      <c r="A1148" t="s">
        <v>84</v>
      </c>
      <c r="B1148" s="7" t="s">
        <v>8</v>
      </c>
      <c r="C1148" t="s">
        <v>161</v>
      </c>
      <c r="D1148">
        <v>435</v>
      </c>
      <c r="E1148">
        <v>1997</v>
      </c>
      <c r="F1148">
        <f>PERCENTRANK(Table1[Total Citations], D1148)</f>
        <v>0.48399999999999999</v>
      </c>
      <c r="G1148">
        <f>1-PERCENTRANK(Table1[Earliest Pub], E1148)</f>
        <v>0.23699999999999999</v>
      </c>
      <c r="H1148">
        <f>AVERAGEIF(Table1[School], A1148, Table1[Cit rank])</f>
        <v>0.71766000000000019</v>
      </c>
      <c r="I1148">
        <f>AVERAGEIF(Table1[School], A1148, Table1[YO rank])</f>
        <v>0.56439999999999979</v>
      </c>
      <c r="J1148" s="3">
        <f t="shared" si="57"/>
        <v>1.2715450035435869</v>
      </c>
      <c r="K1148" s="3">
        <f t="shared" si="55"/>
        <v>24</v>
      </c>
      <c r="L1148" s="3">
        <f t="shared" si="56"/>
        <v>18.125</v>
      </c>
      <c r="M1148" s="3">
        <f>PERCENTRANK(Table1[citperyear],L1148)</f>
        <v>0.56899999999999995</v>
      </c>
      <c r="N1148" s="3">
        <f>AVERAGEIF(Table1[School], A1148, Table1[CPYRank])</f>
        <v>0.71747999999999978</v>
      </c>
    </row>
    <row r="1149" spans="1:14" x14ac:dyDescent="0.2">
      <c r="A1149" t="s">
        <v>84</v>
      </c>
      <c r="B1149" t="s">
        <v>7</v>
      </c>
      <c r="C1149" t="s">
        <v>161</v>
      </c>
      <c r="D1149">
        <v>853</v>
      </c>
      <c r="E1149">
        <v>1998</v>
      </c>
      <c r="F1149">
        <f>PERCENTRANK(Table1[Total Citations], D1149)</f>
        <v>0.69799999999999995</v>
      </c>
      <c r="G1149">
        <f>1-PERCENTRANK(Table1[Earliest Pub], E1149)</f>
        <v>0.20799999999999996</v>
      </c>
      <c r="H1149">
        <f>AVERAGEIF(Table1[School], A1149, Table1[Cit rank])</f>
        <v>0.71766000000000019</v>
      </c>
      <c r="I1149">
        <f>AVERAGEIF(Table1[School], A1149, Table1[YO rank])</f>
        <v>0.56439999999999979</v>
      </c>
      <c r="J1149" s="3">
        <f t="shared" si="57"/>
        <v>1.2715450035435869</v>
      </c>
      <c r="K1149" s="3">
        <f t="shared" si="55"/>
        <v>23</v>
      </c>
      <c r="L1149" s="3">
        <f t="shared" si="56"/>
        <v>37.086956521739133</v>
      </c>
      <c r="M1149" s="3">
        <f>PERCENTRANK(Table1[citperyear],L1149)</f>
        <v>0.79500000000000004</v>
      </c>
      <c r="N1149" s="3">
        <f>AVERAGEIF(Table1[School], A1149, Table1[CPYRank])</f>
        <v>0.71747999999999978</v>
      </c>
    </row>
    <row r="1150" spans="1:14" ht="16" x14ac:dyDescent="0.2">
      <c r="A1150" t="s">
        <v>84</v>
      </c>
      <c r="B1150" s="7" t="s">
        <v>8</v>
      </c>
      <c r="C1150" t="s">
        <v>161</v>
      </c>
      <c r="D1150">
        <v>800</v>
      </c>
      <c r="E1150">
        <v>1998</v>
      </c>
      <c r="F1150">
        <f>PERCENTRANK(Table1[Total Citations], D1150)</f>
        <v>0.68500000000000005</v>
      </c>
      <c r="G1150">
        <f>1-PERCENTRANK(Table1[Earliest Pub], E1150)</f>
        <v>0.20799999999999996</v>
      </c>
      <c r="H1150">
        <f>AVERAGEIF(Table1[School], A1150, Table1[Cit rank])</f>
        <v>0.71766000000000019</v>
      </c>
      <c r="I1150">
        <f>AVERAGEIF(Table1[School], A1150, Table1[YO rank])</f>
        <v>0.56439999999999979</v>
      </c>
      <c r="J1150" s="3">
        <f t="shared" si="57"/>
        <v>1.2715450035435869</v>
      </c>
      <c r="K1150" s="3">
        <f t="shared" si="55"/>
        <v>23</v>
      </c>
      <c r="L1150" s="3">
        <f t="shared" si="56"/>
        <v>34.782608695652172</v>
      </c>
      <c r="M1150" s="3">
        <f>PERCENTRANK(Table1[citperyear],L1150)</f>
        <v>0.77700000000000002</v>
      </c>
      <c r="N1150" s="3">
        <f>AVERAGEIF(Table1[School], A1150, Table1[CPYRank])</f>
        <v>0.71747999999999978</v>
      </c>
    </row>
    <row r="1151" spans="1:14" ht="16" x14ac:dyDescent="0.2">
      <c r="A1151" t="s">
        <v>84</v>
      </c>
      <c r="B1151" s="7" t="s">
        <v>8</v>
      </c>
      <c r="C1151" t="s">
        <v>161</v>
      </c>
      <c r="D1151">
        <v>867</v>
      </c>
      <c r="E1151">
        <v>2001</v>
      </c>
      <c r="F1151">
        <f>PERCENTRANK(Table1[Total Citations], D1151)</f>
        <v>0.70299999999999996</v>
      </c>
      <c r="G1151">
        <f>1-PERCENTRANK(Table1[Earliest Pub], E1151)</f>
        <v>0.11899999999999999</v>
      </c>
      <c r="H1151">
        <f>AVERAGEIF(Table1[School], A1151, Table1[Cit rank])</f>
        <v>0.71766000000000019</v>
      </c>
      <c r="I1151">
        <f>AVERAGEIF(Table1[School], A1151, Table1[YO rank])</f>
        <v>0.56439999999999979</v>
      </c>
      <c r="J1151" s="3">
        <f t="shared" si="57"/>
        <v>1.2715450035435869</v>
      </c>
      <c r="K1151" s="3">
        <f t="shared" si="55"/>
        <v>20</v>
      </c>
      <c r="L1151" s="3">
        <f t="shared" si="56"/>
        <v>43.35</v>
      </c>
      <c r="M1151" s="3">
        <f>PERCENTRANK(Table1[citperyear],L1151)</f>
        <v>0.83499999999999996</v>
      </c>
      <c r="N1151" s="3">
        <f>AVERAGEIF(Table1[School], A1151, Table1[CPYRank])</f>
        <v>0.71747999999999978</v>
      </c>
    </row>
    <row r="1152" spans="1:14" ht="16" x14ac:dyDescent="0.2">
      <c r="A1152" t="s">
        <v>84</v>
      </c>
      <c r="B1152" s="7" t="s">
        <v>8</v>
      </c>
      <c r="C1152" t="s">
        <v>161</v>
      </c>
      <c r="D1152">
        <v>145</v>
      </c>
      <c r="E1152">
        <v>2002</v>
      </c>
      <c r="F1152">
        <f>PERCENTRANK(Table1[Total Citations], D1152)</f>
        <v>0.186</v>
      </c>
      <c r="G1152">
        <f>1-PERCENTRANK(Table1[Earliest Pub], E1152)</f>
        <v>9.6999999999999975E-2</v>
      </c>
      <c r="H1152">
        <f>AVERAGEIF(Table1[School], A1152, Table1[Cit rank])</f>
        <v>0.71766000000000019</v>
      </c>
      <c r="I1152">
        <f>AVERAGEIF(Table1[School], A1152, Table1[YO rank])</f>
        <v>0.56439999999999979</v>
      </c>
      <c r="J1152" s="3">
        <f t="shared" si="57"/>
        <v>1.2715450035435869</v>
      </c>
      <c r="K1152" s="3">
        <f t="shared" si="55"/>
        <v>19</v>
      </c>
      <c r="L1152" s="3">
        <f t="shared" si="56"/>
        <v>7.6315789473684212</v>
      </c>
      <c r="M1152" s="3">
        <f>PERCENTRANK(Table1[citperyear],L1152)</f>
        <v>0.29399999999999998</v>
      </c>
      <c r="N1152" s="3">
        <f>AVERAGEIF(Table1[School], A1152, Table1[CPYRank])</f>
        <v>0.71747999999999978</v>
      </c>
    </row>
    <row r="1153" spans="1:14" x14ac:dyDescent="0.2">
      <c r="A1153" t="s">
        <v>84</v>
      </c>
      <c r="B1153" t="s">
        <v>7</v>
      </c>
      <c r="C1153" t="s">
        <v>161</v>
      </c>
      <c r="D1153">
        <v>203</v>
      </c>
      <c r="E1153">
        <v>2003</v>
      </c>
      <c r="F1153">
        <f>PERCENTRANK(Table1[Total Citations], D1153)</f>
        <v>0.26300000000000001</v>
      </c>
      <c r="G1153">
        <f>1-PERCENTRANK(Table1[Earliest Pub], E1153)</f>
        <v>7.4999999999999956E-2</v>
      </c>
      <c r="H1153">
        <f>AVERAGEIF(Table1[School], A1153, Table1[Cit rank])</f>
        <v>0.71766000000000019</v>
      </c>
      <c r="I1153">
        <f>AVERAGEIF(Table1[School], A1153, Table1[YO rank])</f>
        <v>0.56439999999999979</v>
      </c>
      <c r="J1153" s="3">
        <f t="shared" si="57"/>
        <v>1.2715450035435869</v>
      </c>
      <c r="K1153" s="3">
        <f t="shared" si="55"/>
        <v>18</v>
      </c>
      <c r="L1153" s="3">
        <f t="shared" si="56"/>
        <v>11.277777777777779</v>
      </c>
      <c r="M1153" s="3">
        <f>PERCENTRANK(Table1[citperyear],L1153)</f>
        <v>0.40699999999999997</v>
      </c>
      <c r="N1153" s="3">
        <f>AVERAGEIF(Table1[School], A1153, Table1[CPYRank])</f>
        <v>0.71747999999999978</v>
      </c>
    </row>
    <row r="1154" spans="1:14" ht="16" x14ac:dyDescent="0.2">
      <c r="A1154" t="s">
        <v>84</v>
      </c>
      <c r="B1154" s="7" t="s">
        <v>8</v>
      </c>
      <c r="C1154" t="s">
        <v>161</v>
      </c>
      <c r="D1154">
        <v>450</v>
      </c>
      <c r="E1154">
        <v>2003</v>
      </c>
      <c r="F1154">
        <f>PERCENTRANK(Table1[Total Citations], D1154)</f>
        <v>0.49399999999999999</v>
      </c>
      <c r="G1154">
        <f>1-PERCENTRANK(Table1[Earliest Pub], E1154)</f>
        <v>7.4999999999999956E-2</v>
      </c>
      <c r="H1154">
        <f>AVERAGEIF(Table1[School], A1154, Table1[Cit rank])</f>
        <v>0.71766000000000019</v>
      </c>
      <c r="I1154">
        <f>AVERAGEIF(Table1[School], A1154, Table1[YO rank])</f>
        <v>0.56439999999999979</v>
      </c>
      <c r="J1154" s="3">
        <f t="shared" si="57"/>
        <v>1.2715450035435869</v>
      </c>
      <c r="K1154" s="3">
        <f t="shared" ref="K1154:K1217" si="58">2021-E1154</f>
        <v>18</v>
      </c>
      <c r="L1154" s="3">
        <f t="shared" ref="L1154:L1217" si="59">D1154/K1154</f>
        <v>25</v>
      </c>
      <c r="M1154" s="3">
        <f>PERCENTRANK(Table1[citperyear],L1154)</f>
        <v>0.68100000000000005</v>
      </c>
      <c r="N1154" s="3">
        <f>AVERAGEIF(Table1[School], A1154, Table1[CPYRank])</f>
        <v>0.71747999999999978</v>
      </c>
    </row>
    <row r="1155" spans="1:14" ht="16" x14ac:dyDescent="0.2">
      <c r="A1155" t="s">
        <v>85</v>
      </c>
      <c r="B1155" s="7" t="s">
        <v>8</v>
      </c>
      <c r="C1155" t="s">
        <v>161</v>
      </c>
      <c r="D1155">
        <v>14</v>
      </c>
      <c r="E1155">
        <v>1972</v>
      </c>
      <c r="F1155">
        <f>PERCENTRANK(Table1[Total Citations], D1155)</f>
        <v>2.5999999999999999E-2</v>
      </c>
      <c r="G1155">
        <f>1-PERCENTRANK(Table1[Earliest Pub], E1155)</f>
        <v>0.90200000000000002</v>
      </c>
      <c r="H1155">
        <f>AVERAGEIF(Table1[School], A1155, Table1[Cit rank])</f>
        <v>0.40981081081081078</v>
      </c>
      <c r="I1155">
        <f>AVERAGEIF(Table1[School], A1155, Table1[YO rank])</f>
        <v>0.35313513513513517</v>
      </c>
      <c r="J1155" s="3">
        <f t="shared" si="57"/>
        <v>1.1604928822899125</v>
      </c>
      <c r="K1155" s="3">
        <f t="shared" si="58"/>
        <v>49</v>
      </c>
      <c r="L1155" s="3">
        <f t="shared" si="59"/>
        <v>0.2857142857142857</v>
      </c>
      <c r="M1155" s="3">
        <f>PERCENTRANK(Table1[citperyear],L1155)</f>
        <v>0.02</v>
      </c>
      <c r="N1155" s="3">
        <f>AVERAGEIF(Table1[School], A1155, Table1[CPYRank])</f>
        <v>0.43608108108108112</v>
      </c>
    </row>
    <row r="1156" spans="1:14" ht="16" x14ac:dyDescent="0.2">
      <c r="A1156" s="6" t="s">
        <v>85</v>
      </c>
      <c r="B1156" s="7" t="s">
        <v>8</v>
      </c>
      <c r="C1156" s="6" t="s">
        <v>161</v>
      </c>
      <c r="D1156" s="6">
        <v>2138</v>
      </c>
      <c r="E1156" s="6">
        <v>1977</v>
      </c>
      <c r="F1156">
        <f>PERCENTRANK(Table1[Total Citations], D1156)</f>
        <v>0.9</v>
      </c>
      <c r="G1156">
        <f>1-PERCENTRANK(Table1[Earliest Pub], E1156)</f>
        <v>0.81299999999999994</v>
      </c>
      <c r="H1156">
        <f>AVERAGEIF(Table1[School], A1156, Table1[Cit rank])</f>
        <v>0.40981081081081078</v>
      </c>
      <c r="I1156">
        <f>AVERAGEIF(Table1[School], A1156, Table1[YO rank])</f>
        <v>0.35313513513513517</v>
      </c>
      <c r="J1156" s="3">
        <f t="shared" si="57"/>
        <v>1.1604928822899125</v>
      </c>
      <c r="K1156" s="3">
        <f t="shared" si="58"/>
        <v>44</v>
      </c>
      <c r="L1156" s="3">
        <f t="shared" si="59"/>
        <v>48.590909090909093</v>
      </c>
      <c r="M1156" s="3">
        <f>PERCENTRANK(Table1[citperyear],L1156)</f>
        <v>0.86299999999999999</v>
      </c>
      <c r="N1156" s="3">
        <f>AVERAGEIF(Table1[School], A1156, Table1[CPYRank])</f>
        <v>0.43608108108108112</v>
      </c>
    </row>
    <row r="1157" spans="1:14" ht="16" x14ac:dyDescent="0.2">
      <c r="A1157" t="s">
        <v>85</v>
      </c>
      <c r="B1157" s="7" t="s">
        <v>8</v>
      </c>
      <c r="C1157" t="s">
        <v>161</v>
      </c>
      <c r="D1157">
        <v>535</v>
      </c>
      <c r="E1157">
        <v>1979</v>
      </c>
      <c r="F1157">
        <f>PERCENTRANK(Table1[Total Citations], D1157)</f>
        <v>0.55200000000000005</v>
      </c>
      <c r="G1157">
        <f>1-PERCENTRANK(Table1[Earliest Pub], E1157)</f>
        <v>0.76900000000000002</v>
      </c>
      <c r="H1157">
        <f>AVERAGEIF(Table1[School], A1157, Table1[Cit rank])</f>
        <v>0.40981081081081078</v>
      </c>
      <c r="I1157">
        <f>AVERAGEIF(Table1[School], A1157, Table1[YO rank])</f>
        <v>0.35313513513513517</v>
      </c>
      <c r="J1157" s="3">
        <f t="shared" si="57"/>
        <v>1.1604928822899125</v>
      </c>
      <c r="K1157" s="3">
        <f t="shared" si="58"/>
        <v>42</v>
      </c>
      <c r="L1157" s="3">
        <f t="shared" si="59"/>
        <v>12.738095238095237</v>
      </c>
      <c r="M1157" s="3">
        <f>PERCENTRANK(Table1[citperyear],L1157)</f>
        <v>0.44600000000000001</v>
      </c>
      <c r="N1157" s="3">
        <f>AVERAGEIF(Table1[School], A1157, Table1[CPYRank])</f>
        <v>0.43608108108108112</v>
      </c>
    </row>
    <row r="1158" spans="1:14" ht="16" x14ac:dyDescent="0.2">
      <c r="A1158" t="s">
        <v>85</v>
      </c>
      <c r="B1158" s="7" t="s">
        <v>8</v>
      </c>
      <c r="C1158" t="s">
        <v>161</v>
      </c>
      <c r="D1158">
        <v>645</v>
      </c>
      <c r="E1158">
        <v>1981</v>
      </c>
      <c r="F1158">
        <f>PERCENTRANK(Table1[Total Citations], D1158)</f>
        <v>0.61399999999999999</v>
      </c>
      <c r="G1158">
        <f>1-PERCENTRANK(Table1[Earliest Pub], E1158)</f>
        <v>0.72299999999999998</v>
      </c>
      <c r="H1158">
        <f>AVERAGEIF(Table1[School], A1158, Table1[Cit rank])</f>
        <v>0.40981081081081078</v>
      </c>
      <c r="I1158">
        <f>AVERAGEIF(Table1[School], A1158, Table1[YO rank])</f>
        <v>0.35313513513513517</v>
      </c>
      <c r="J1158" s="3">
        <f t="shared" si="57"/>
        <v>1.1604928822899125</v>
      </c>
      <c r="K1158" s="3">
        <f t="shared" si="58"/>
        <v>40</v>
      </c>
      <c r="L1158" s="3">
        <f t="shared" si="59"/>
        <v>16.125</v>
      </c>
      <c r="M1158" s="3">
        <f>PERCENTRANK(Table1[citperyear],L1158)</f>
        <v>0.52900000000000003</v>
      </c>
      <c r="N1158" s="3">
        <f>AVERAGEIF(Table1[School], A1158, Table1[CPYRank])</f>
        <v>0.43608108108108112</v>
      </c>
    </row>
    <row r="1159" spans="1:14" ht="16" x14ac:dyDescent="0.2">
      <c r="A1159" t="s">
        <v>85</v>
      </c>
      <c r="B1159" s="7" t="s">
        <v>8</v>
      </c>
      <c r="C1159" t="s">
        <v>161</v>
      </c>
      <c r="D1159">
        <v>1302</v>
      </c>
      <c r="E1159">
        <v>1982</v>
      </c>
      <c r="F1159">
        <f>PERCENTRANK(Table1[Total Citations], D1159)</f>
        <v>0.80800000000000005</v>
      </c>
      <c r="G1159">
        <f>1-PERCENTRANK(Table1[Earliest Pub], E1159)</f>
        <v>0.69</v>
      </c>
      <c r="H1159">
        <f>AVERAGEIF(Table1[School], A1159, Table1[Cit rank])</f>
        <v>0.40981081081081078</v>
      </c>
      <c r="I1159">
        <f>AVERAGEIF(Table1[School], A1159, Table1[YO rank])</f>
        <v>0.35313513513513517</v>
      </c>
      <c r="J1159" s="3">
        <f t="shared" si="57"/>
        <v>1.1604928822899125</v>
      </c>
      <c r="K1159" s="3">
        <f t="shared" si="58"/>
        <v>39</v>
      </c>
      <c r="L1159" s="3">
        <f t="shared" si="59"/>
        <v>33.384615384615387</v>
      </c>
      <c r="M1159" s="3">
        <f>PERCENTRANK(Table1[citperyear],L1159)</f>
        <v>0.76500000000000001</v>
      </c>
      <c r="N1159" s="3">
        <f>AVERAGEIF(Table1[School], A1159, Table1[CPYRank])</f>
        <v>0.43608108108108112</v>
      </c>
    </row>
    <row r="1160" spans="1:14" ht="16" x14ac:dyDescent="0.2">
      <c r="A1160" t="s">
        <v>85</v>
      </c>
      <c r="B1160" s="7" t="s">
        <v>8</v>
      </c>
      <c r="C1160" t="s">
        <v>161</v>
      </c>
      <c r="D1160">
        <v>828</v>
      </c>
      <c r="E1160">
        <v>1985</v>
      </c>
      <c r="F1160">
        <f>PERCENTRANK(Table1[Total Citations], D1160)</f>
        <v>0.69099999999999995</v>
      </c>
      <c r="G1160">
        <f>1-PERCENTRANK(Table1[Earliest Pub], E1160)</f>
        <v>0.60199999999999998</v>
      </c>
      <c r="H1160">
        <f>AVERAGEIF(Table1[School], A1160, Table1[Cit rank])</f>
        <v>0.40981081081081078</v>
      </c>
      <c r="I1160">
        <f>AVERAGEIF(Table1[School], A1160, Table1[YO rank])</f>
        <v>0.35313513513513517</v>
      </c>
      <c r="J1160" s="3">
        <f t="shared" si="57"/>
        <v>1.1604928822899125</v>
      </c>
      <c r="K1160" s="3">
        <f t="shared" si="58"/>
        <v>36</v>
      </c>
      <c r="L1160" s="3">
        <f t="shared" si="59"/>
        <v>23</v>
      </c>
      <c r="M1160" s="3">
        <f>PERCENTRANK(Table1[citperyear],L1160)</f>
        <v>0.65500000000000003</v>
      </c>
      <c r="N1160" s="3">
        <f>AVERAGEIF(Table1[School], A1160, Table1[CPYRank])</f>
        <v>0.43608108108108112</v>
      </c>
    </row>
    <row r="1161" spans="1:14" x14ac:dyDescent="0.2">
      <c r="A1161" t="s">
        <v>85</v>
      </c>
      <c r="B1161" t="s">
        <v>7</v>
      </c>
      <c r="C1161" t="s">
        <v>161</v>
      </c>
      <c r="D1161">
        <v>542</v>
      </c>
      <c r="E1161">
        <v>1986</v>
      </c>
      <c r="F1161">
        <f>PERCENTRANK(Table1[Total Citations], D1161)</f>
        <v>0.55700000000000005</v>
      </c>
      <c r="G1161">
        <f>1-PERCENTRANK(Table1[Earliest Pub], E1161)</f>
        <v>0.57099999999999995</v>
      </c>
      <c r="H1161">
        <f>AVERAGEIF(Table1[School], A1161, Table1[Cit rank])</f>
        <v>0.40981081081081078</v>
      </c>
      <c r="I1161">
        <f>AVERAGEIF(Table1[School], A1161, Table1[YO rank])</f>
        <v>0.35313513513513517</v>
      </c>
      <c r="J1161" s="3">
        <f t="shared" si="57"/>
        <v>1.1604928822899125</v>
      </c>
      <c r="K1161" s="3">
        <f t="shared" si="58"/>
        <v>35</v>
      </c>
      <c r="L1161" s="3">
        <f t="shared" si="59"/>
        <v>15.485714285714286</v>
      </c>
      <c r="M1161" s="3">
        <f>PERCENTRANK(Table1[citperyear],L1161)</f>
        <v>0.51200000000000001</v>
      </c>
      <c r="N1161" s="3">
        <f>AVERAGEIF(Table1[School], A1161, Table1[CPYRank])</f>
        <v>0.43608108108108112</v>
      </c>
    </row>
    <row r="1162" spans="1:14" ht="16" x14ac:dyDescent="0.2">
      <c r="A1162" t="s">
        <v>85</v>
      </c>
      <c r="B1162" s="7" t="s">
        <v>8</v>
      </c>
      <c r="C1162" t="s">
        <v>161</v>
      </c>
      <c r="D1162">
        <v>303</v>
      </c>
      <c r="E1162">
        <v>1986</v>
      </c>
      <c r="F1162">
        <f>PERCENTRANK(Table1[Total Citations], D1162)</f>
        <v>0.376</v>
      </c>
      <c r="G1162">
        <f>1-PERCENTRANK(Table1[Earliest Pub], E1162)</f>
        <v>0.57099999999999995</v>
      </c>
      <c r="H1162">
        <f>AVERAGEIF(Table1[School], A1162, Table1[Cit rank])</f>
        <v>0.40981081081081078</v>
      </c>
      <c r="I1162">
        <f>AVERAGEIF(Table1[School], A1162, Table1[YO rank])</f>
        <v>0.35313513513513517</v>
      </c>
      <c r="J1162" s="3">
        <f t="shared" si="57"/>
        <v>1.1604928822899125</v>
      </c>
      <c r="K1162" s="3">
        <f t="shared" si="58"/>
        <v>35</v>
      </c>
      <c r="L1162" s="3">
        <f t="shared" si="59"/>
        <v>8.6571428571428566</v>
      </c>
      <c r="M1162" s="3">
        <f>PERCENTRANK(Table1[citperyear],L1162)</f>
        <v>0.33</v>
      </c>
      <c r="N1162" s="3">
        <f>AVERAGEIF(Table1[School], A1162, Table1[CPYRank])</f>
        <v>0.43608108108108112</v>
      </c>
    </row>
    <row r="1163" spans="1:14" ht="16" x14ac:dyDescent="0.2">
      <c r="A1163" t="s">
        <v>85</v>
      </c>
      <c r="B1163" s="7" t="s">
        <v>8</v>
      </c>
      <c r="C1163" t="s">
        <v>161</v>
      </c>
      <c r="D1163">
        <v>5</v>
      </c>
      <c r="E1163">
        <v>1986</v>
      </c>
      <c r="F1163">
        <f>PERCENTRANK(Table1[Total Citations], D1163)</f>
        <v>1.4999999999999999E-2</v>
      </c>
      <c r="G1163">
        <f>1-PERCENTRANK(Table1[Earliest Pub], E1163)</f>
        <v>0.57099999999999995</v>
      </c>
      <c r="H1163">
        <f>AVERAGEIF(Table1[School], A1163, Table1[Cit rank])</f>
        <v>0.40981081081081078</v>
      </c>
      <c r="I1163">
        <f>AVERAGEIF(Table1[School], A1163, Table1[YO rank])</f>
        <v>0.35313513513513517</v>
      </c>
      <c r="J1163" s="3">
        <f t="shared" si="57"/>
        <v>1.1604928822899125</v>
      </c>
      <c r="K1163" s="3">
        <f t="shared" si="58"/>
        <v>35</v>
      </c>
      <c r="L1163" s="3">
        <f t="shared" si="59"/>
        <v>0.14285714285714285</v>
      </c>
      <c r="M1163" s="3">
        <f>PERCENTRANK(Table1[citperyear],L1163)</f>
        <v>1.2999999999999999E-2</v>
      </c>
      <c r="N1163" s="3">
        <f>AVERAGEIF(Table1[School], A1163, Table1[CPYRank])</f>
        <v>0.43608108108108112</v>
      </c>
    </row>
    <row r="1164" spans="1:14" ht="16" x14ac:dyDescent="0.2">
      <c r="A1164" t="s">
        <v>85</v>
      </c>
      <c r="B1164" s="7" t="s">
        <v>8</v>
      </c>
      <c r="C1164" t="s">
        <v>161</v>
      </c>
      <c r="D1164">
        <v>494</v>
      </c>
      <c r="E1164">
        <v>1987</v>
      </c>
      <c r="F1164">
        <f>PERCENTRANK(Table1[Total Citations], D1164)</f>
        <v>0.52200000000000002</v>
      </c>
      <c r="G1164">
        <f>1-PERCENTRANK(Table1[Earliest Pub], E1164)</f>
        <v>0.53699999999999992</v>
      </c>
      <c r="H1164">
        <f>AVERAGEIF(Table1[School], A1164, Table1[Cit rank])</f>
        <v>0.40981081081081078</v>
      </c>
      <c r="I1164">
        <f>AVERAGEIF(Table1[School], A1164, Table1[YO rank])</f>
        <v>0.35313513513513517</v>
      </c>
      <c r="J1164" s="3">
        <f t="shared" si="57"/>
        <v>1.1604928822899125</v>
      </c>
      <c r="K1164" s="3">
        <f t="shared" si="58"/>
        <v>34</v>
      </c>
      <c r="L1164" s="3">
        <f t="shared" si="59"/>
        <v>14.529411764705882</v>
      </c>
      <c r="M1164" s="3">
        <f>PERCENTRANK(Table1[citperyear],L1164)</f>
        <v>0.49</v>
      </c>
      <c r="N1164" s="3">
        <f>AVERAGEIF(Table1[School], A1164, Table1[CPYRank])</f>
        <v>0.43608108108108112</v>
      </c>
    </row>
    <row r="1165" spans="1:14" ht="16" x14ac:dyDescent="0.2">
      <c r="A1165" t="s">
        <v>85</v>
      </c>
      <c r="B1165" s="7" t="s">
        <v>8</v>
      </c>
      <c r="C1165" t="s">
        <v>161</v>
      </c>
      <c r="D1165">
        <v>860</v>
      </c>
      <c r="E1165">
        <v>1988</v>
      </c>
      <c r="F1165">
        <f>PERCENTRANK(Table1[Total Citations], D1165)</f>
        <v>0.70099999999999996</v>
      </c>
      <c r="G1165">
        <f>1-PERCENTRANK(Table1[Earliest Pub], E1165)</f>
        <v>0.50800000000000001</v>
      </c>
      <c r="H1165">
        <f>AVERAGEIF(Table1[School], A1165, Table1[Cit rank])</f>
        <v>0.40981081081081078</v>
      </c>
      <c r="I1165">
        <f>AVERAGEIF(Table1[School], A1165, Table1[YO rank])</f>
        <v>0.35313513513513517</v>
      </c>
      <c r="J1165" s="3">
        <f t="shared" si="57"/>
        <v>1.1604928822899125</v>
      </c>
      <c r="K1165" s="3">
        <f t="shared" si="58"/>
        <v>33</v>
      </c>
      <c r="L1165" s="3">
        <f t="shared" si="59"/>
        <v>26.060606060606062</v>
      </c>
      <c r="M1165" s="3">
        <f>PERCENTRANK(Table1[citperyear],L1165)</f>
        <v>0.69299999999999995</v>
      </c>
      <c r="N1165" s="3">
        <f>AVERAGEIF(Table1[School], A1165, Table1[CPYRank])</f>
        <v>0.43608108108108112</v>
      </c>
    </row>
    <row r="1166" spans="1:14" ht="16" x14ac:dyDescent="0.2">
      <c r="A1166" t="s">
        <v>85</v>
      </c>
      <c r="B1166" s="7" t="s">
        <v>8</v>
      </c>
      <c r="C1166" t="s">
        <v>161</v>
      </c>
      <c r="D1166">
        <v>1225</v>
      </c>
      <c r="E1166">
        <v>1990</v>
      </c>
      <c r="F1166">
        <f>PERCENTRANK(Table1[Total Citations], D1166)</f>
        <v>0.79300000000000004</v>
      </c>
      <c r="G1166">
        <f>1-PERCENTRANK(Table1[Earliest Pub], E1166)</f>
        <v>0.43700000000000006</v>
      </c>
      <c r="H1166">
        <f>AVERAGEIF(Table1[School], A1166, Table1[Cit rank])</f>
        <v>0.40981081081081078</v>
      </c>
      <c r="I1166">
        <f>AVERAGEIF(Table1[School], A1166, Table1[YO rank])</f>
        <v>0.35313513513513517</v>
      </c>
      <c r="J1166" s="3">
        <f t="shared" si="57"/>
        <v>1.1604928822899125</v>
      </c>
      <c r="K1166" s="3">
        <f t="shared" si="58"/>
        <v>31</v>
      </c>
      <c r="L1166" s="3">
        <f t="shared" si="59"/>
        <v>39.516129032258064</v>
      </c>
      <c r="M1166" s="3">
        <f>PERCENTRANK(Table1[citperyear],L1166)</f>
        <v>0.81200000000000006</v>
      </c>
      <c r="N1166" s="3">
        <f>AVERAGEIF(Table1[School], A1166, Table1[CPYRank])</f>
        <v>0.43608108108108112</v>
      </c>
    </row>
    <row r="1167" spans="1:14" ht="16" x14ac:dyDescent="0.2">
      <c r="A1167" t="s">
        <v>85</v>
      </c>
      <c r="B1167" s="7" t="s">
        <v>8</v>
      </c>
      <c r="C1167" t="s">
        <v>161</v>
      </c>
      <c r="D1167">
        <v>9</v>
      </c>
      <c r="E1167">
        <v>1992</v>
      </c>
      <c r="F1167">
        <f>PERCENTRANK(Table1[Total Citations], D1167)</f>
        <v>2.1000000000000001E-2</v>
      </c>
      <c r="G1167">
        <f>1-PERCENTRANK(Table1[Earliest Pub], E1167)</f>
        <v>0.38100000000000001</v>
      </c>
      <c r="H1167">
        <f>AVERAGEIF(Table1[School], A1167, Table1[Cit rank])</f>
        <v>0.40981081081081078</v>
      </c>
      <c r="I1167">
        <f>AVERAGEIF(Table1[School], A1167, Table1[YO rank])</f>
        <v>0.35313513513513517</v>
      </c>
      <c r="J1167" s="3">
        <f t="shared" si="57"/>
        <v>1.1604928822899125</v>
      </c>
      <c r="K1167" s="3">
        <f t="shared" si="58"/>
        <v>29</v>
      </c>
      <c r="L1167" s="3">
        <f t="shared" si="59"/>
        <v>0.31034482758620691</v>
      </c>
      <c r="M1167" s="3">
        <f>PERCENTRANK(Table1[citperyear],L1167)</f>
        <v>2.1999999999999999E-2</v>
      </c>
      <c r="N1167" s="3">
        <f>AVERAGEIF(Table1[School], A1167, Table1[CPYRank])</f>
        <v>0.43608108108108112</v>
      </c>
    </row>
    <row r="1168" spans="1:14" x14ac:dyDescent="0.2">
      <c r="A1168" t="s">
        <v>85</v>
      </c>
      <c r="B1168" t="s">
        <v>7</v>
      </c>
      <c r="C1168" t="s">
        <v>161</v>
      </c>
      <c r="D1168">
        <v>395</v>
      </c>
      <c r="E1168">
        <v>1993</v>
      </c>
      <c r="F1168">
        <f>PERCENTRANK(Table1[Total Citations], D1168)</f>
        <v>0.45800000000000002</v>
      </c>
      <c r="G1168">
        <f>1-PERCENTRANK(Table1[Earliest Pub], E1168)</f>
        <v>0.35399999999999998</v>
      </c>
      <c r="H1168">
        <f>AVERAGEIF(Table1[School], A1168, Table1[Cit rank])</f>
        <v>0.40981081081081078</v>
      </c>
      <c r="I1168">
        <f>AVERAGEIF(Table1[School], A1168, Table1[YO rank])</f>
        <v>0.35313513513513517</v>
      </c>
      <c r="J1168" s="3">
        <f t="shared" si="57"/>
        <v>1.1604928822899125</v>
      </c>
      <c r="K1168" s="3">
        <f t="shared" si="58"/>
        <v>28</v>
      </c>
      <c r="L1168" s="3">
        <f t="shared" si="59"/>
        <v>14.107142857142858</v>
      </c>
      <c r="M1168" s="3">
        <f>PERCENTRANK(Table1[citperyear],L1168)</f>
        <v>0.47899999999999998</v>
      </c>
      <c r="N1168" s="3">
        <f>AVERAGEIF(Table1[School], A1168, Table1[CPYRank])</f>
        <v>0.43608108108108112</v>
      </c>
    </row>
    <row r="1169" spans="1:14" ht="16" x14ac:dyDescent="0.2">
      <c r="A1169" t="s">
        <v>85</v>
      </c>
      <c r="B1169" s="7" t="s">
        <v>8</v>
      </c>
      <c r="C1169" t="s">
        <v>161</v>
      </c>
      <c r="D1169">
        <v>1061</v>
      </c>
      <c r="E1169">
        <v>1993</v>
      </c>
      <c r="F1169">
        <f>PERCENTRANK(Table1[Total Citations], D1169)</f>
        <v>0.75600000000000001</v>
      </c>
      <c r="G1169">
        <f>1-PERCENTRANK(Table1[Earliest Pub], E1169)</f>
        <v>0.35399999999999998</v>
      </c>
      <c r="H1169">
        <f>AVERAGEIF(Table1[School], A1169, Table1[Cit rank])</f>
        <v>0.40981081081081078</v>
      </c>
      <c r="I1169">
        <f>AVERAGEIF(Table1[School], A1169, Table1[YO rank])</f>
        <v>0.35313513513513517</v>
      </c>
      <c r="J1169" s="3">
        <f t="shared" si="57"/>
        <v>1.1604928822899125</v>
      </c>
      <c r="K1169" s="3">
        <f t="shared" si="58"/>
        <v>28</v>
      </c>
      <c r="L1169" s="3">
        <f t="shared" si="59"/>
        <v>37.892857142857146</v>
      </c>
      <c r="M1169" s="3">
        <f>PERCENTRANK(Table1[citperyear],L1169)</f>
        <v>0.80100000000000005</v>
      </c>
      <c r="N1169" s="3">
        <f>AVERAGEIF(Table1[School], A1169, Table1[CPYRank])</f>
        <v>0.43608108108108112</v>
      </c>
    </row>
    <row r="1170" spans="1:14" x14ac:dyDescent="0.2">
      <c r="A1170" t="s">
        <v>85</v>
      </c>
      <c r="B1170" t="s">
        <v>7</v>
      </c>
      <c r="C1170" t="s">
        <v>161</v>
      </c>
      <c r="D1170">
        <v>969</v>
      </c>
      <c r="E1170">
        <v>1994</v>
      </c>
      <c r="F1170">
        <f>PERCENTRANK(Table1[Total Citations], D1170)</f>
        <v>0.73099999999999998</v>
      </c>
      <c r="G1170">
        <f>1-PERCENTRANK(Table1[Earliest Pub], E1170)</f>
        <v>0.32599999999999996</v>
      </c>
      <c r="H1170">
        <f>AVERAGEIF(Table1[School], A1170, Table1[Cit rank])</f>
        <v>0.40981081081081078</v>
      </c>
      <c r="I1170">
        <f>AVERAGEIF(Table1[School], A1170, Table1[YO rank])</f>
        <v>0.35313513513513517</v>
      </c>
      <c r="J1170" s="3">
        <f t="shared" si="57"/>
        <v>1.1604928822899125</v>
      </c>
      <c r="K1170" s="3">
        <f t="shared" si="58"/>
        <v>27</v>
      </c>
      <c r="L1170" s="3">
        <f t="shared" si="59"/>
        <v>35.888888888888886</v>
      </c>
      <c r="M1170" s="3">
        <f>PERCENTRANK(Table1[citperyear],L1170)</f>
        <v>0.78500000000000003</v>
      </c>
      <c r="N1170" s="3">
        <f>AVERAGEIF(Table1[School], A1170, Table1[CPYRank])</f>
        <v>0.43608108108108112</v>
      </c>
    </row>
    <row r="1171" spans="1:14" ht="16" x14ac:dyDescent="0.2">
      <c r="A1171" t="s">
        <v>85</v>
      </c>
      <c r="B1171" s="7" t="s">
        <v>8</v>
      </c>
      <c r="C1171" t="s">
        <v>161</v>
      </c>
      <c r="D1171">
        <v>576</v>
      </c>
      <c r="E1171">
        <v>1994</v>
      </c>
      <c r="F1171">
        <f>PERCENTRANK(Table1[Total Citations], D1171)</f>
        <v>0.57499999999999996</v>
      </c>
      <c r="G1171">
        <f>1-PERCENTRANK(Table1[Earliest Pub], E1171)</f>
        <v>0.32599999999999996</v>
      </c>
      <c r="H1171">
        <f>AVERAGEIF(Table1[School], A1171, Table1[Cit rank])</f>
        <v>0.40981081081081078</v>
      </c>
      <c r="I1171">
        <f>AVERAGEIF(Table1[School], A1171, Table1[YO rank])</f>
        <v>0.35313513513513517</v>
      </c>
      <c r="J1171" s="3">
        <f t="shared" si="57"/>
        <v>1.1604928822899125</v>
      </c>
      <c r="K1171" s="3">
        <f t="shared" si="58"/>
        <v>27</v>
      </c>
      <c r="L1171" s="3">
        <f t="shared" si="59"/>
        <v>21.333333333333332</v>
      </c>
      <c r="M1171" s="3">
        <f>PERCENTRANK(Table1[citperyear],L1171)</f>
        <v>0.627</v>
      </c>
      <c r="N1171" s="3">
        <f>AVERAGEIF(Table1[School], A1171, Table1[CPYRank])</f>
        <v>0.43608108108108112</v>
      </c>
    </row>
    <row r="1172" spans="1:14" ht="16" x14ac:dyDescent="0.2">
      <c r="A1172" t="s">
        <v>85</v>
      </c>
      <c r="B1172" s="7" t="s">
        <v>8</v>
      </c>
      <c r="C1172" t="s">
        <v>161</v>
      </c>
      <c r="D1172">
        <v>661</v>
      </c>
      <c r="E1172">
        <v>1994</v>
      </c>
      <c r="F1172">
        <f>PERCENTRANK(Table1[Total Citations], D1172)</f>
        <v>0.622</v>
      </c>
      <c r="G1172">
        <f>1-PERCENTRANK(Table1[Earliest Pub], E1172)</f>
        <v>0.32599999999999996</v>
      </c>
      <c r="H1172">
        <f>AVERAGEIF(Table1[School], A1172, Table1[Cit rank])</f>
        <v>0.40981081081081078</v>
      </c>
      <c r="I1172">
        <f>AVERAGEIF(Table1[School], A1172, Table1[YO rank])</f>
        <v>0.35313513513513517</v>
      </c>
      <c r="J1172" s="3">
        <f t="shared" si="57"/>
        <v>1.1604928822899125</v>
      </c>
      <c r="K1172" s="3">
        <f t="shared" si="58"/>
        <v>27</v>
      </c>
      <c r="L1172" s="3">
        <f t="shared" si="59"/>
        <v>24.481481481481481</v>
      </c>
      <c r="M1172" s="3">
        <f>PERCENTRANK(Table1[citperyear],L1172)</f>
        <v>0.67200000000000004</v>
      </c>
      <c r="N1172" s="3">
        <f>AVERAGEIF(Table1[School], A1172, Table1[CPYRank])</f>
        <v>0.43608108108108112</v>
      </c>
    </row>
    <row r="1173" spans="1:14" ht="16" x14ac:dyDescent="0.2">
      <c r="A1173" t="s">
        <v>85</v>
      </c>
      <c r="B1173" s="7" t="s">
        <v>8</v>
      </c>
      <c r="C1173" t="s">
        <v>161</v>
      </c>
      <c r="D1173">
        <v>64</v>
      </c>
      <c r="E1173">
        <v>1994</v>
      </c>
      <c r="F1173">
        <f>PERCENTRANK(Table1[Total Citations], D1173)</f>
        <v>9.4E-2</v>
      </c>
      <c r="G1173">
        <f>1-PERCENTRANK(Table1[Earliest Pub], E1173)</f>
        <v>0.32599999999999996</v>
      </c>
      <c r="H1173">
        <f>AVERAGEIF(Table1[School], A1173, Table1[Cit rank])</f>
        <v>0.40981081081081078</v>
      </c>
      <c r="I1173">
        <f>AVERAGEIF(Table1[School], A1173, Table1[YO rank])</f>
        <v>0.35313513513513517</v>
      </c>
      <c r="J1173" s="3">
        <f t="shared" si="57"/>
        <v>1.1604928822899125</v>
      </c>
      <c r="K1173" s="3">
        <f t="shared" si="58"/>
        <v>27</v>
      </c>
      <c r="L1173" s="3">
        <f t="shared" si="59"/>
        <v>2.3703703703703702</v>
      </c>
      <c r="M1173" s="3">
        <f>PERCENTRANK(Table1[citperyear],L1173)</f>
        <v>0.11</v>
      </c>
      <c r="N1173" s="3">
        <f>AVERAGEIF(Table1[School], A1173, Table1[CPYRank])</f>
        <v>0.43608108108108112</v>
      </c>
    </row>
    <row r="1174" spans="1:14" ht="16" x14ac:dyDescent="0.2">
      <c r="A1174" t="s">
        <v>85</v>
      </c>
      <c r="B1174" s="7" t="s">
        <v>8</v>
      </c>
      <c r="C1174" t="s">
        <v>161</v>
      </c>
      <c r="D1174">
        <v>1602</v>
      </c>
      <c r="E1174">
        <v>1994</v>
      </c>
      <c r="F1174">
        <f>PERCENTRANK(Table1[Total Citations], D1174)</f>
        <v>0.85299999999999998</v>
      </c>
      <c r="G1174">
        <f>1-PERCENTRANK(Table1[Earliest Pub], E1174)</f>
        <v>0.32599999999999996</v>
      </c>
      <c r="H1174">
        <f>AVERAGEIF(Table1[School], A1174, Table1[Cit rank])</f>
        <v>0.40981081081081078</v>
      </c>
      <c r="I1174">
        <f>AVERAGEIF(Table1[School], A1174, Table1[YO rank])</f>
        <v>0.35313513513513517</v>
      </c>
      <c r="J1174" s="3">
        <f t="shared" si="57"/>
        <v>1.1604928822899125</v>
      </c>
      <c r="K1174" s="3">
        <f t="shared" si="58"/>
        <v>27</v>
      </c>
      <c r="L1174" s="3">
        <f t="shared" si="59"/>
        <v>59.333333333333336</v>
      </c>
      <c r="M1174" s="3">
        <f>PERCENTRANK(Table1[citperyear],L1174)</f>
        <v>0.9</v>
      </c>
      <c r="N1174" s="3">
        <f>AVERAGEIF(Table1[School], A1174, Table1[CPYRank])</f>
        <v>0.43608108108108112</v>
      </c>
    </row>
    <row r="1175" spans="1:14" ht="16" x14ac:dyDescent="0.2">
      <c r="A1175" t="s">
        <v>85</v>
      </c>
      <c r="B1175" s="7" t="s">
        <v>8</v>
      </c>
      <c r="C1175" t="s">
        <v>161</v>
      </c>
      <c r="D1175">
        <v>973</v>
      </c>
      <c r="E1175">
        <v>1995</v>
      </c>
      <c r="F1175">
        <f>PERCENTRANK(Table1[Total Citations], D1175)</f>
        <v>0.73299999999999998</v>
      </c>
      <c r="G1175">
        <f>1-PERCENTRANK(Table1[Earliest Pub], E1175)</f>
        <v>0.29800000000000004</v>
      </c>
      <c r="H1175">
        <f>AVERAGEIF(Table1[School], A1175, Table1[Cit rank])</f>
        <v>0.40981081081081078</v>
      </c>
      <c r="I1175">
        <f>AVERAGEIF(Table1[School], A1175, Table1[YO rank])</f>
        <v>0.35313513513513517</v>
      </c>
      <c r="J1175" s="3">
        <f t="shared" si="57"/>
        <v>1.1604928822899125</v>
      </c>
      <c r="K1175" s="3">
        <f t="shared" si="58"/>
        <v>26</v>
      </c>
      <c r="L1175" s="3">
        <f t="shared" si="59"/>
        <v>37.42307692307692</v>
      </c>
      <c r="M1175" s="3">
        <f>PERCENTRANK(Table1[citperyear],L1175)</f>
        <v>0.79700000000000004</v>
      </c>
      <c r="N1175" s="3">
        <f>AVERAGEIF(Table1[School], A1175, Table1[CPYRank])</f>
        <v>0.43608108108108112</v>
      </c>
    </row>
    <row r="1176" spans="1:14" ht="16" x14ac:dyDescent="0.2">
      <c r="A1176" t="s">
        <v>85</v>
      </c>
      <c r="B1176" s="7" t="s">
        <v>8</v>
      </c>
      <c r="C1176" t="s">
        <v>161</v>
      </c>
      <c r="D1176">
        <v>1340</v>
      </c>
      <c r="E1176">
        <v>1995</v>
      </c>
      <c r="F1176">
        <f>PERCENTRANK(Table1[Total Citations], D1176)</f>
        <v>0.81399999999999995</v>
      </c>
      <c r="G1176">
        <f>1-PERCENTRANK(Table1[Earliest Pub], E1176)</f>
        <v>0.29800000000000004</v>
      </c>
      <c r="H1176">
        <f>AVERAGEIF(Table1[School], A1176, Table1[Cit rank])</f>
        <v>0.40981081081081078</v>
      </c>
      <c r="I1176">
        <f>AVERAGEIF(Table1[School], A1176, Table1[YO rank])</f>
        <v>0.35313513513513517</v>
      </c>
      <c r="J1176" s="3">
        <f t="shared" si="57"/>
        <v>1.1604928822899125</v>
      </c>
      <c r="K1176" s="3">
        <f t="shared" si="58"/>
        <v>26</v>
      </c>
      <c r="L1176" s="3">
        <f t="shared" si="59"/>
        <v>51.53846153846154</v>
      </c>
      <c r="M1176" s="3">
        <f>PERCENTRANK(Table1[citperyear],L1176)</f>
        <v>0.876</v>
      </c>
      <c r="N1176" s="3">
        <f>AVERAGEIF(Table1[School], A1176, Table1[CPYRank])</f>
        <v>0.43608108108108112</v>
      </c>
    </row>
    <row r="1177" spans="1:14" ht="16" x14ac:dyDescent="0.2">
      <c r="A1177" t="s">
        <v>85</v>
      </c>
      <c r="B1177" s="7" t="s">
        <v>8</v>
      </c>
      <c r="C1177" t="s">
        <v>161</v>
      </c>
      <c r="D1177">
        <v>257</v>
      </c>
      <c r="E1177">
        <v>1996</v>
      </c>
      <c r="F1177">
        <f>PERCENTRANK(Table1[Total Citations], D1177)</f>
        <v>0.33</v>
      </c>
      <c r="G1177">
        <f>1-PERCENTRANK(Table1[Earliest Pub], E1177)</f>
        <v>0.27100000000000002</v>
      </c>
      <c r="H1177">
        <f>AVERAGEIF(Table1[School], A1177, Table1[Cit rank])</f>
        <v>0.40981081081081078</v>
      </c>
      <c r="I1177">
        <f>AVERAGEIF(Table1[School], A1177, Table1[YO rank])</f>
        <v>0.35313513513513517</v>
      </c>
      <c r="J1177" s="3">
        <f t="shared" si="57"/>
        <v>1.1604928822899125</v>
      </c>
      <c r="K1177" s="3">
        <f t="shared" si="58"/>
        <v>25</v>
      </c>
      <c r="L1177" s="3">
        <f t="shared" si="59"/>
        <v>10.28</v>
      </c>
      <c r="M1177" s="3">
        <f>PERCENTRANK(Table1[citperyear],L1177)</f>
        <v>0.378</v>
      </c>
      <c r="N1177" s="3">
        <f>AVERAGEIF(Table1[School], A1177, Table1[CPYRank])</f>
        <v>0.43608108108108112</v>
      </c>
    </row>
    <row r="1178" spans="1:14" ht="16" x14ac:dyDescent="0.2">
      <c r="A1178" t="s">
        <v>85</v>
      </c>
      <c r="B1178" s="7" t="s">
        <v>8</v>
      </c>
      <c r="C1178" t="s">
        <v>161</v>
      </c>
      <c r="D1178">
        <v>181</v>
      </c>
      <c r="E1178">
        <v>1996</v>
      </c>
      <c r="F1178">
        <f>PERCENTRANK(Table1[Total Citations], D1178)</f>
        <v>0.23400000000000001</v>
      </c>
      <c r="G1178">
        <f>1-PERCENTRANK(Table1[Earliest Pub], E1178)</f>
        <v>0.27100000000000002</v>
      </c>
      <c r="H1178">
        <f>AVERAGEIF(Table1[School], A1178, Table1[Cit rank])</f>
        <v>0.40981081081081078</v>
      </c>
      <c r="I1178">
        <f>AVERAGEIF(Table1[School], A1178, Table1[YO rank])</f>
        <v>0.35313513513513517</v>
      </c>
      <c r="J1178" s="3">
        <f t="shared" si="57"/>
        <v>1.1604928822899125</v>
      </c>
      <c r="K1178" s="3">
        <f t="shared" si="58"/>
        <v>25</v>
      </c>
      <c r="L1178" s="3">
        <f t="shared" si="59"/>
        <v>7.24</v>
      </c>
      <c r="M1178" s="3">
        <f>PERCENTRANK(Table1[citperyear],L1178)</f>
        <v>0.28000000000000003</v>
      </c>
      <c r="N1178" s="3">
        <f>AVERAGEIF(Table1[School], A1178, Table1[CPYRank])</f>
        <v>0.43608108108108112</v>
      </c>
    </row>
    <row r="1179" spans="1:14" ht="16" x14ac:dyDescent="0.2">
      <c r="A1179" t="s">
        <v>85</v>
      </c>
      <c r="B1179" s="7" t="s">
        <v>8</v>
      </c>
      <c r="C1179" t="s">
        <v>161</v>
      </c>
      <c r="D1179">
        <v>52</v>
      </c>
      <c r="E1179">
        <v>1998</v>
      </c>
      <c r="F1179">
        <f>PERCENTRANK(Table1[Total Citations], D1179)</f>
        <v>7.8E-2</v>
      </c>
      <c r="G1179">
        <f>1-PERCENTRANK(Table1[Earliest Pub], E1179)</f>
        <v>0.20799999999999996</v>
      </c>
      <c r="H1179">
        <f>AVERAGEIF(Table1[School], A1179, Table1[Cit rank])</f>
        <v>0.40981081081081078</v>
      </c>
      <c r="I1179">
        <f>AVERAGEIF(Table1[School], A1179, Table1[YO rank])</f>
        <v>0.35313513513513517</v>
      </c>
      <c r="J1179" s="3">
        <f t="shared" si="57"/>
        <v>1.1604928822899125</v>
      </c>
      <c r="K1179" s="3">
        <f t="shared" si="58"/>
        <v>23</v>
      </c>
      <c r="L1179" s="3">
        <f t="shared" si="59"/>
        <v>2.2608695652173911</v>
      </c>
      <c r="M1179" s="3">
        <f>PERCENTRANK(Table1[citperyear],L1179)</f>
        <v>0.10199999999999999</v>
      </c>
      <c r="N1179" s="3">
        <f>AVERAGEIF(Table1[School], A1179, Table1[CPYRank])</f>
        <v>0.43608108108108112</v>
      </c>
    </row>
    <row r="1180" spans="1:14" x14ac:dyDescent="0.2">
      <c r="A1180" t="s">
        <v>85</v>
      </c>
      <c r="B1180" t="s">
        <v>7</v>
      </c>
      <c r="C1180" t="s">
        <v>161</v>
      </c>
      <c r="D1180">
        <v>252</v>
      </c>
      <c r="E1180">
        <v>1999</v>
      </c>
      <c r="F1180">
        <f>PERCENTRANK(Table1[Total Citations], D1180)</f>
        <v>0.32600000000000001</v>
      </c>
      <c r="G1180">
        <f>1-PERCENTRANK(Table1[Earliest Pub], E1180)</f>
        <v>0.17300000000000004</v>
      </c>
      <c r="H1180">
        <f>AVERAGEIF(Table1[School], A1180, Table1[Cit rank])</f>
        <v>0.40981081081081078</v>
      </c>
      <c r="I1180">
        <f>AVERAGEIF(Table1[School], A1180, Table1[YO rank])</f>
        <v>0.35313513513513517</v>
      </c>
      <c r="J1180" s="3">
        <f t="shared" si="57"/>
        <v>1.1604928822899125</v>
      </c>
      <c r="K1180" s="3">
        <f t="shared" si="58"/>
        <v>22</v>
      </c>
      <c r="L1180" s="3">
        <f t="shared" si="59"/>
        <v>11.454545454545455</v>
      </c>
      <c r="M1180" s="3">
        <f>PERCENTRANK(Table1[citperyear],L1180)</f>
        <v>0.41299999999999998</v>
      </c>
      <c r="N1180" s="3">
        <f>AVERAGEIF(Table1[School], A1180, Table1[CPYRank])</f>
        <v>0.43608108108108112</v>
      </c>
    </row>
    <row r="1181" spans="1:14" ht="16" x14ac:dyDescent="0.2">
      <c r="A1181" t="s">
        <v>85</v>
      </c>
      <c r="B1181" s="7" t="s">
        <v>8</v>
      </c>
      <c r="C1181" t="s">
        <v>161</v>
      </c>
      <c r="D1181">
        <v>234</v>
      </c>
      <c r="E1181">
        <v>1999</v>
      </c>
      <c r="F1181">
        <f>PERCENTRANK(Table1[Total Citations], D1181)</f>
        <v>0.30599999999999999</v>
      </c>
      <c r="G1181">
        <f>1-PERCENTRANK(Table1[Earliest Pub], E1181)</f>
        <v>0.17300000000000004</v>
      </c>
      <c r="H1181">
        <f>AVERAGEIF(Table1[School], A1181, Table1[Cit rank])</f>
        <v>0.40981081081081078</v>
      </c>
      <c r="I1181">
        <f>AVERAGEIF(Table1[School], A1181, Table1[YO rank])</f>
        <v>0.35313513513513517</v>
      </c>
      <c r="J1181" s="3">
        <f t="shared" si="57"/>
        <v>1.1604928822899125</v>
      </c>
      <c r="K1181" s="3">
        <f t="shared" si="58"/>
        <v>22</v>
      </c>
      <c r="L1181" s="3">
        <f t="shared" si="59"/>
        <v>10.636363636363637</v>
      </c>
      <c r="M1181" s="3">
        <f>PERCENTRANK(Table1[citperyear],L1181)</f>
        <v>0.39</v>
      </c>
      <c r="N1181" s="3">
        <f>AVERAGEIF(Table1[School], A1181, Table1[CPYRank])</f>
        <v>0.43608108108108112</v>
      </c>
    </row>
    <row r="1182" spans="1:14" ht="16" x14ac:dyDescent="0.2">
      <c r="A1182" t="s">
        <v>85</v>
      </c>
      <c r="B1182" s="7" t="s">
        <v>8</v>
      </c>
      <c r="C1182" t="s">
        <v>161</v>
      </c>
      <c r="D1182">
        <v>336</v>
      </c>
      <c r="E1182">
        <v>1999</v>
      </c>
      <c r="F1182">
        <f>PERCENTRANK(Table1[Total Citations], D1182)</f>
        <v>0.40699999999999997</v>
      </c>
      <c r="G1182">
        <f>1-PERCENTRANK(Table1[Earliest Pub], E1182)</f>
        <v>0.17300000000000004</v>
      </c>
      <c r="H1182">
        <f>AVERAGEIF(Table1[School], A1182, Table1[Cit rank])</f>
        <v>0.40981081081081078</v>
      </c>
      <c r="I1182">
        <f>AVERAGEIF(Table1[School], A1182, Table1[YO rank])</f>
        <v>0.35313513513513517</v>
      </c>
      <c r="J1182" s="3">
        <f t="shared" si="57"/>
        <v>1.1604928822899125</v>
      </c>
      <c r="K1182" s="3">
        <f t="shared" si="58"/>
        <v>22</v>
      </c>
      <c r="L1182" s="3">
        <f t="shared" si="59"/>
        <v>15.272727272727273</v>
      </c>
      <c r="M1182" s="3">
        <f>PERCENTRANK(Table1[citperyear],L1182)</f>
        <v>0.50700000000000001</v>
      </c>
      <c r="N1182" s="3">
        <f>AVERAGEIF(Table1[School], A1182, Table1[CPYRank])</f>
        <v>0.43608108108108112</v>
      </c>
    </row>
    <row r="1183" spans="1:14" ht="16" x14ac:dyDescent="0.2">
      <c r="A1183" t="s">
        <v>85</v>
      </c>
      <c r="B1183" s="7" t="s">
        <v>8</v>
      </c>
      <c r="C1183" t="s">
        <v>161</v>
      </c>
      <c r="D1183">
        <v>28</v>
      </c>
      <c r="E1183">
        <v>2000</v>
      </c>
      <c r="F1183">
        <f>PERCENTRANK(Table1[Total Citations], D1183)</f>
        <v>4.9000000000000002E-2</v>
      </c>
      <c r="G1183">
        <f>1-PERCENTRANK(Table1[Earliest Pub], E1183)</f>
        <v>0.14400000000000002</v>
      </c>
      <c r="H1183">
        <f>AVERAGEIF(Table1[School], A1183, Table1[Cit rank])</f>
        <v>0.40981081081081078</v>
      </c>
      <c r="I1183">
        <f>AVERAGEIF(Table1[School], A1183, Table1[YO rank])</f>
        <v>0.35313513513513517</v>
      </c>
      <c r="J1183" s="3">
        <f t="shared" si="57"/>
        <v>1.1604928822899125</v>
      </c>
      <c r="K1183" s="3">
        <f t="shared" si="58"/>
        <v>21</v>
      </c>
      <c r="L1183" s="3">
        <f t="shared" si="59"/>
        <v>1.3333333333333333</v>
      </c>
      <c r="M1183" s="3">
        <f>PERCENTRANK(Table1[citperyear],L1183)</f>
        <v>6.7000000000000004E-2</v>
      </c>
      <c r="N1183" s="3">
        <f>AVERAGEIF(Table1[School], A1183, Table1[CPYRank])</f>
        <v>0.43608108108108112</v>
      </c>
    </row>
    <row r="1184" spans="1:14" ht="16" x14ac:dyDescent="0.2">
      <c r="A1184" t="s">
        <v>85</v>
      </c>
      <c r="B1184" s="7" t="s">
        <v>8</v>
      </c>
      <c r="C1184" t="s">
        <v>161</v>
      </c>
      <c r="D1184">
        <v>104</v>
      </c>
      <c r="E1184">
        <v>2000</v>
      </c>
      <c r="F1184">
        <f>PERCENTRANK(Table1[Total Citations], D1184)</f>
        <v>0.14199999999999999</v>
      </c>
      <c r="G1184">
        <f>1-PERCENTRANK(Table1[Earliest Pub], E1184)</f>
        <v>0.14400000000000002</v>
      </c>
      <c r="H1184">
        <f>AVERAGEIF(Table1[School], A1184, Table1[Cit rank])</f>
        <v>0.40981081081081078</v>
      </c>
      <c r="I1184">
        <f>AVERAGEIF(Table1[School], A1184, Table1[YO rank])</f>
        <v>0.35313513513513517</v>
      </c>
      <c r="J1184" s="3">
        <f t="shared" si="57"/>
        <v>1.1604928822899125</v>
      </c>
      <c r="K1184" s="3">
        <f t="shared" si="58"/>
        <v>21</v>
      </c>
      <c r="L1184" s="3">
        <f t="shared" si="59"/>
        <v>4.9523809523809526</v>
      </c>
      <c r="M1184" s="3">
        <f>PERCENTRANK(Table1[citperyear],L1184)</f>
        <v>0.19800000000000001</v>
      </c>
      <c r="N1184" s="3">
        <f>AVERAGEIF(Table1[School], A1184, Table1[CPYRank])</f>
        <v>0.43608108108108112</v>
      </c>
    </row>
    <row r="1185" spans="1:14" ht="16" x14ac:dyDescent="0.2">
      <c r="A1185" t="s">
        <v>85</v>
      </c>
      <c r="B1185" s="7" t="s">
        <v>8</v>
      </c>
      <c r="C1185" t="s">
        <v>161</v>
      </c>
      <c r="D1185">
        <v>330</v>
      </c>
      <c r="E1185">
        <v>2001</v>
      </c>
      <c r="F1185">
        <f>PERCENTRANK(Table1[Total Citations], D1185)</f>
        <v>0.4</v>
      </c>
      <c r="G1185">
        <f>1-PERCENTRANK(Table1[Earliest Pub], E1185)</f>
        <v>0.11899999999999999</v>
      </c>
      <c r="H1185">
        <f>AVERAGEIF(Table1[School], A1185, Table1[Cit rank])</f>
        <v>0.40981081081081078</v>
      </c>
      <c r="I1185">
        <f>AVERAGEIF(Table1[School], A1185, Table1[YO rank])</f>
        <v>0.35313513513513517</v>
      </c>
      <c r="J1185" s="3">
        <f t="shared" si="57"/>
        <v>1.1604928822899125</v>
      </c>
      <c r="K1185" s="3">
        <f t="shared" si="58"/>
        <v>20</v>
      </c>
      <c r="L1185" s="3">
        <f t="shared" si="59"/>
        <v>16.5</v>
      </c>
      <c r="M1185" s="3">
        <f>PERCENTRANK(Table1[citperyear],L1185)</f>
        <v>0.53700000000000003</v>
      </c>
      <c r="N1185" s="3">
        <f>AVERAGEIF(Table1[School], A1185, Table1[CPYRank])</f>
        <v>0.43608108108108112</v>
      </c>
    </row>
    <row r="1186" spans="1:14" ht="16" x14ac:dyDescent="0.2">
      <c r="A1186" t="s">
        <v>85</v>
      </c>
      <c r="B1186" s="7" t="s">
        <v>8</v>
      </c>
      <c r="C1186" t="s">
        <v>161</v>
      </c>
      <c r="D1186">
        <v>204</v>
      </c>
      <c r="E1186">
        <v>2002</v>
      </c>
      <c r="F1186">
        <f>PERCENTRANK(Table1[Total Citations], D1186)</f>
        <v>0.26400000000000001</v>
      </c>
      <c r="G1186">
        <f>1-PERCENTRANK(Table1[Earliest Pub], E1186)</f>
        <v>9.6999999999999975E-2</v>
      </c>
      <c r="H1186">
        <f>AVERAGEIF(Table1[School], A1186, Table1[Cit rank])</f>
        <v>0.40981081081081078</v>
      </c>
      <c r="I1186">
        <f>AVERAGEIF(Table1[School], A1186, Table1[YO rank])</f>
        <v>0.35313513513513517</v>
      </c>
      <c r="J1186" s="3">
        <f t="shared" si="57"/>
        <v>1.1604928822899125</v>
      </c>
      <c r="K1186" s="3">
        <f t="shared" si="58"/>
        <v>19</v>
      </c>
      <c r="L1186" s="3">
        <f t="shared" si="59"/>
        <v>10.736842105263158</v>
      </c>
      <c r="M1186" s="3">
        <f>PERCENTRANK(Table1[citperyear],L1186)</f>
        <v>0.39400000000000002</v>
      </c>
      <c r="N1186" s="3">
        <f>AVERAGEIF(Table1[School], A1186, Table1[CPYRank])</f>
        <v>0.43608108108108112</v>
      </c>
    </row>
    <row r="1187" spans="1:14" ht="16" x14ac:dyDescent="0.2">
      <c r="A1187" t="s">
        <v>85</v>
      </c>
      <c r="B1187" s="7" t="s">
        <v>8</v>
      </c>
      <c r="C1187" t="s">
        <v>161</v>
      </c>
      <c r="D1187">
        <v>0</v>
      </c>
      <c r="E1187">
        <v>2002</v>
      </c>
      <c r="F1187">
        <f>PERCENTRANK(Table1[Total Citations], D1187)</f>
        <v>0</v>
      </c>
      <c r="G1187">
        <f>1-PERCENTRANK(Table1[Earliest Pub], E1187)</f>
        <v>9.6999999999999975E-2</v>
      </c>
      <c r="H1187">
        <f>AVERAGEIF(Table1[School], A1187, Table1[Cit rank])</f>
        <v>0.40981081081081078</v>
      </c>
      <c r="I1187">
        <f>AVERAGEIF(Table1[School], A1187, Table1[YO rank])</f>
        <v>0.35313513513513517</v>
      </c>
      <c r="J1187" s="3">
        <f t="shared" si="57"/>
        <v>1.1604928822899125</v>
      </c>
      <c r="K1187" s="3">
        <f t="shared" si="58"/>
        <v>19</v>
      </c>
      <c r="L1187" s="3">
        <f t="shared" si="59"/>
        <v>0</v>
      </c>
      <c r="M1187" s="3">
        <f>PERCENTRANK(Table1[citperyear],L1187)</f>
        <v>0</v>
      </c>
      <c r="N1187" s="3">
        <f>AVERAGEIF(Table1[School], A1187, Table1[CPYRank])</f>
        <v>0.43608108108108112</v>
      </c>
    </row>
    <row r="1188" spans="1:14" x14ac:dyDescent="0.2">
      <c r="A1188" t="s">
        <v>85</v>
      </c>
      <c r="B1188" t="s">
        <v>7</v>
      </c>
      <c r="C1188" t="s">
        <v>161</v>
      </c>
      <c r="D1188">
        <v>232</v>
      </c>
      <c r="E1188">
        <v>2003</v>
      </c>
      <c r="F1188">
        <f>PERCENTRANK(Table1[Total Citations], D1188)</f>
        <v>0.30399999999999999</v>
      </c>
      <c r="G1188">
        <f>1-PERCENTRANK(Table1[Earliest Pub], E1188)</f>
        <v>7.4999999999999956E-2</v>
      </c>
      <c r="H1188">
        <f>AVERAGEIF(Table1[School], A1188, Table1[Cit rank])</f>
        <v>0.40981081081081078</v>
      </c>
      <c r="I1188">
        <f>AVERAGEIF(Table1[School], A1188, Table1[YO rank])</f>
        <v>0.35313513513513517</v>
      </c>
      <c r="J1188" s="3">
        <f t="shared" si="57"/>
        <v>1.1604928822899125</v>
      </c>
      <c r="K1188" s="3">
        <f t="shared" si="58"/>
        <v>18</v>
      </c>
      <c r="L1188" s="3">
        <f t="shared" si="59"/>
        <v>12.888888888888889</v>
      </c>
      <c r="M1188" s="3">
        <f>PERCENTRANK(Table1[citperyear],L1188)</f>
        <v>0.45200000000000001</v>
      </c>
      <c r="N1188" s="3">
        <f>AVERAGEIF(Table1[School], A1188, Table1[CPYRank])</f>
        <v>0.43608108108108112</v>
      </c>
    </row>
    <row r="1189" spans="1:14" x14ac:dyDescent="0.2">
      <c r="A1189" t="s">
        <v>85</v>
      </c>
      <c r="B1189" t="s">
        <v>7</v>
      </c>
      <c r="C1189" t="s">
        <v>161</v>
      </c>
      <c r="D1189">
        <v>41</v>
      </c>
      <c r="E1189">
        <v>2004</v>
      </c>
      <c r="F1189">
        <f>PERCENTRANK(Table1[Total Citations], D1189)</f>
        <v>6.6000000000000003E-2</v>
      </c>
      <c r="G1189">
        <f>1-PERCENTRANK(Table1[Earliest Pub], E1189)</f>
        <v>5.4000000000000048E-2</v>
      </c>
      <c r="H1189">
        <f>AVERAGEIF(Table1[School], A1189, Table1[Cit rank])</f>
        <v>0.40981081081081078</v>
      </c>
      <c r="I1189">
        <f>AVERAGEIF(Table1[School], A1189, Table1[YO rank])</f>
        <v>0.35313513513513517</v>
      </c>
      <c r="J1189" s="3">
        <f t="shared" si="57"/>
        <v>1.1604928822899125</v>
      </c>
      <c r="K1189" s="3">
        <f t="shared" si="58"/>
        <v>17</v>
      </c>
      <c r="L1189" s="3">
        <f t="shared" si="59"/>
        <v>2.4117647058823528</v>
      </c>
      <c r="M1189" s="3">
        <f>PERCENTRANK(Table1[citperyear],L1189)</f>
        <v>0.112</v>
      </c>
      <c r="N1189" s="3">
        <f>AVERAGEIF(Table1[School], A1189, Table1[CPYRank])</f>
        <v>0.43608108108108112</v>
      </c>
    </row>
    <row r="1190" spans="1:14" ht="16" x14ac:dyDescent="0.2">
      <c r="A1190" t="s">
        <v>85</v>
      </c>
      <c r="B1190" s="7" t="s">
        <v>8</v>
      </c>
      <c r="C1190" t="s">
        <v>161</v>
      </c>
      <c r="D1190">
        <v>0</v>
      </c>
      <c r="E1190">
        <v>2004</v>
      </c>
      <c r="F1190">
        <f>PERCENTRANK(Table1[Total Citations], D1190)</f>
        <v>0</v>
      </c>
      <c r="G1190">
        <f>1-PERCENTRANK(Table1[Earliest Pub], E1190)</f>
        <v>5.4000000000000048E-2</v>
      </c>
      <c r="H1190">
        <f>AVERAGEIF(Table1[School], A1190, Table1[Cit rank])</f>
        <v>0.40981081081081078</v>
      </c>
      <c r="I1190">
        <f>AVERAGEIF(Table1[School], A1190, Table1[YO rank])</f>
        <v>0.35313513513513517</v>
      </c>
      <c r="J1190" s="3">
        <f t="shared" ref="J1190:J1253" si="60">H1190/I1190</f>
        <v>1.1604928822899125</v>
      </c>
      <c r="K1190" s="3">
        <f t="shared" si="58"/>
        <v>17</v>
      </c>
      <c r="L1190" s="3">
        <f t="shared" si="59"/>
        <v>0</v>
      </c>
      <c r="M1190" s="3">
        <f>PERCENTRANK(Table1[citperyear],L1190)</f>
        <v>0</v>
      </c>
      <c r="N1190" s="3">
        <f>AVERAGEIF(Table1[School], A1190, Table1[CPYRank])</f>
        <v>0.43608108108108112</v>
      </c>
    </row>
    <row r="1191" spans="1:14" x14ac:dyDescent="0.2">
      <c r="A1191" t="s">
        <v>85</v>
      </c>
      <c r="B1191" t="s">
        <v>7</v>
      </c>
      <c r="C1191" t="s">
        <v>161</v>
      </c>
      <c r="D1191">
        <v>26</v>
      </c>
      <c r="E1191">
        <v>2010</v>
      </c>
      <c r="F1191">
        <f>PERCENTRANK(Table1[Total Citations], D1191)</f>
        <v>4.4999999999999998E-2</v>
      </c>
      <c r="G1191">
        <f>1-PERCENTRANK(Table1[Earliest Pub], E1191)</f>
        <v>4.0000000000000036E-3</v>
      </c>
      <c r="H1191">
        <f>AVERAGEIF(Table1[School], A1191, Table1[Cit rank])</f>
        <v>0.40981081081081078</v>
      </c>
      <c r="I1191">
        <f>AVERAGEIF(Table1[School], A1191, Table1[YO rank])</f>
        <v>0.35313513513513517</v>
      </c>
      <c r="J1191" s="3">
        <f t="shared" si="60"/>
        <v>1.1604928822899125</v>
      </c>
      <c r="K1191" s="3">
        <f t="shared" si="58"/>
        <v>11</v>
      </c>
      <c r="L1191" s="3">
        <f t="shared" si="59"/>
        <v>2.3636363636363638</v>
      </c>
      <c r="M1191" s="3">
        <f>PERCENTRANK(Table1[citperyear],L1191)</f>
        <v>0.108</v>
      </c>
      <c r="N1191" s="3">
        <f>AVERAGEIF(Table1[School], A1191, Table1[CPYRank])</f>
        <v>0.43608108108108112</v>
      </c>
    </row>
    <row r="1192" spans="1:14" ht="16" x14ac:dyDescent="0.2">
      <c r="A1192" t="s">
        <v>86</v>
      </c>
      <c r="B1192" s="7" t="s">
        <v>8</v>
      </c>
      <c r="C1192" t="s">
        <v>161</v>
      </c>
      <c r="D1192">
        <v>1777</v>
      </c>
      <c r="E1192">
        <v>1972</v>
      </c>
      <c r="F1192">
        <f>PERCENTRANK(Table1[Total Citations], D1192)</f>
        <v>0.874</v>
      </c>
      <c r="G1192">
        <f>1-PERCENTRANK(Table1[Earliest Pub], E1192)</f>
        <v>0.90200000000000002</v>
      </c>
      <c r="H1192">
        <f>AVERAGEIF(Table1[School], A1192, Table1[Cit rank])</f>
        <v>0.590923076923077</v>
      </c>
      <c r="I1192">
        <f>AVERAGEIF(Table1[School], A1192, Table1[YO rank])</f>
        <v>0.39757692307692327</v>
      </c>
      <c r="J1192" s="3">
        <f t="shared" si="60"/>
        <v>1.4863113088903932</v>
      </c>
      <c r="K1192" s="3">
        <f t="shared" si="58"/>
        <v>49</v>
      </c>
      <c r="L1192" s="3">
        <f t="shared" si="59"/>
        <v>36.265306122448976</v>
      </c>
      <c r="M1192" s="3">
        <f>PERCENTRANK(Table1[citperyear],L1192)</f>
        <v>0.78800000000000003</v>
      </c>
      <c r="N1192" s="3">
        <f>AVERAGEIF(Table1[School], A1192, Table1[CPYRank])</f>
        <v>0.62773076923076931</v>
      </c>
    </row>
    <row r="1193" spans="1:14" ht="16" x14ac:dyDescent="0.2">
      <c r="A1193" t="s">
        <v>86</v>
      </c>
      <c r="B1193" s="7" t="s">
        <v>8</v>
      </c>
      <c r="C1193" t="s">
        <v>161</v>
      </c>
      <c r="D1193">
        <v>6827</v>
      </c>
      <c r="E1193">
        <v>1975</v>
      </c>
      <c r="F1193">
        <f>PERCENTRANK(Table1[Total Citations], D1193)</f>
        <v>0.98899999999999999</v>
      </c>
      <c r="G1193">
        <f>1-PERCENTRANK(Table1[Earliest Pub], E1193)</f>
        <v>0.85199999999999998</v>
      </c>
      <c r="H1193">
        <f>AVERAGEIF(Table1[School], A1193, Table1[Cit rank])</f>
        <v>0.590923076923077</v>
      </c>
      <c r="I1193">
        <f>AVERAGEIF(Table1[School], A1193, Table1[YO rank])</f>
        <v>0.39757692307692327</v>
      </c>
      <c r="J1193" s="3">
        <f t="shared" si="60"/>
        <v>1.4863113088903932</v>
      </c>
      <c r="K1193" s="3">
        <f t="shared" si="58"/>
        <v>46</v>
      </c>
      <c r="L1193" s="3">
        <f t="shared" si="59"/>
        <v>148.41304347826087</v>
      </c>
      <c r="M1193" s="3">
        <f>PERCENTRANK(Table1[citperyear],L1193)</f>
        <v>0.98899999999999999</v>
      </c>
      <c r="N1193" s="3">
        <f>AVERAGEIF(Table1[School], A1193, Table1[CPYRank])</f>
        <v>0.62773076923076931</v>
      </c>
    </row>
    <row r="1194" spans="1:14" ht="16" x14ac:dyDescent="0.2">
      <c r="A1194" t="s">
        <v>86</v>
      </c>
      <c r="B1194" s="7" t="s">
        <v>8</v>
      </c>
      <c r="C1194" t="s">
        <v>161</v>
      </c>
      <c r="D1194">
        <v>965</v>
      </c>
      <c r="E1194">
        <v>1978</v>
      </c>
      <c r="F1194">
        <f>PERCENTRANK(Table1[Total Citations], D1194)</f>
        <v>0.73099999999999998</v>
      </c>
      <c r="G1194">
        <f>1-PERCENTRANK(Table1[Earliest Pub], E1194)</f>
        <v>0.79</v>
      </c>
      <c r="H1194">
        <f>AVERAGEIF(Table1[School], A1194, Table1[Cit rank])</f>
        <v>0.590923076923077</v>
      </c>
      <c r="I1194">
        <f>AVERAGEIF(Table1[School], A1194, Table1[YO rank])</f>
        <v>0.39757692307692327</v>
      </c>
      <c r="J1194" s="3">
        <f t="shared" si="60"/>
        <v>1.4863113088903932</v>
      </c>
      <c r="K1194" s="3">
        <f t="shared" si="58"/>
        <v>43</v>
      </c>
      <c r="L1194" s="3">
        <f t="shared" si="59"/>
        <v>22.441860465116278</v>
      </c>
      <c r="M1194" s="3">
        <f>PERCENTRANK(Table1[citperyear],L1194)</f>
        <v>0.64800000000000002</v>
      </c>
      <c r="N1194" s="3">
        <f>AVERAGEIF(Table1[School], A1194, Table1[CPYRank])</f>
        <v>0.62773076923076931</v>
      </c>
    </row>
    <row r="1195" spans="1:14" ht="16" x14ac:dyDescent="0.2">
      <c r="A1195" t="s">
        <v>86</v>
      </c>
      <c r="B1195" s="7" t="s">
        <v>8</v>
      </c>
      <c r="C1195" t="s">
        <v>161</v>
      </c>
      <c r="D1195">
        <v>571</v>
      </c>
      <c r="E1195">
        <v>1980</v>
      </c>
      <c r="F1195">
        <f>PERCENTRANK(Table1[Total Citations], D1195)</f>
        <v>0.57299999999999995</v>
      </c>
      <c r="G1195">
        <f>1-PERCENTRANK(Table1[Earliest Pub], E1195)</f>
        <v>0.75</v>
      </c>
      <c r="H1195">
        <f>AVERAGEIF(Table1[School], A1195, Table1[Cit rank])</f>
        <v>0.590923076923077</v>
      </c>
      <c r="I1195">
        <f>AVERAGEIF(Table1[School], A1195, Table1[YO rank])</f>
        <v>0.39757692307692327</v>
      </c>
      <c r="J1195" s="3">
        <f t="shared" si="60"/>
        <v>1.4863113088903932</v>
      </c>
      <c r="K1195" s="3">
        <f t="shared" si="58"/>
        <v>41</v>
      </c>
      <c r="L1195" s="3">
        <f t="shared" si="59"/>
        <v>13.926829268292684</v>
      </c>
      <c r="M1195" s="3">
        <f>PERCENTRANK(Table1[citperyear],L1195)</f>
        <v>0.47399999999999998</v>
      </c>
      <c r="N1195" s="3">
        <f>AVERAGEIF(Table1[School], A1195, Table1[CPYRank])</f>
        <v>0.62773076923076931</v>
      </c>
    </row>
    <row r="1196" spans="1:14" ht="16" x14ac:dyDescent="0.2">
      <c r="A1196" t="s">
        <v>86</v>
      </c>
      <c r="B1196" s="7" t="s">
        <v>8</v>
      </c>
      <c r="C1196" t="s">
        <v>161</v>
      </c>
      <c r="D1196">
        <v>891</v>
      </c>
      <c r="E1196">
        <v>1980</v>
      </c>
      <c r="F1196">
        <f>PERCENTRANK(Table1[Total Citations], D1196)</f>
        <v>0.71199999999999997</v>
      </c>
      <c r="G1196">
        <f>1-PERCENTRANK(Table1[Earliest Pub], E1196)</f>
        <v>0.75</v>
      </c>
      <c r="H1196">
        <f>AVERAGEIF(Table1[School], A1196, Table1[Cit rank])</f>
        <v>0.590923076923077</v>
      </c>
      <c r="I1196">
        <f>AVERAGEIF(Table1[School], A1196, Table1[YO rank])</f>
        <v>0.39757692307692327</v>
      </c>
      <c r="J1196" s="3">
        <f t="shared" si="60"/>
        <v>1.4863113088903932</v>
      </c>
      <c r="K1196" s="3">
        <f t="shared" si="58"/>
        <v>41</v>
      </c>
      <c r="L1196" s="3">
        <f t="shared" si="59"/>
        <v>21.73170731707317</v>
      </c>
      <c r="M1196" s="3">
        <f>PERCENTRANK(Table1[citperyear],L1196)</f>
        <v>0.63400000000000001</v>
      </c>
      <c r="N1196" s="3">
        <f>AVERAGEIF(Table1[School], A1196, Table1[CPYRank])</f>
        <v>0.62773076923076931</v>
      </c>
    </row>
    <row r="1197" spans="1:14" ht="16" x14ac:dyDescent="0.2">
      <c r="A1197" t="s">
        <v>86</v>
      </c>
      <c r="B1197" s="7" t="s">
        <v>8</v>
      </c>
      <c r="C1197" t="s">
        <v>161</v>
      </c>
      <c r="D1197">
        <v>1063</v>
      </c>
      <c r="E1197">
        <v>1982</v>
      </c>
      <c r="F1197">
        <f>PERCENTRANK(Table1[Total Citations], D1197)</f>
        <v>0.75700000000000001</v>
      </c>
      <c r="G1197">
        <f>1-PERCENTRANK(Table1[Earliest Pub], E1197)</f>
        <v>0.69</v>
      </c>
      <c r="H1197">
        <f>AVERAGEIF(Table1[School], A1197, Table1[Cit rank])</f>
        <v>0.590923076923077</v>
      </c>
      <c r="I1197">
        <f>AVERAGEIF(Table1[School], A1197, Table1[YO rank])</f>
        <v>0.39757692307692327</v>
      </c>
      <c r="J1197" s="3">
        <f t="shared" si="60"/>
        <v>1.4863113088903932</v>
      </c>
      <c r="K1197" s="3">
        <f t="shared" si="58"/>
        <v>39</v>
      </c>
      <c r="L1197" s="3">
        <f t="shared" si="59"/>
        <v>27.256410256410255</v>
      </c>
      <c r="M1197" s="3">
        <f>PERCENTRANK(Table1[citperyear],L1197)</f>
        <v>0.70699999999999996</v>
      </c>
      <c r="N1197" s="3">
        <f>AVERAGEIF(Table1[School], A1197, Table1[CPYRank])</f>
        <v>0.62773076923076931</v>
      </c>
    </row>
    <row r="1198" spans="1:14" ht="16" x14ac:dyDescent="0.2">
      <c r="A1198" t="s">
        <v>86</v>
      </c>
      <c r="B1198" s="7" t="s">
        <v>8</v>
      </c>
      <c r="C1198" t="s">
        <v>161</v>
      </c>
      <c r="D1198">
        <v>511</v>
      </c>
      <c r="E1198">
        <v>1985</v>
      </c>
      <c r="F1198">
        <f>PERCENTRANK(Table1[Total Citations], D1198)</f>
        <v>0.53800000000000003</v>
      </c>
      <c r="G1198">
        <f>1-PERCENTRANK(Table1[Earliest Pub], E1198)</f>
        <v>0.60199999999999998</v>
      </c>
      <c r="H1198">
        <f>AVERAGEIF(Table1[School], A1198, Table1[Cit rank])</f>
        <v>0.590923076923077</v>
      </c>
      <c r="I1198">
        <f>AVERAGEIF(Table1[School], A1198, Table1[YO rank])</f>
        <v>0.39757692307692327</v>
      </c>
      <c r="J1198" s="3">
        <f t="shared" si="60"/>
        <v>1.4863113088903932</v>
      </c>
      <c r="K1198" s="3">
        <f t="shared" si="58"/>
        <v>36</v>
      </c>
      <c r="L1198" s="3">
        <f t="shared" si="59"/>
        <v>14.194444444444445</v>
      </c>
      <c r="M1198" s="3">
        <f>PERCENTRANK(Table1[citperyear],L1198)</f>
        <v>0.48</v>
      </c>
      <c r="N1198" s="3">
        <f>AVERAGEIF(Table1[School], A1198, Table1[CPYRank])</f>
        <v>0.62773076923076931</v>
      </c>
    </row>
    <row r="1199" spans="1:14" ht="16" x14ac:dyDescent="0.2">
      <c r="A1199" t="s">
        <v>86</v>
      </c>
      <c r="B1199" s="7" t="s">
        <v>8</v>
      </c>
      <c r="C1199" t="s">
        <v>161</v>
      </c>
      <c r="D1199">
        <v>2830</v>
      </c>
      <c r="E1199">
        <v>1988</v>
      </c>
      <c r="F1199">
        <f>PERCENTRANK(Table1[Total Citations], D1199)</f>
        <v>0.93400000000000005</v>
      </c>
      <c r="G1199">
        <f>1-PERCENTRANK(Table1[Earliest Pub], E1199)</f>
        <v>0.50800000000000001</v>
      </c>
      <c r="H1199">
        <f>AVERAGEIF(Table1[School], A1199, Table1[Cit rank])</f>
        <v>0.590923076923077</v>
      </c>
      <c r="I1199">
        <f>AVERAGEIF(Table1[School], A1199, Table1[YO rank])</f>
        <v>0.39757692307692327</v>
      </c>
      <c r="J1199" s="3">
        <f t="shared" si="60"/>
        <v>1.4863113088903932</v>
      </c>
      <c r="K1199" s="3">
        <f t="shared" si="58"/>
        <v>33</v>
      </c>
      <c r="L1199" s="3">
        <f t="shared" si="59"/>
        <v>85.757575757575751</v>
      </c>
      <c r="M1199" s="3">
        <f>PERCENTRANK(Table1[citperyear],L1199)</f>
        <v>0.95</v>
      </c>
      <c r="N1199" s="3">
        <f>AVERAGEIF(Table1[School], A1199, Table1[CPYRank])</f>
        <v>0.62773076923076931</v>
      </c>
    </row>
    <row r="1200" spans="1:14" ht="16" x14ac:dyDescent="0.2">
      <c r="A1200" t="s">
        <v>86</v>
      </c>
      <c r="B1200" s="7" t="s">
        <v>8</v>
      </c>
      <c r="C1200" t="s">
        <v>161</v>
      </c>
      <c r="D1200">
        <v>502</v>
      </c>
      <c r="E1200">
        <v>1989</v>
      </c>
      <c r="F1200">
        <f>PERCENTRANK(Table1[Total Citations], D1200)</f>
        <v>0.53</v>
      </c>
      <c r="G1200">
        <f>1-PERCENTRANK(Table1[Earliest Pub], E1200)</f>
        <v>0.47299999999999998</v>
      </c>
      <c r="H1200">
        <f>AVERAGEIF(Table1[School], A1200, Table1[Cit rank])</f>
        <v>0.590923076923077</v>
      </c>
      <c r="I1200">
        <f>AVERAGEIF(Table1[School], A1200, Table1[YO rank])</f>
        <v>0.39757692307692327</v>
      </c>
      <c r="J1200" s="3">
        <f t="shared" si="60"/>
        <v>1.4863113088903932</v>
      </c>
      <c r="K1200" s="3">
        <f t="shared" si="58"/>
        <v>32</v>
      </c>
      <c r="L1200" s="3">
        <f t="shared" si="59"/>
        <v>15.6875</v>
      </c>
      <c r="M1200" s="3">
        <f>PERCENTRANK(Table1[citperyear],L1200)</f>
        <v>0.51800000000000002</v>
      </c>
      <c r="N1200" s="3">
        <f>AVERAGEIF(Table1[School], A1200, Table1[CPYRank])</f>
        <v>0.62773076923076931</v>
      </c>
    </row>
    <row r="1201" spans="1:14" x14ac:dyDescent="0.2">
      <c r="A1201" t="s">
        <v>86</v>
      </c>
      <c r="B1201" t="s">
        <v>7</v>
      </c>
      <c r="C1201" t="s">
        <v>161</v>
      </c>
      <c r="D1201">
        <v>1242</v>
      </c>
      <c r="E1201">
        <v>1990</v>
      </c>
      <c r="F1201">
        <f>PERCENTRANK(Table1[Total Citations], D1201)</f>
        <v>0.79700000000000004</v>
      </c>
      <c r="G1201">
        <f>1-PERCENTRANK(Table1[Earliest Pub], E1201)</f>
        <v>0.43700000000000006</v>
      </c>
      <c r="H1201">
        <f>AVERAGEIF(Table1[School], A1201, Table1[Cit rank])</f>
        <v>0.590923076923077</v>
      </c>
      <c r="I1201">
        <f>AVERAGEIF(Table1[School], A1201, Table1[YO rank])</f>
        <v>0.39757692307692327</v>
      </c>
      <c r="J1201" s="3">
        <f t="shared" si="60"/>
        <v>1.4863113088903932</v>
      </c>
      <c r="K1201" s="3">
        <f t="shared" si="58"/>
        <v>31</v>
      </c>
      <c r="L1201" s="3">
        <f t="shared" si="59"/>
        <v>40.064516129032256</v>
      </c>
      <c r="M1201" s="3">
        <f>PERCENTRANK(Table1[citperyear],L1201)</f>
        <v>0.81499999999999995</v>
      </c>
      <c r="N1201" s="3">
        <f>AVERAGEIF(Table1[School], A1201, Table1[CPYRank])</f>
        <v>0.62773076923076931</v>
      </c>
    </row>
    <row r="1202" spans="1:14" ht="16" x14ac:dyDescent="0.2">
      <c r="A1202" t="s">
        <v>86</v>
      </c>
      <c r="B1202" s="7" t="s">
        <v>8</v>
      </c>
      <c r="C1202" t="s">
        <v>161</v>
      </c>
      <c r="D1202">
        <v>1474</v>
      </c>
      <c r="E1202">
        <v>1990</v>
      </c>
      <c r="F1202">
        <f>PERCENTRANK(Table1[Total Citations], D1202)</f>
        <v>0.83499999999999996</v>
      </c>
      <c r="G1202">
        <f>1-PERCENTRANK(Table1[Earliest Pub], E1202)</f>
        <v>0.43700000000000006</v>
      </c>
      <c r="H1202">
        <f>AVERAGEIF(Table1[School], A1202, Table1[Cit rank])</f>
        <v>0.590923076923077</v>
      </c>
      <c r="I1202">
        <f>AVERAGEIF(Table1[School], A1202, Table1[YO rank])</f>
        <v>0.39757692307692327</v>
      </c>
      <c r="J1202" s="3">
        <f t="shared" si="60"/>
        <v>1.4863113088903932</v>
      </c>
      <c r="K1202" s="3">
        <f t="shared" si="58"/>
        <v>31</v>
      </c>
      <c r="L1202" s="3">
        <f t="shared" si="59"/>
        <v>47.548387096774192</v>
      </c>
      <c r="M1202" s="3">
        <f>PERCENTRANK(Table1[citperyear],L1202)</f>
        <v>0.85699999999999998</v>
      </c>
      <c r="N1202" s="3">
        <f>AVERAGEIF(Table1[School], A1202, Table1[CPYRank])</f>
        <v>0.62773076923076931</v>
      </c>
    </row>
    <row r="1203" spans="1:14" ht="16" x14ac:dyDescent="0.2">
      <c r="A1203" t="s">
        <v>86</v>
      </c>
      <c r="B1203" s="7" t="s">
        <v>8</v>
      </c>
      <c r="C1203" t="s">
        <v>161</v>
      </c>
      <c r="D1203">
        <v>197</v>
      </c>
      <c r="E1203">
        <v>1992</v>
      </c>
      <c r="F1203">
        <f>PERCENTRANK(Table1[Total Citations], D1203)</f>
        <v>0.255</v>
      </c>
      <c r="G1203">
        <f>1-PERCENTRANK(Table1[Earliest Pub], E1203)</f>
        <v>0.38100000000000001</v>
      </c>
      <c r="H1203">
        <f>AVERAGEIF(Table1[School], A1203, Table1[Cit rank])</f>
        <v>0.590923076923077</v>
      </c>
      <c r="I1203">
        <f>AVERAGEIF(Table1[School], A1203, Table1[YO rank])</f>
        <v>0.39757692307692327</v>
      </c>
      <c r="J1203" s="3">
        <f t="shared" si="60"/>
        <v>1.4863113088903932</v>
      </c>
      <c r="K1203" s="3">
        <f t="shared" si="58"/>
        <v>29</v>
      </c>
      <c r="L1203" s="3">
        <f t="shared" si="59"/>
        <v>6.7931034482758621</v>
      </c>
      <c r="M1203" s="3">
        <f>PERCENTRANK(Table1[citperyear],L1203)</f>
        <v>0.26800000000000002</v>
      </c>
      <c r="N1203" s="3">
        <f>AVERAGEIF(Table1[School], A1203, Table1[CPYRank])</f>
        <v>0.62773076923076931</v>
      </c>
    </row>
    <row r="1204" spans="1:14" x14ac:dyDescent="0.2">
      <c r="A1204" t="s">
        <v>86</v>
      </c>
      <c r="B1204" t="s">
        <v>7</v>
      </c>
      <c r="C1204" t="s">
        <v>161</v>
      </c>
      <c r="D1204">
        <v>233</v>
      </c>
      <c r="E1204">
        <v>1995</v>
      </c>
      <c r="F1204">
        <f>PERCENTRANK(Table1[Total Citations], D1204)</f>
        <v>0.30499999999999999</v>
      </c>
      <c r="G1204">
        <f>1-PERCENTRANK(Table1[Earliest Pub], E1204)</f>
        <v>0.29800000000000004</v>
      </c>
      <c r="H1204">
        <f>AVERAGEIF(Table1[School], A1204, Table1[Cit rank])</f>
        <v>0.590923076923077</v>
      </c>
      <c r="I1204">
        <f>AVERAGEIF(Table1[School], A1204, Table1[YO rank])</f>
        <v>0.39757692307692327</v>
      </c>
      <c r="J1204" s="3">
        <f t="shared" si="60"/>
        <v>1.4863113088903932</v>
      </c>
      <c r="K1204" s="3">
        <f t="shared" si="58"/>
        <v>26</v>
      </c>
      <c r="L1204" s="3">
        <f t="shared" si="59"/>
        <v>8.9615384615384617</v>
      </c>
      <c r="M1204" s="3">
        <f>PERCENTRANK(Table1[citperyear],L1204)</f>
        <v>0.34</v>
      </c>
      <c r="N1204" s="3">
        <f>AVERAGEIF(Table1[School], A1204, Table1[CPYRank])</f>
        <v>0.62773076923076931</v>
      </c>
    </row>
    <row r="1205" spans="1:14" ht="16" x14ac:dyDescent="0.2">
      <c r="A1205" t="s">
        <v>86</v>
      </c>
      <c r="B1205" s="7" t="s">
        <v>8</v>
      </c>
      <c r="C1205" t="s">
        <v>161</v>
      </c>
      <c r="D1205">
        <v>200</v>
      </c>
      <c r="E1205">
        <v>1995</v>
      </c>
      <c r="F1205">
        <f>PERCENTRANK(Table1[Total Citations], D1205)</f>
        <v>0.25900000000000001</v>
      </c>
      <c r="G1205">
        <f>1-PERCENTRANK(Table1[Earliest Pub], E1205)</f>
        <v>0.29800000000000004</v>
      </c>
      <c r="H1205">
        <f>AVERAGEIF(Table1[School], A1205, Table1[Cit rank])</f>
        <v>0.590923076923077</v>
      </c>
      <c r="I1205">
        <f>AVERAGEIF(Table1[School], A1205, Table1[YO rank])</f>
        <v>0.39757692307692327</v>
      </c>
      <c r="J1205" s="3">
        <f t="shared" si="60"/>
        <v>1.4863113088903932</v>
      </c>
      <c r="K1205" s="3">
        <f t="shared" si="58"/>
        <v>26</v>
      </c>
      <c r="L1205" s="3">
        <f t="shared" si="59"/>
        <v>7.6923076923076925</v>
      </c>
      <c r="M1205" s="3">
        <f>PERCENTRANK(Table1[citperyear],L1205)</f>
        <v>0.29699999999999999</v>
      </c>
      <c r="N1205" s="3">
        <f>AVERAGEIF(Table1[School], A1205, Table1[CPYRank])</f>
        <v>0.62773076923076931</v>
      </c>
    </row>
    <row r="1206" spans="1:14" ht="16" x14ac:dyDescent="0.2">
      <c r="A1206" t="s">
        <v>86</v>
      </c>
      <c r="B1206" s="7" t="s">
        <v>8</v>
      </c>
      <c r="C1206" t="s">
        <v>161</v>
      </c>
      <c r="D1206">
        <v>181</v>
      </c>
      <c r="E1206">
        <v>1995</v>
      </c>
      <c r="F1206">
        <f>PERCENTRANK(Table1[Total Citations], D1206)</f>
        <v>0.23400000000000001</v>
      </c>
      <c r="G1206">
        <f>1-PERCENTRANK(Table1[Earliest Pub], E1206)</f>
        <v>0.29800000000000004</v>
      </c>
      <c r="H1206">
        <f>AVERAGEIF(Table1[School], A1206, Table1[Cit rank])</f>
        <v>0.590923076923077</v>
      </c>
      <c r="I1206">
        <f>AVERAGEIF(Table1[School], A1206, Table1[YO rank])</f>
        <v>0.39757692307692327</v>
      </c>
      <c r="J1206" s="3">
        <f t="shared" si="60"/>
        <v>1.4863113088903932</v>
      </c>
      <c r="K1206" s="3">
        <f t="shared" si="58"/>
        <v>26</v>
      </c>
      <c r="L1206" s="3">
        <f t="shared" si="59"/>
        <v>6.9615384615384617</v>
      </c>
      <c r="M1206" s="3">
        <f>PERCENTRANK(Table1[citperyear],L1206)</f>
        <v>0.27400000000000002</v>
      </c>
      <c r="N1206" s="3">
        <f>AVERAGEIF(Table1[School], A1206, Table1[CPYRank])</f>
        <v>0.62773076923076931</v>
      </c>
    </row>
    <row r="1207" spans="1:14" ht="16" x14ac:dyDescent="0.2">
      <c r="A1207" t="s">
        <v>86</v>
      </c>
      <c r="B1207" s="7" t="s">
        <v>8</v>
      </c>
      <c r="C1207" t="s">
        <v>161</v>
      </c>
      <c r="D1207">
        <v>499</v>
      </c>
      <c r="E1207">
        <v>1995</v>
      </c>
      <c r="F1207">
        <f>PERCENTRANK(Table1[Total Citations], D1207)</f>
        <v>0.52600000000000002</v>
      </c>
      <c r="G1207">
        <f>1-PERCENTRANK(Table1[Earliest Pub], E1207)</f>
        <v>0.29800000000000004</v>
      </c>
      <c r="H1207">
        <f>AVERAGEIF(Table1[School], A1207, Table1[Cit rank])</f>
        <v>0.590923076923077</v>
      </c>
      <c r="I1207">
        <f>AVERAGEIF(Table1[School], A1207, Table1[YO rank])</f>
        <v>0.39757692307692327</v>
      </c>
      <c r="J1207" s="3">
        <f t="shared" si="60"/>
        <v>1.4863113088903932</v>
      </c>
      <c r="K1207" s="3">
        <f t="shared" si="58"/>
        <v>26</v>
      </c>
      <c r="L1207" s="3">
        <f t="shared" si="59"/>
        <v>19.192307692307693</v>
      </c>
      <c r="M1207" s="3">
        <f>PERCENTRANK(Table1[citperyear],L1207)</f>
        <v>0.59099999999999997</v>
      </c>
      <c r="N1207" s="3">
        <f>AVERAGEIF(Table1[School], A1207, Table1[CPYRank])</f>
        <v>0.62773076923076931</v>
      </c>
    </row>
    <row r="1208" spans="1:14" ht="16" x14ac:dyDescent="0.2">
      <c r="A1208" t="s">
        <v>86</v>
      </c>
      <c r="B1208" s="7" t="s">
        <v>8</v>
      </c>
      <c r="C1208" t="s">
        <v>161</v>
      </c>
      <c r="D1208">
        <v>403</v>
      </c>
      <c r="E1208">
        <v>1996</v>
      </c>
      <c r="F1208">
        <f>PERCENTRANK(Table1[Total Citations], D1208)</f>
        <v>0.46300000000000002</v>
      </c>
      <c r="G1208">
        <f>1-PERCENTRANK(Table1[Earliest Pub], E1208)</f>
        <v>0.27100000000000002</v>
      </c>
      <c r="H1208">
        <f>AVERAGEIF(Table1[School], A1208, Table1[Cit rank])</f>
        <v>0.590923076923077</v>
      </c>
      <c r="I1208">
        <f>AVERAGEIF(Table1[School], A1208, Table1[YO rank])</f>
        <v>0.39757692307692327</v>
      </c>
      <c r="J1208" s="3">
        <f t="shared" si="60"/>
        <v>1.4863113088903932</v>
      </c>
      <c r="K1208" s="3">
        <f t="shared" si="58"/>
        <v>25</v>
      </c>
      <c r="L1208" s="3">
        <f t="shared" si="59"/>
        <v>16.12</v>
      </c>
      <c r="M1208" s="3">
        <f>PERCENTRANK(Table1[citperyear],L1208)</f>
        <v>0.52800000000000002</v>
      </c>
      <c r="N1208" s="3">
        <f>AVERAGEIF(Table1[School], A1208, Table1[CPYRank])</f>
        <v>0.62773076923076931</v>
      </c>
    </row>
    <row r="1209" spans="1:14" ht="16" x14ac:dyDescent="0.2">
      <c r="A1209" t="s">
        <v>86</v>
      </c>
      <c r="B1209" s="7" t="s">
        <v>8</v>
      </c>
      <c r="C1209" t="s">
        <v>161</v>
      </c>
      <c r="D1209">
        <v>1079</v>
      </c>
      <c r="E1209">
        <v>1996</v>
      </c>
      <c r="F1209">
        <f>PERCENTRANK(Table1[Total Citations], D1209)</f>
        <v>0.76300000000000001</v>
      </c>
      <c r="G1209">
        <f>1-PERCENTRANK(Table1[Earliest Pub], E1209)</f>
        <v>0.27100000000000002</v>
      </c>
      <c r="H1209">
        <f>AVERAGEIF(Table1[School], A1209, Table1[Cit rank])</f>
        <v>0.590923076923077</v>
      </c>
      <c r="I1209">
        <f>AVERAGEIF(Table1[School], A1209, Table1[YO rank])</f>
        <v>0.39757692307692327</v>
      </c>
      <c r="J1209" s="3">
        <f t="shared" si="60"/>
        <v>1.4863113088903932</v>
      </c>
      <c r="K1209" s="3">
        <f t="shared" si="58"/>
        <v>25</v>
      </c>
      <c r="L1209" s="3">
        <f t="shared" si="59"/>
        <v>43.16</v>
      </c>
      <c r="M1209" s="3">
        <f>PERCENTRANK(Table1[citperyear],L1209)</f>
        <v>0.83299999999999996</v>
      </c>
      <c r="N1209" s="3">
        <f>AVERAGEIF(Table1[School], A1209, Table1[CPYRank])</f>
        <v>0.62773076923076931</v>
      </c>
    </row>
    <row r="1210" spans="1:14" ht="16" x14ac:dyDescent="0.2">
      <c r="A1210" t="s">
        <v>86</v>
      </c>
      <c r="B1210" s="7" t="s">
        <v>8</v>
      </c>
      <c r="C1210" t="s">
        <v>161</v>
      </c>
      <c r="D1210">
        <v>1975</v>
      </c>
      <c r="E1210">
        <v>1996</v>
      </c>
      <c r="F1210">
        <f>PERCENTRANK(Table1[Total Citations], D1210)</f>
        <v>0.89100000000000001</v>
      </c>
      <c r="G1210">
        <f>1-PERCENTRANK(Table1[Earliest Pub], E1210)</f>
        <v>0.27100000000000002</v>
      </c>
      <c r="H1210">
        <f>AVERAGEIF(Table1[School], A1210, Table1[Cit rank])</f>
        <v>0.590923076923077</v>
      </c>
      <c r="I1210">
        <f>AVERAGEIF(Table1[School], A1210, Table1[YO rank])</f>
        <v>0.39757692307692327</v>
      </c>
      <c r="J1210" s="3">
        <f t="shared" si="60"/>
        <v>1.4863113088903932</v>
      </c>
      <c r="K1210" s="3">
        <f t="shared" si="58"/>
        <v>25</v>
      </c>
      <c r="L1210" s="3">
        <f t="shared" si="59"/>
        <v>79</v>
      </c>
      <c r="M1210" s="3">
        <f>PERCENTRANK(Table1[citperyear],L1210)</f>
        <v>0.93899999999999995</v>
      </c>
      <c r="N1210" s="3">
        <f>AVERAGEIF(Table1[School], A1210, Table1[CPYRank])</f>
        <v>0.62773076923076931</v>
      </c>
    </row>
    <row r="1211" spans="1:14" ht="16" x14ac:dyDescent="0.2">
      <c r="A1211" t="s">
        <v>86</v>
      </c>
      <c r="B1211" s="7" t="s">
        <v>8</v>
      </c>
      <c r="C1211" t="s">
        <v>161</v>
      </c>
      <c r="D1211">
        <v>1729</v>
      </c>
      <c r="E1211">
        <v>1997</v>
      </c>
      <c r="F1211">
        <f>PERCENTRANK(Table1[Total Citations], D1211)</f>
        <v>0.86799999999999999</v>
      </c>
      <c r="G1211">
        <f>1-PERCENTRANK(Table1[Earliest Pub], E1211)</f>
        <v>0.23699999999999999</v>
      </c>
      <c r="H1211">
        <f>AVERAGEIF(Table1[School], A1211, Table1[Cit rank])</f>
        <v>0.590923076923077</v>
      </c>
      <c r="I1211">
        <f>AVERAGEIF(Table1[School], A1211, Table1[YO rank])</f>
        <v>0.39757692307692327</v>
      </c>
      <c r="J1211" s="3">
        <f t="shared" si="60"/>
        <v>1.4863113088903932</v>
      </c>
      <c r="K1211" s="3">
        <f t="shared" si="58"/>
        <v>24</v>
      </c>
      <c r="L1211" s="3">
        <f t="shared" si="59"/>
        <v>72.041666666666671</v>
      </c>
      <c r="M1211" s="3">
        <f>PERCENTRANK(Table1[citperyear],L1211)</f>
        <v>0.92700000000000005</v>
      </c>
      <c r="N1211" s="3">
        <f>AVERAGEIF(Table1[School], A1211, Table1[CPYRank])</f>
        <v>0.62773076923076931</v>
      </c>
    </row>
    <row r="1212" spans="1:14" x14ac:dyDescent="0.2">
      <c r="A1212" t="s">
        <v>86</v>
      </c>
      <c r="B1212" t="s">
        <v>7</v>
      </c>
      <c r="C1212" t="s">
        <v>161</v>
      </c>
      <c r="D1212">
        <v>200</v>
      </c>
      <c r="E1212">
        <v>1999</v>
      </c>
      <c r="F1212">
        <f>PERCENTRANK(Table1[Total Citations], D1212)</f>
        <v>0.25900000000000001</v>
      </c>
      <c r="G1212">
        <f>1-PERCENTRANK(Table1[Earliest Pub], E1212)</f>
        <v>0.17300000000000004</v>
      </c>
      <c r="H1212">
        <f>AVERAGEIF(Table1[School], A1212, Table1[Cit rank])</f>
        <v>0.590923076923077</v>
      </c>
      <c r="I1212">
        <f>AVERAGEIF(Table1[School], A1212, Table1[YO rank])</f>
        <v>0.39757692307692327</v>
      </c>
      <c r="J1212" s="3">
        <f t="shared" si="60"/>
        <v>1.4863113088903932</v>
      </c>
      <c r="K1212" s="3">
        <f t="shared" si="58"/>
        <v>22</v>
      </c>
      <c r="L1212" s="3">
        <f t="shared" si="59"/>
        <v>9.0909090909090917</v>
      </c>
      <c r="M1212" s="3">
        <f>PERCENTRANK(Table1[citperyear],L1212)</f>
        <v>0.34499999999999997</v>
      </c>
      <c r="N1212" s="3">
        <f>AVERAGEIF(Table1[School], A1212, Table1[CPYRank])</f>
        <v>0.62773076923076931</v>
      </c>
    </row>
    <row r="1213" spans="1:14" ht="16" x14ac:dyDescent="0.2">
      <c r="A1213" t="s">
        <v>86</v>
      </c>
      <c r="B1213" s="7" t="s">
        <v>8</v>
      </c>
      <c r="C1213" t="s">
        <v>161</v>
      </c>
      <c r="D1213">
        <v>774</v>
      </c>
      <c r="E1213">
        <v>1999</v>
      </c>
      <c r="F1213">
        <f>PERCENTRANK(Table1[Total Citations], D1213)</f>
        <v>0.67300000000000004</v>
      </c>
      <c r="G1213">
        <f>1-PERCENTRANK(Table1[Earliest Pub], E1213)</f>
        <v>0.17300000000000004</v>
      </c>
      <c r="H1213">
        <f>AVERAGEIF(Table1[School], A1213, Table1[Cit rank])</f>
        <v>0.590923076923077</v>
      </c>
      <c r="I1213">
        <f>AVERAGEIF(Table1[School], A1213, Table1[YO rank])</f>
        <v>0.39757692307692327</v>
      </c>
      <c r="J1213" s="3">
        <f t="shared" si="60"/>
        <v>1.4863113088903932</v>
      </c>
      <c r="K1213" s="3">
        <f t="shared" si="58"/>
        <v>22</v>
      </c>
      <c r="L1213" s="3">
        <f t="shared" si="59"/>
        <v>35.18181818181818</v>
      </c>
      <c r="M1213" s="3">
        <f>PERCENTRANK(Table1[citperyear],L1213)</f>
        <v>0.77900000000000003</v>
      </c>
      <c r="N1213" s="3">
        <f>AVERAGEIF(Table1[School], A1213, Table1[CPYRank])</f>
        <v>0.62773076923076931</v>
      </c>
    </row>
    <row r="1214" spans="1:14" ht="16" x14ac:dyDescent="0.2">
      <c r="A1214" t="s">
        <v>86</v>
      </c>
      <c r="B1214" s="7" t="s">
        <v>8</v>
      </c>
      <c r="C1214" t="s">
        <v>161</v>
      </c>
      <c r="D1214">
        <v>668</v>
      </c>
      <c r="E1214">
        <v>2004</v>
      </c>
      <c r="F1214">
        <f>PERCENTRANK(Table1[Total Citations], D1214)</f>
        <v>0.627</v>
      </c>
      <c r="G1214">
        <f>1-PERCENTRANK(Table1[Earliest Pub], E1214)</f>
        <v>5.4000000000000048E-2</v>
      </c>
      <c r="H1214">
        <f>AVERAGEIF(Table1[School], A1214, Table1[Cit rank])</f>
        <v>0.590923076923077</v>
      </c>
      <c r="I1214">
        <f>AVERAGEIF(Table1[School], A1214, Table1[YO rank])</f>
        <v>0.39757692307692327</v>
      </c>
      <c r="J1214" s="3">
        <f t="shared" si="60"/>
        <v>1.4863113088903932</v>
      </c>
      <c r="K1214" s="3">
        <f t="shared" si="58"/>
        <v>17</v>
      </c>
      <c r="L1214" s="3">
        <f t="shared" si="59"/>
        <v>39.294117647058826</v>
      </c>
      <c r="M1214" s="3">
        <f>PERCENTRANK(Table1[citperyear],L1214)</f>
        <v>0.80900000000000005</v>
      </c>
      <c r="N1214" s="3">
        <f>AVERAGEIF(Table1[School], A1214, Table1[CPYRank])</f>
        <v>0.62773076923076931</v>
      </c>
    </row>
    <row r="1215" spans="1:14" ht="16" x14ac:dyDescent="0.2">
      <c r="A1215" t="s">
        <v>86</v>
      </c>
      <c r="B1215" s="7" t="s">
        <v>8</v>
      </c>
      <c r="C1215" t="s">
        <v>161</v>
      </c>
      <c r="D1215">
        <v>106</v>
      </c>
      <c r="E1215">
        <v>2004</v>
      </c>
      <c r="F1215">
        <f>PERCENTRANK(Table1[Total Citations], D1215)</f>
        <v>0.14399999999999999</v>
      </c>
      <c r="G1215">
        <f>1-PERCENTRANK(Table1[Earliest Pub], E1215)</f>
        <v>5.4000000000000048E-2</v>
      </c>
      <c r="H1215">
        <f>AVERAGEIF(Table1[School], A1215, Table1[Cit rank])</f>
        <v>0.590923076923077</v>
      </c>
      <c r="I1215">
        <f>AVERAGEIF(Table1[School], A1215, Table1[YO rank])</f>
        <v>0.39757692307692327</v>
      </c>
      <c r="J1215" s="3">
        <f t="shared" si="60"/>
        <v>1.4863113088903932</v>
      </c>
      <c r="K1215" s="3">
        <f t="shared" si="58"/>
        <v>17</v>
      </c>
      <c r="L1215" s="3">
        <f t="shared" si="59"/>
        <v>6.2352941176470589</v>
      </c>
      <c r="M1215" s="3">
        <f>PERCENTRANK(Table1[citperyear],L1215)</f>
        <v>0.246</v>
      </c>
      <c r="N1215" s="3">
        <f>AVERAGEIF(Table1[School], A1215, Table1[CPYRank])</f>
        <v>0.62773076923076931</v>
      </c>
    </row>
    <row r="1216" spans="1:14" ht="16" x14ac:dyDescent="0.2">
      <c r="A1216" t="s">
        <v>86</v>
      </c>
      <c r="B1216" s="7" t="s">
        <v>8</v>
      </c>
      <c r="C1216" t="s">
        <v>161</v>
      </c>
      <c r="D1216">
        <v>358</v>
      </c>
      <c r="E1216">
        <v>2004</v>
      </c>
      <c r="F1216">
        <f>PERCENTRANK(Table1[Total Citations], D1216)</f>
        <v>0.42499999999999999</v>
      </c>
      <c r="G1216">
        <f>1-PERCENTRANK(Table1[Earliest Pub], E1216)</f>
        <v>5.4000000000000048E-2</v>
      </c>
      <c r="H1216">
        <f>AVERAGEIF(Table1[School], A1216, Table1[Cit rank])</f>
        <v>0.590923076923077</v>
      </c>
      <c r="I1216">
        <f>AVERAGEIF(Table1[School], A1216, Table1[YO rank])</f>
        <v>0.39757692307692327</v>
      </c>
      <c r="J1216" s="3">
        <f t="shared" si="60"/>
        <v>1.4863113088903932</v>
      </c>
      <c r="K1216" s="3">
        <f t="shared" si="58"/>
        <v>17</v>
      </c>
      <c r="L1216" s="3">
        <f t="shared" si="59"/>
        <v>21.058823529411764</v>
      </c>
      <c r="M1216" s="3">
        <f>PERCENTRANK(Table1[citperyear],L1216)</f>
        <v>0.622</v>
      </c>
      <c r="N1216" s="3">
        <f>AVERAGEIF(Table1[School], A1216, Table1[CPYRank])</f>
        <v>0.62773076923076931</v>
      </c>
    </row>
    <row r="1217" spans="1:14" ht="16" x14ac:dyDescent="0.2">
      <c r="A1217" t="s">
        <v>86</v>
      </c>
      <c r="B1217" s="7" t="s">
        <v>8</v>
      </c>
      <c r="C1217" t="s">
        <v>161</v>
      </c>
      <c r="D1217">
        <v>331</v>
      </c>
      <c r="E1217">
        <v>2007</v>
      </c>
      <c r="F1217">
        <f>PERCENTRANK(Table1[Total Citations], D1217)</f>
        <v>0.40200000000000002</v>
      </c>
      <c r="G1217">
        <f>1-PERCENTRANK(Table1[Earliest Pub], E1217)</f>
        <v>1.5000000000000013E-2</v>
      </c>
      <c r="H1217">
        <f>AVERAGEIF(Table1[School], A1217, Table1[Cit rank])</f>
        <v>0.590923076923077</v>
      </c>
      <c r="I1217">
        <f>AVERAGEIF(Table1[School], A1217, Table1[YO rank])</f>
        <v>0.39757692307692327</v>
      </c>
      <c r="J1217" s="3">
        <f t="shared" si="60"/>
        <v>1.4863113088903932</v>
      </c>
      <c r="K1217" s="3">
        <f t="shared" si="58"/>
        <v>14</v>
      </c>
      <c r="L1217" s="3">
        <f t="shared" si="59"/>
        <v>23.642857142857142</v>
      </c>
      <c r="M1217" s="3">
        <f>PERCENTRANK(Table1[citperyear],L1217)</f>
        <v>0.66300000000000003</v>
      </c>
      <c r="N1217" s="3">
        <f>AVERAGEIF(Table1[School], A1217, Table1[CPYRank])</f>
        <v>0.62773076923076931</v>
      </c>
    </row>
    <row r="1218" spans="1:14" ht="16" x14ac:dyDescent="0.2">
      <c r="A1218" t="s">
        <v>87</v>
      </c>
      <c r="B1218" s="7" t="s">
        <v>8</v>
      </c>
      <c r="C1218" t="s">
        <v>161</v>
      </c>
      <c r="D1218">
        <v>594</v>
      </c>
      <c r="E1218">
        <v>1963</v>
      </c>
      <c r="F1218">
        <f>PERCENTRANK(Table1[Total Citations], D1218)</f>
        <v>0.58499999999999996</v>
      </c>
      <c r="G1218">
        <f>1-PERCENTRANK(Table1[Earliest Pub], E1218)</f>
        <v>0.98499999999999999</v>
      </c>
      <c r="H1218">
        <f>AVERAGEIF(Table1[School], A1218, Table1[Cit rank])</f>
        <v>0.62828571428571434</v>
      </c>
      <c r="I1218">
        <f>AVERAGEIF(Table1[School], A1218, Table1[YO rank])</f>
        <v>0.43367346938775486</v>
      </c>
      <c r="J1218" s="3">
        <f t="shared" si="60"/>
        <v>1.4487529411764715</v>
      </c>
      <c r="K1218" s="3">
        <f t="shared" ref="K1218:K1281" si="61">2021-E1218</f>
        <v>58</v>
      </c>
      <c r="L1218" s="3">
        <f t="shared" ref="L1218:L1281" si="62">D1218/K1218</f>
        <v>10.241379310344827</v>
      </c>
      <c r="M1218" s="3">
        <f>PERCENTRANK(Table1[citperyear],L1218)</f>
        <v>0.377</v>
      </c>
      <c r="N1218" s="3">
        <f>AVERAGEIF(Table1[School], A1218, Table1[CPYRank])</f>
        <v>0.65373469387755101</v>
      </c>
    </row>
    <row r="1219" spans="1:14" ht="16" x14ac:dyDescent="0.2">
      <c r="A1219" t="s">
        <v>87</v>
      </c>
      <c r="B1219" s="7" t="s">
        <v>8</v>
      </c>
      <c r="C1219" t="s">
        <v>161</v>
      </c>
      <c r="D1219">
        <v>1058</v>
      </c>
      <c r="E1219">
        <v>1965</v>
      </c>
      <c r="F1219">
        <f>PERCENTRANK(Table1[Total Citations], D1219)</f>
        <v>0.75600000000000001</v>
      </c>
      <c r="G1219">
        <f>1-PERCENTRANK(Table1[Earliest Pub], E1219)</f>
        <v>0.97599999999999998</v>
      </c>
      <c r="H1219">
        <f>AVERAGEIF(Table1[School], A1219, Table1[Cit rank])</f>
        <v>0.62828571428571434</v>
      </c>
      <c r="I1219">
        <f>AVERAGEIF(Table1[School], A1219, Table1[YO rank])</f>
        <v>0.43367346938775486</v>
      </c>
      <c r="J1219" s="3">
        <f t="shared" si="60"/>
        <v>1.4487529411764715</v>
      </c>
      <c r="K1219" s="3">
        <f t="shared" si="61"/>
        <v>56</v>
      </c>
      <c r="L1219" s="3">
        <f t="shared" si="62"/>
        <v>18.892857142857142</v>
      </c>
      <c r="M1219" s="3">
        <f>PERCENTRANK(Table1[citperyear],L1219)</f>
        <v>0.58399999999999996</v>
      </c>
      <c r="N1219" s="3">
        <f>AVERAGEIF(Table1[School], A1219, Table1[CPYRank])</f>
        <v>0.65373469387755101</v>
      </c>
    </row>
    <row r="1220" spans="1:14" ht="16" x14ac:dyDescent="0.2">
      <c r="A1220" t="s">
        <v>87</v>
      </c>
      <c r="B1220" s="7" t="s">
        <v>8</v>
      </c>
      <c r="C1220" t="s">
        <v>161</v>
      </c>
      <c r="D1220">
        <v>16774</v>
      </c>
      <c r="E1220">
        <v>1966</v>
      </c>
      <c r="F1220">
        <f>PERCENTRANK(Table1[Total Citations], D1220)</f>
        <v>0.999</v>
      </c>
      <c r="G1220">
        <f>1-PERCENTRANK(Table1[Earliest Pub], E1220)</f>
        <v>0.96899999999999997</v>
      </c>
      <c r="H1220">
        <f>AVERAGEIF(Table1[School], A1220, Table1[Cit rank])</f>
        <v>0.62828571428571434</v>
      </c>
      <c r="I1220">
        <f>AVERAGEIF(Table1[School], A1220, Table1[YO rank])</f>
        <v>0.43367346938775486</v>
      </c>
      <c r="J1220" s="3">
        <f t="shared" si="60"/>
        <v>1.4487529411764715</v>
      </c>
      <c r="K1220" s="3">
        <f t="shared" si="61"/>
        <v>55</v>
      </c>
      <c r="L1220" s="3">
        <f t="shared" si="62"/>
        <v>304.9818181818182</v>
      </c>
      <c r="M1220" s="3">
        <f>PERCENTRANK(Table1[citperyear],L1220)</f>
        <v>0.998</v>
      </c>
      <c r="N1220" s="3">
        <f>AVERAGEIF(Table1[School], A1220, Table1[CPYRank])</f>
        <v>0.65373469387755101</v>
      </c>
    </row>
    <row r="1221" spans="1:14" ht="16" x14ac:dyDescent="0.2">
      <c r="A1221" t="s">
        <v>87</v>
      </c>
      <c r="B1221" s="7" t="s">
        <v>8</v>
      </c>
      <c r="C1221" t="s">
        <v>161</v>
      </c>
      <c r="D1221">
        <v>525</v>
      </c>
      <c r="E1221">
        <v>1966</v>
      </c>
      <c r="F1221">
        <f>PERCENTRANK(Table1[Total Citations], D1221)</f>
        <v>0.54500000000000004</v>
      </c>
      <c r="G1221">
        <f>1-PERCENTRANK(Table1[Earliest Pub], E1221)</f>
        <v>0.96899999999999997</v>
      </c>
      <c r="H1221">
        <f>AVERAGEIF(Table1[School], A1221, Table1[Cit rank])</f>
        <v>0.62828571428571434</v>
      </c>
      <c r="I1221">
        <f>AVERAGEIF(Table1[School], A1221, Table1[YO rank])</f>
        <v>0.43367346938775486</v>
      </c>
      <c r="J1221" s="3">
        <f t="shared" si="60"/>
        <v>1.4487529411764715</v>
      </c>
      <c r="K1221" s="3">
        <f t="shared" si="61"/>
        <v>55</v>
      </c>
      <c r="L1221" s="3">
        <f t="shared" si="62"/>
        <v>9.545454545454545</v>
      </c>
      <c r="M1221" s="3">
        <f>PERCENTRANK(Table1[citperyear],L1221)</f>
        <v>0.35599999999999998</v>
      </c>
      <c r="N1221" s="3">
        <f>AVERAGEIF(Table1[School], A1221, Table1[CPYRank])</f>
        <v>0.65373469387755101</v>
      </c>
    </row>
    <row r="1222" spans="1:14" ht="16" x14ac:dyDescent="0.2">
      <c r="A1222" t="s">
        <v>87</v>
      </c>
      <c r="B1222" s="7" t="s">
        <v>8</v>
      </c>
      <c r="C1222" t="s">
        <v>161</v>
      </c>
      <c r="D1222">
        <v>1141</v>
      </c>
      <c r="E1222">
        <v>1969</v>
      </c>
      <c r="F1222">
        <f>PERCENTRANK(Table1[Total Citations], D1222)</f>
        <v>0.77400000000000002</v>
      </c>
      <c r="G1222">
        <f>1-PERCENTRANK(Table1[Earliest Pub], E1222)</f>
        <v>0.94100000000000006</v>
      </c>
      <c r="H1222">
        <f>AVERAGEIF(Table1[School], A1222, Table1[Cit rank])</f>
        <v>0.62828571428571434</v>
      </c>
      <c r="I1222">
        <f>AVERAGEIF(Table1[School], A1222, Table1[YO rank])</f>
        <v>0.43367346938775486</v>
      </c>
      <c r="J1222" s="3">
        <f t="shared" si="60"/>
        <v>1.4487529411764715</v>
      </c>
      <c r="K1222" s="3">
        <f t="shared" si="61"/>
        <v>52</v>
      </c>
      <c r="L1222" s="3">
        <f t="shared" si="62"/>
        <v>21.942307692307693</v>
      </c>
      <c r="M1222" s="3">
        <f>PERCENTRANK(Table1[citperyear],L1222)</f>
        <v>0.63900000000000001</v>
      </c>
      <c r="N1222" s="3">
        <f>AVERAGEIF(Table1[School], A1222, Table1[CPYRank])</f>
        <v>0.65373469387755101</v>
      </c>
    </row>
    <row r="1223" spans="1:14" ht="16" x14ac:dyDescent="0.2">
      <c r="A1223" t="s">
        <v>87</v>
      </c>
      <c r="B1223" s="7" t="s">
        <v>8</v>
      </c>
      <c r="C1223" t="s">
        <v>161</v>
      </c>
      <c r="D1223">
        <v>530</v>
      </c>
      <c r="E1223">
        <v>1970</v>
      </c>
      <c r="F1223">
        <f>PERCENTRANK(Table1[Total Citations], D1223)</f>
        <v>0.54800000000000004</v>
      </c>
      <c r="G1223">
        <f>1-PERCENTRANK(Table1[Earliest Pub], E1223)</f>
        <v>0.92900000000000005</v>
      </c>
      <c r="H1223">
        <f>AVERAGEIF(Table1[School], A1223, Table1[Cit rank])</f>
        <v>0.62828571428571434</v>
      </c>
      <c r="I1223">
        <f>AVERAGEIF(Table1[School], A1223, Table1[YO rank])</f>
        <v>0.43367346938775486</v>
      </c>
      <c r="J1223" s="3">
        <f t="shared" si="60"/>
        <v>1.4487529411764715</v>
      </c>
      <c r="K1223" s="3">
        <f t="shared" si="61"/>
        <v>51</v>
      </c>
      <c r="L1223" s="3">
        <f t="shared" si="62"/>
        <v>10.392156862745098</v>
      </c>
      <c r="M1223" s="3">
        <f>PERCENTRANK(Table1[citperyear],L1223)</f>
        <v>0.38100000000000001</v>
      </c>
      <c r="N1223" s="3">
        <f>AVERAGEIF(Table1[School], A1223, Table1[CPYRank])</f>
        <v>0.65373469387755101</v>
      </c>
    </row>
    <row r="1224" spans="1:14" ht="16" x14ac:dyDescent="0.2">
      <c r="A1224" t="s">
        <v>87</v>
      </c>
      <c r="B1224" s="7" t="s">
        <v>8</v>
      </c>
      <c r="C1224" t="s">
        <v>161</v>
      </c>
      <c r="D1224">
        <v>629</v>
      </c>
      <c r="E1224">
        <v>1971</v>
      </c>
      <c r="F1224">
        <f>PERCENTRANK(Table1[Total Citations], D1224)</f>
        <v>0.60499999999999998</v>
      </c>
      <c r="G1224">
        <f>1-PERCENTRANK(Table1[Earliest Pub], E1224)</f>
        <v>0.91700000000000004</v>
      </c>
      <c r="H1224">
        <f>AVERAGEIF(Table1[School], A1224, Table1[Cit rank])</f>
        <v>0.62828571428571434</v>
      </c>
      <c r="I1224">
        <f>AVERAGEIF(Table1[School], A1224, Table1[YO rank])</f>
        <v>0.43367346938775486</v>
      </c>
      <c r="J1224" s="3">
        <f t="shared" si="60"/>
        <v>1.4487529411764715</v>
      </c>
      <c r="K1224" s="3">
        <f t="shared" si="61"/>
        <v>50</v>
      </c>
      <c r="L1224" s="3">
        <f t="shared" si="62"/>
        <v>12.58</v>
      </c>
      <c r="M1224" s="3">
        <f>PERCENTRANK(Table1[citperyear],L1224)</f>
        <v>0.441</v>
      </c>
      <c r="N1224" s="3">
        <f>AVERAGEIF(Table1[School], A1224, Table1[CPYRank])</f>
        <v>0.65373469387755101</v>
      </c>
    </row>
    <row r="1225" spans="1:14" ht="16" x14ac:dyDescent="0.2">
      <c r="A1225" t="s">
        <v>87</v>
      </c>
      <c r="B1225" s="7" t="s">
        <v>8</v>
      </c>
      <c r="C1225" t="s">
        <v>161</v>
      </c>
      <c r="D1225">
        <v>77</v>
      </c>
      <c r="E1225">
        <v>1972</v>
      </c>
      <c r="F1225">
        <f>PERCENTRANK(Table1[Total Citations], D1225)</f>
        <v>0.11</v>
      </c>
      <c r="G1225">
        <f>1-PERCENTRANK(Table1[Earliest Pub], E1225)</f>
        <v>0.90200000000000002</v>
      </c>
      <c r="H1225">
        <f>AVERAGEIF(Table1[School], A1225, Table1[Cit rank])</f>
        <v>0.62828571428571434</v>
      </c>
      <c r="I1225">
        <f>AVERAGEIF(Table1[School], A1225, Table1[YO rank])</f>
        <v>0.43367346938775486</v>
      </c>
      <c r="J1225" s="3">
        <f t="shared" si="60"/>
        <v>1.4487529411764715</v>
      </c>
      <c r="K1225" s="3">
        <f t="shared" si="61"/>
        <v>49</v>
      </c>
      <c r="L1225" s="3">
        <f t="shared" si="62"/>
        <v>1.5714285714285714</v>
      </c>
      <c r="M1225" s="3">
        <f>PERCENTRANK(Table1[citperyear],L1225)</f>
        <v>7.3999999999999996E-2</v>
      </c>
      <c r="N1225" s="3">
        <f>AVERAGEIF(Table1[School], A1225, Table1[CPYRank])</f>
        <v>0.65373469387755101</v>
      </c>
    </row>
    <row r="1226" spans="1:14" ht="16" x14ac:dyDescent="0.2">
      <c r="A1226" s="6" t="s">
        <v>87</v>
      </c>
      <c r="B1226" s="7" t="s">
        <v>8</v>
      </c>
      <c r="C1226" s="6" t="s">
        <v>161</v>
      </c>
      <c r="D1226" s="6">
        <v>2526</v>
      </c>
      <c r="E1226" s="6">
        <v>1977</v>
      </c>
      <c r="F1226">
        <f>PERCENTRANK(Table1[Total Citations], D1226)</f>
        <v>0.92</v>
      </c>
      <c r="G1226">
        <f>1-PERCENTRANK(Table1[Earliest Pub], E1226)</f>
        <v>0.81299999999999994</v>
      </c>
      <c r="H1226">
        <f>AVERAGEIF(Table1[School], A1226, Table1[Cit rank])</f>
        <v>0.62828571428571434</v>
      </c>
      <c r="I1226">
        <f>AVERAGEIF(Table1[School], A1226, Table1[YO rank])</f>
        <v>0.43367346938775486</v>
      </c>
      <c r="J1226" s="3">
        <f t="shared" si="60"/>
        <v>1.4487529411764715</v>
      </c>
      <c r="K1226" s="3">
        <f t="shared" si="61"/>
        <v>44</v>
      </c>
      <c r="L1226" s="3">
        <f t="shared" si="62"/>
        <v>57.409090909090907</v>
      </c>
      <c r="M1226" s="3">
        <f>PERCENTRANK(Table1[citperyear],L1226)</f>
        <v>0.89400000000000002</v>
      </c>
      <c r="N1226" s="3">
        <f>AVERAGEIF(Table1[School], A1226, Table1[CPYRank])</f>
        <v>0.65373469387755101</v>
      </c>
    </row>
    <row r="1227" spans="1:14" ht="16" x14ac:dyDescent="0.2">
      <c r="A1227" t="s">
        <v>87</v>
      </c>
      <c r="B1227" s="7" t="s">
        <v>8</v>
      </c>
      <c r="C1227" t="s">
        <v>161</v>
      </c>
      <c r="D1227">
        <v>1563</v>
      </c>
      <c r="E1227">
        <v>1978</v>
      </c>
      <c r="F1227">
        <f>PERCENTRANK(Table1[Total Citations], D1227)</f>
        <v>0.84799999999999998</v>
      </c>
      <c r="G1227">
        <f>1-PERCENTRANK(Table1[Earliest Pub], E1227)</f>
        <v>0.79</v>
      </c>
      <c r="H1227">
        <f>AVERAGEIF(Table1[School], A1227, Table1[Cit rank])</f>
        <v>0.62828571428571434</v>
      </c>
      <c r="I1227">
        <f>AVERAGEIF(Table1[School], A1227, Table1[YO rank])</f>
        <v>0.43367346938775486</v>
      </c>
      <c r="J1227" s="3">
        <f t="shared" si="60"/>
        <v>1.4487529411764715</v>
      </c>
      <c r="K1227" s="3">
        <f t="shared" si="61"/>
        <v>43</v>
      </c>
      <c r="L1227" s="3">
        <f t="shared" si="62"/>
        <v>36.348837209302324</v>
      </c>
      <c r="M1227" s="3">
        <f>PERCENTRANK(Table1[citperyear],L1227)</f>
        <v>0.78900000000000003</v>
      </c>
      <c r="N1227" s="3">
        <f>AVERAGEIF(Table1[School], A1227, Table1[CPYRank])</f>
        <v>0.65373469387755101</v>
      </c>
    </row>
    <row r="1228" spans="1:14" ht="16" x14ac:dyDescent="0.2">
      <c r="A1228" t="s">
        <v>87</v>
      </c>
      <c r="B1228" s="7" t="s">
        <v>8</v>
      </c>
      <c r="C1228" t="s">
        <v>161</v>
      </c>
      <c r="D1228">
        <v>3204</v>
      </c>
      <c r="E1228">
        <v>1978</v>
      </c>
      <c r="F1228">
        <f>PERCENTRANK(Table1[Total Citations], D1228)</f>
        <v>0.94399999999999995</v>
      </c>
      <c r="G1228">
        <f>1-PERCENTRANK(Table1[Earliest Pub], E1228)</f>
        <v>0.79</v>
      </c>
      <c r="H1228">
        <f>AVERAGEIF(Table1[School], A1228, Table1[Cit rank])</f>
        <v>0.62828571428571434</v>
      </c>
      <c r="I1228">
        <f>AVERAGEIF(Table1[School], A1228, Table1[YO rank])</f>
        <v>0.43367346938775486</v>
      </c>
      <c r="J1228" s="3">
        <f t="shared" si="60"/>
        <v>1.4487529411764715</v>
      </c>
      <c r="K1228" s="3">
        <f t="shared" si="61"/>
        <v>43</v>
      </c>
      <c r="L1228" s="3">
        <f t="shared" si="62"/>
        <v>74.511627906976742</v>
      </c>
      <c r="M1228" s="3">
        <f>PERCENTRANK(Table1[citperyear],L1228)</f>
        <v>0.93300000000000005</v>
      </c>
      <c r="N1228" s="3">
        <f>AVERAGEIF(Table1[School], A1228, Table1[CPYRank])</f>
        <v>0.65373469387755101</v>
      </c>
    </row>
    <row r="1229" spans="1:14" ht="16" x14ac:dyDescent="0.2">
      <c r="A1229" t="s">
        <v>87</v>
      </c>
      <c r="B1229" s="7" t="s">
        <v>8</v>
      </c>
      <c r="C1229" t="s">
        <v>161</v>
      </c>
      <c r="D1229">
        <v>337</v>
      </c>
      <c r="E1229">
        <v>1981</v>
      </c>
      <c r="F1229">
        <f>PERCENTRANK(Table1[Total Citations], D1229)</f>
        <v>0.40899999999999997</v>
      </c>
      <c r="G1229">
        <f>1-PERCENTRANK(Table1[Earliest Pub], E1229)</f>
        <v>0.72299999999999998</v>
      </c>
      <c r="H1229">
        <f>AVERAGEIF(Table1[School], A1229, Table1[Cit rank])</f>
        <v>0.62828571428571434</v>
      </c>
      <c r="I1229">
        <f>AVERAGEIF(Table1[School], A1229, Table1[YO rank])</f>
        <v>0.43367346938775486</v>
      </c>
      <c r="J1229" s="3">
        <f t="shared" si="60"/>
        <v>1.4487529411764715</v>
      </c>
      <c r="K1229" s="3">
        <f t="shared" si="61"/>
        <v>40</v>
      </c>
      <c r="L1229" s="3">
        <f t="shared" si="62"/>
        <v>8.4250000000000007</v>
      </c>
      <c r="M1229" s="3">
        <f>PERCENTRANK(Table1[citperyear],L1229)</f>
        <v>0.32300000000000001</v>
      </c>
      <c r="N1229" s="3">
        <f>AVERAGEIF(Table1[School], A1229, Table1[CPYRank])</f>
        <v>0.65373469387755101</v>
      </c>
    </row>
    <row r="1230" spans="1:14" ht="16" x14ac:dyDescent="0.2">
      <c r="A1230" t="s">
        <v>87</v>
      </c>
      <c r="B1230" s="7" t="s">
        <v>8</v>
      </c>
      <c r="C1230" t="s">
        <v>161</v>
      </c>
      <c r="D1230">
        <v>1182</v>
      </c>
      <c r="E1230">
        <v>1981</v>
      </c>
      <c r="F1230">
        <f>PERCENTRANK(Table1[Total Citations], D1230)</f>
        <v>0.78600000000000003</v>
      </c>
      <c r="G1230">
        <f>1-PERCENTRANK(Table1[Earliest Pub], E1230)</f>
        <v>0.72299999999999998</v>
      </c>
      <c r="H1230">
        <f>AVERAGEIF(Table1[School], A1230, Table1[Cit rank])</f>
        <v>0.62828571428571434</v>
      </c>
      <c r="I1230">
        <f>AVERAGEIF(Table1[School], A1230, Table1[YO rank])</f>
        <v>0.43367346938775486</v>
      </c>
      <c r="J1230" s="3">
        <f t="shared" si="60"/>
        <v>1.4487529411764715</v>
      </c>
      <c r="K1230" s="3">
        <f t="shared" si="61"/>
        <v>40</v>
      </c>
      <c r="L1230" s="3">
        <f t="shared" si="62"/>
        <v>29.55</v>
      </c>
      <c r="M1230" s="3">
        <f>PERCENTRANK(Table1[citperyear],L1230)</f>
        <v>0.73399999999999999</v>
      </c>
      <c r="N1230" s="3">
        <f>AVERAGEIF(Table1[School], A1230, Table1[CPYRank])</f>
        <v>0.65373469387755101</v>
      </c>
    </row>
    <row r="1231" spans="1:14" ht="16" x14ac:dyDescent="0.2">
      <c r="A1231" t="s">
        <v>87</v>
      </c>
      <c r="B1231" s="7" t="s">
        <v>8</v>
      </c>
      <c r="C1231" t="s">
        <v>161</v>
      </c>
      <c r="D1231">
        <v>1043</v>
      </c>
      <c r="E1231">
        <v>1983</v>
      </c>
      <c r="F1231">
        <f>PERCENTRANK(Table1[Total Citations], D1231)</f>
        <v>0.752</v>
      </c>
      <c r="G1231">
        <f>1-PERCENTRANK(Table1[Earliest Pub], E1231)</f>
        <v>0.65700000000000003</v>
      </c>
      <c r="H1231">
        <f>AVERAGEIF(Table1[School], A1231, Table1[Cit rank])</f>
        <v>0.62828571428571434</v>
      </c>
      <c r="I1231">
        <f>AVERAGEIF(Table1[School], A1231, Table1[YO rank])</f>
        <v>0.43367346938775486</v>
      </c>
      <c r="J1231" s="3">
        <f t="shared" si="60"/>
        <v>1.4487529411764715</v>
      </c>
      <c r="K1231" s="3">
        <f t="shared" si="61"/>
        <v>38</v>
      </c>
      <c r="L1231" s="3">
        <f t="shared" si="62"/>
        <v>27.44736842105263</v>
      </c>
      <c r="M1231" s="3">
        <f>PERCENTRANK(Table1[citperyear],L1231)</f>
        <v>0.71099999999999997</v>
      </c>
      <c r="N1231" s="3">
        <f>AVERAGEIF(Table1[School], A1231, Table1[CPYRank])</f>
        <v>0.65373469387755101</v>
      </c>
    </row>
    <row r="1232" spans="1:14" ht="16" x14ac:dyDescent="0.2">
      <c r="A1232" t="s">
        <v>87</v>
      </c>
      <c r="B1232" s="7" t="s">
        <v>8</v>
      </c>
      <c r="C1232" t="s">
        <v>161</v>
      </c>
      <c r="D1232">
        <v>178</v>
      </c>
      <c r="E1232">
        <v>1985</v>
      </c>
      <c r="F1232">
        <f>PERCENTRANK(Table1[Total Citations], D1232)</f>
        <v>0.22900000000000001</v>
      </c>
      <c r="G1232">
        <f>1-PERCENTRANK(Table1[Earliest Pub], E1232)</f>
        <v>0.60199999999999998</v>
      </c>
      <c r="H1232">
        <f>AVERAGEIF(Table1[School], A1232, Table1[Cit rank])</f>
        <v>0.62828571428571434</v>
      </c>
      <c r="I1232">
        <f>AVERAGEIF(Table1[School], A1232, Table1[YO rank])</f>
        <v>0.43367346938775486</v>
      </c>
      <c r="J1232" s="3">
        <f t="shared" si="60"/>
        <v>1.4487529411764715</v>
      </c>
      <c r="K1232" s="3">
        <f t="shared" si="61"/>
        <v>36</v>
      </c>
      <c r="L1232" s="3">
        <f t="shared" si="62"/>
        <v>4.9444444444444446</v>
      </c>
      <c r="M1232" s="3">
        <f>PERCENTRANK(Table1[citperyear],L1232)</f>
        <v>0.19800000000000001</v>
      </c>
      <c r="N1232" s="3">
        <f>AVERAGEIF(Table1[School], A1232, Table1[CPYRank])</f>
        <v>0.65373469387755101</v>
      </c>
    </row>
    <row r="1233" spans="1:14" ht="16" x14ac:dyDescent="0.2">
      <c r="A1233" t="s">
        <v>87</v>
      </c>
      <c r="B1233" s="7" t="s">
        <v>8</v>
      </c>
      <c r="C1233" t="s">
        <v>161</v>
      </c>
      <c r="D1233">
        <v>1542</v>
      </c>
      <c r="E1233">
        <v>1986</v>
      </c>
      <c r="F1233">
        <f>PERCENTRANK(Table1[Total Citations], D1233)</f>
        <v>0.84299999999999997</v>
      </c>
      <c r="G1233">
        <f>1-PERCENTRANK(Table1[Earliest Pub], E1233)</f>
        <v>0.57099999999999995</v>
      </c>
      <c r="H1233">
        <f>AVERAGEIF(Table1[School], A1233, Table1[Cit rank])</f>
        <v>0.62828571428571434</v>
      </c>
      <c r="I1233">
        <f>AVERAGEIF(Table1[School], A1233, Table1[YO rank])</f>
        <v>0.43367346938775486</v>
      </c>
      <c r="J1233" s="3">
        <f t="shared" si="60"/>
        <v>1.4487529411764715</v>
      </c>
      <c r="K1233" s="3">
        <f t="shared" si="61"/>
        <v>35</v>
      </c>
      <c r="L1233" s="3">
        <f t="shared" si="62"/>
        <v>44.057142857142857</v>
      </c>
      <c r="M1233" s="3">
        <f>PERCENTRANK(Table1[citperyear],L1233)</f>
        <v>0.83899999999999997</v>
      </c>
      <c r="N1233" s="3">
        <f>AVERAGEIF(Table1[School], A1233, Table1[CPYRank])</f>
        <v>0.65373469387755101</v>
      </c>
    </row>
    <row r="1234" spans="1:14" ht="16" x14ac:dyDescent="0.2">
      <c r="A1234" t="s">
        <v>87</v>
      </c>
      <c r="B1234" s="7" t="s">
        <v>8</v>
      </c>
      <c r="C1234" t="s">
        <v>161</v>
      </c>
      <c r="D1234">
        <v>935</v>
      </c>
      <c r="E1234">
        <v>1987</v>
      </c>
      <c r="F1234">
        <f>PERCENTRANK(Table1[Total Citations], D1234)</f>
        <v>0.72299999999999998</v>
      </c>
      <c r="G1234">
        <f>1-PERCENTRANK(Table1[Earliest Pub], E1234)</f>
        <v>0.53699999999999992</v>
      </c>
      <c r="H1234">
        <f>AVERAGEIF(Table1[School], A1234, Table1[Cit rank])</f>
        <v>0.62828571428571434</v>
      </c>
      <c r="I1234">
        <f>AVERAGEIF(Table1[School], A1234, Table1[YO rank])</f>
        <v>0.43367346938775486</v>
      </c>
      <c r="J1234" s="3">
        <f t="shared" si="60"/>
        <v>1.4487529411764715</v>
      </c>
      <c r="K1234" s="3">
        <f t="shared" si="61"/>
        <v>34</v>
      </c>
      <c r="L1234" s="3">
        <f t="shared" si="62"/>
        <v>27.5</v>
      </c>
      <c r="M1234" s="3">
        <f>PERCENTRANK(Table1[citperyear],L1234)</f>
        <v>0.71199999999999997</v>
      </c>
      <c r="N1234" s="3">
        <f>AVERAGEIF(Table1[School], A1234, Table1[CPYRank])</f>
        <v>0.65373469387755101</v>
      </c>
    </row>
    <row r="1235" spans="1:14" ht="16" x14ac:dyDescent="0.2">
      <c r="A1235" t="s">
        <v>87</v>
      </c>
      <c r="B1235" s="7" t="s">
        <v>8</v>
      </c>
      <c r="C1235" t="s">
        <v>161</v>
      </c>
      <c r="D1235">
        <v>1676</v>
      </c>
      <c r="E1235">
        <v>1987</v>
      </c>
      <c r="F1235">
        <f>PERCENTRANK(Table1[Total Citations], D1235)</f>
        <v>0.86099999999999999</v>
      </c>
      <c r="G1235">
        <f>1-PERCENTRANK(Table1[Earliest Pub], E1235)</f>
        <v>0.53699999999999992</v>
      </c>
      <c r="H1235">
        <f>AVERAGEIF(Table1[School], A1235, Table1[Cit rank])</f>
        <v>0.62828571428571434</v>
      </c>
      <c r="I1235">
        <f>AVERAGEIF(Table1[School], A1235, Table1[YO rank])</f>
        <v>0.43367346938775486</v>
      </c>
      <c r="J1235" s="3">
        <f t="shared" si="60"/>
        <v>1.4487529411764715</v>
      </c>
      <c r="K1235" s="3">
        <f t="shared" si="61"/>
        <v>34</v>
      </c>
      <c r="L1235" s="3">
        <f t="shared" si="62"/>
        <v>49.294117647058826</v>
      </c>
      <c r="M1235" s="3">
        <f>PERCENTRANK(Table1[citperyear],L1235)</f>
        <v>0.86699999999999999</v>
      </c>
      <c r="N1235" s="3">
        <f>AVERAGEIF(Table1[School], A1235, Table1[CPYRank])</f>
        <v>0.65373469387755101</v>
      </c>
    </row>
    <row r="1236" spans="1:14" x14ac:dyDescent="0.2">
      <c r="A1236" t="s">
        <v>87</v>
      </c>
      <c r="B1236" t="s">
        <v>7</v>
      </c>
      <c r="C1236" t="s">
        <v>161</v>
      </c>
      <c r="D1236">
        <v>3945</v>
      </c>
      <c r="E1236">
        <v>1988</v>
      </c>
      <c r="F1236">
        <f>PERCENTRANK(Table1[Total Citations], D1236)</f>
        <v>0.96299999999999997</v>
      </c>
      <c r="G1236">
        <f>1-PERCENTRANK(Table1[Earliest Pub], E1236)</f>
        <v>0.50800000000000001</v>
      </c>
      <c r="H1236">
        <f>AVERAGEIF(Table1[School], A1236, Table1[Cit rank])</f>
        <v>0.62828571428571434</v>
      </c>
      <c r="I1236">
        <f>AVERAGEIF(Table1[School], A1236, Table1[YO rank])</f>
        <v>0.43367346938775486</v>
      </c>
      <c r="J1236" s="3">
        <f t="shared" si="60"/>
        <v>1.4487529411764715</v>
      </c>
      <c r="K1236" s="3">
        <f t="shared" si="61"/>
        <v>33</v>
      </c>
      <c r="L1236" s="3">
        <f t="shared" si="62"/>
        <v>119.54545454545455</v>
      </c>
      <c r="M1236" s="3">
        <f>PERCENTRANK(Table1[citperyear],L1236)</f>
        <v>0.97599999999999998</v>
      </c>
      <c r="N1236" s="3">
        <f>AVERAGEIF(Table1[School], A1236, Table1[CPYRank])</f>
        <v>0.65373469387755101</v>
      </c>
    </row>
    <row r="1237" spans="1:14" ht="16" x14ac:dyDescent="0.2">
      <c r="A1237" t="s">
        <v>87</v>
      </c>
      <c r="B1237" s="7" t="s">
        <v>8</v>
      </c>
      <c r="C1237" t="s">
        <v>161</v>
      </c>
      <c r="D1237">
        <v>3804</v>
      </c>
      <c r="E1237">
        <v>1988</v>
      </c>
      <c r="F1237">
        <f>PERCENTRANK(Table1[Total Citations], D1237)</f>
        <v>0.96</v>
      </c>
      <c r="G1237">
        <f>1-PERCENTRANK(Table1[Earliest Pub], E1237)</f>
        <v>0.50800000000000001</v>
      </c>
      <c r="H1237">
        <f>AVERAGEIF(Table1[School], A1237, Table1[Cit rank])</f>
        <v>0.62828571428571434</v>
      </c>
      <c r="I1237">
        <f>AVERAGEIF(Table1[School], A1237, Table1[YO rank])</f>
        <v>0.43367346938775486</v>
      </c>
      <c r="J1237" s="3">
        <f t="shared" si="60"/>
        <v>1.4487529411764715</v>
      </c>
      <c r="K1237" s="3">
        <f t="shared" si="61"/>
        <v>33</v>
      </c>
      <c r="L1237" s="3">
        <f t="shared" si="62"/>
        <v>115.27272727272727</v>
      </c>
      <c r="M1237" s="3">
        <f>PERCENTRANK(Table1[citperyear],L1237)</f>
        <v>0.97299999999999998</v>
      </c>
      <c r="N1237" s="3">
        <f>AVERAGEIF(Table1[School], A1237, Table1[CPYRank])</f>
        <v>0.65373469387755101</v>
      </c>
    </row>
    <row r="1238" spans="1:14" ht="16" x14ac:dyDescent="0.2">
      <c r="A1238" t="s">
        <v>87</v>
      </c>
      <c r="B1238" s="7" t="s">
        <v>8</v>
      </c>
      <c r="C1238" t="s">
        <v>161</v>
      </c>
      <c r="D1238">
        <v>928</v>
      </c>
      <c r="E1238">
        <v>1989</v>
      </c>
      <c r="F1238">
        <f>PERCENTRANK(Table1[Total Citations], D1238)</f>
        <v>0.72</v>
      </c>
      <c r="G1238">
        <f>1-PERCENTRANK(Table1[Earliest Pub], E1238)</f>
        <v>0.47299999999999998</v>
      </c>
      <c r="H1238">
        <f>AVERAGEIF(Table1[School], A1238, Table1[Cit rank])</f>
        <v>0.62828571428571434</v>
      </c>
      <c r="I1238">
        <f>AVERAGEIF(Table1[School], A1238, Table1[YO rank])</f>
        <v>0.43367346938775486</v>
      </c>
      <c r="J1238" s="3">
        <f t="shared" si="60"/>
        <v>1.4487529411764715</v>
      </c>
      <c r="K1238" s="3">
        <f t="shared" si="61"/>
        <v>32</v>
      </c>
      <c r="L1238" s="3">
        <f t="shared" si="62"/>
        <v>29</v>
      </c>
      <c r="M1238" s="3">
        <f>PERCENTRANK(Table1[citperyear],L1238)</f>
        <v>0.72699999999999998</v>
      </c>
      <c r="N1238" s="3">
        <f>AVERAGEIF(Table1[School], A1238, Table1[CPYRank])</f>
        <v>0.65373469387755101</v>
      </c>
    </row>
    <row r="1239" spans="1:14" ht="16" x14ac:dyDescent="0.2">
      <c r="A1239" t="s">
        <v>87</v>
      </c>
      <c r="B1239" s="7" t="s">
        <v>8</v>
      </c>
      <c r="C1239" t="s">
        <v>161</v>
      </c>
      <c r="D1239">
        <v>1444</v>
      </c>
      <c r="E1239">
        <v>1990</v>
      </c>
      <c r="F1239">
        <f>PERCENTRANK(Table1[Total Citations], D1239)</f>
        <v>0.83</v>
      </c>
      <c r="G1239">
        <f>1-PERCENTRANK(Table1[Earliest Pub], E1239)</f>
        <v>0.43700000000000006</v>
      </c>
      <c r="H1239">
        <f>AVERAGEIF(Table1[School], A1239, Table1[Cit rank])</f>
        <v>0.62828571428571434</v>
      </c>
      <c r="I1239">
        <f>AVERAGEIF(Table1[School], A1239, Table1[YO rank])</f>
        <v>0.43367346938775486</v>
      </c>
      <c r="J1239" s="3">
        <f t="shared" si="60"/>
        <v>1.4487529411764715</v>
      </c>
      <c r="K1239" s="3">
        <f t="shared" si="61"/>
        <v>31</v>
      </c>
      <c r="L1239" s="3">
        <f t="shared" si="62"/>
        <v>46.58064516129032</v>
      </c>
      <c r="M1239" s="3">
        <f>PERCENTRANK(Table1[citperyear],L1239)</f>
        <v>0.85199999999999998</v>
      </c>
      <c r="N1239" s="3">
        <f>AVERAGEIF(Table1[School], A1239, Table1[CPYRank])</f>
        <v>0.65373469387755101</v>
      </c>
    </row>
    <row r="1240" spans="1:14" ht="16" x14ac:dyDescent="0.2">
      <c r="A1240" t="s">
        <v>87</v>
      </c>
      <c r="B1240" s="7" t="s">
        <v>8</v>
      </c>
      <c r="C1240" t="s">
        <v>161</v>
      </c>
      <c r="D1240">
        <v>977</v>
      </c>
      <c r="E1240">
        <v>1990</v>
      </c>
      <c r="F1240">
        <f>PERCENTRANK(Table1[Total Citations], D1240)</f>
        <v>0.73599999999999999</v>
      </c>
      <c r="G1240">
        <f>1-PERCENTRANK(Table1[Earliest Pub], E1240)</f>
        <v>0.43700000000000006</v>
      </c>
      <c r="H1240">
        <f>AVERAGEIF(Table1[School], A1240, Table1[Cit rank])</f>
        <v>0.62828571428571434</v>
      </c>
      <c r="I1240">
        <f>AVERAGEIF(Table1[School], A1240, Table1[YO rank])</f>
        <v>0.43367346938775486</v>
      </c>
      <c r="J1240" s="3">
        <f t="shared" si="60"/>
        <v>1.4487529411764715</v>
      </c>
      <c r="K1240" s="3">
        <f t="shared" si="61"/>
        <v>31</v>
      </c>
      <c r="L1240" s="3">
        <f t="shared" si="62"/>
        <v>31.516129032258064</v>
      </c>
      <c r="M1240" s="3">
        <f>PERCENTRANK(Table1[citperyear],L1240)</f>
        <v>0.752</v>
      </c>
      <c r="N1240" s="3">
        <f>AVERAGEIF(Table1[School], A1240, Table1[CPYRank])</f>
        <v>0.65373469387755101</v>
      </c>
    </row>
    <row r="1241" spans="1:14" ht="16" x14ac:dyDescent="0.2">
      <c r="A1241" t="s">
        <v>87</v>
      </c>
      <c r="B1241" s="7" t="s">
        <v>8</v>
      </c>
      <c r="C1241" t="s">
        <v>161</v>
      </c>
      <c r="D1241">
        <v>1658</v>
      </c>
      <c r="E1241">
        <v>1991</v>
      </c>
      <c r="F1241">
        <f>PERCENTRANK(Table1[Total Citations], D1241)</f>
        <v>0.86</v>
      </c>
      <c r="G1241">
        <f>1-PERCENTRANK(Table1[Earliest Pub], E1241)</f>
        <v>0.41300000000000003</v>
      </c>
      <c r="H1241">
        <f>AVERAGEIF(Table1[School], A1241, Table1[Cit rank])</f>
        <v>0.62828571428571434</v>
      </c>
      <c r="I1241">
        <f>AVERAGEIF(Table1[School], A1241, Table1[YO rank])</f>
        <v>0.43367346938775486</v>
      </c>
      <c r="J1241" s="3">
        <f t="shared" si="60"/>
        <v>1.4487529411764715</v>
      </c>
      <c r="K1241" s="3">
        <f t="shared" si="61"/>
        <v>30</v>
      </c>
      <c r="L1241" s="3">
        <f t="shared" si="62"/>
        <v>55.266666666666666</v>
      </c>
      <c r="M1241" s="3">
        <f>PERCENTRANK(Table1[citperyear],L1241)</f>
        <v>0.88800000000000001</v>
      </c>
      <c r="N1241" s="3">
        <f>AVERAGEIF(Table1[School], A1241, Table1[CPYRank])</f>
        <v>0.65373469387755101</v>
      </c>
    </row>
    <row r="1242" spans="1:14" ht="16" x14ac:dyDescent="0.2">
      <c r="A1242" t="s">
        <v>87</v>
      </c>
      <c r="B1242" s="7" t="s">
        <v>8</v>
      </c>
      <c r="C1242" t="s">
        <v>161</v>
      </c>
      <c r="D1242">
        <v>1371</v>
      </c>
      <c r="E1242">
        <v>1992</v>
      </c>
      <c r="F1242">
        <f>PERCENTRANK(Table1[Total Citations], D1242)</f>
        <v>0.81799999999999995</v>
      </c>
      <c r="G1242">
        <f>1-PERCENTRANK(Table1[Earliest Pub], E1242)</f>
        <v>0.38100000000000001</v>
      </c>
      <c r="H1242">
        <f>AVERAGEIF(Table1[School], A1242, Table1[Cit rank])</f>
        <v>0.62828571428571434</v>
      </c>
      <c r="I1242">
        <f>AVERAGEIF(Table1[School], A1242, Table1[YO rank])</f>
        <v>0.43367346938775486</v>
      </c>
      <c r="J1242" s="3">
        <f t="shared" si="60"/>
        <v>1.4487529411764715</v>
      </c>
      <c r="K1242" s="3">
        <f t="shared" si="61"/>
        <v>29</v>
      </c>
      <c r="L1242" s="3">
        <f t="shared" si="62"/>
        <v>47.275862068965516</v>
      </c>
      <c r="M1242" s="3">
        <f>PERCENTRANK(Table1[citperyear],L1242)</f>
        <v>0.85599999999999998</v>
      </c>
      <c r="N1242" s="3">
        <f>AVERAGEIF(Table1[School], A1242, Table1[CPYRank])</f>
        <v>0.65373469387755101</v>
      </c>
    </row>
    <row r="1243" spans="1:14" ht="16" x14ac:dyDescent="0.2">
      <c r="A1243" t="s">
        <v>87</v>
      </c>
      <c r="B1243" s="7" t="s">
        <v>8</v>
      </c>
      <c r="C1243" t="s">
        <v>161</v>
      </c>
      <c r="D1243">
        <v>1478</v>
      </c>
      <c r="E1243">
        <v>1994</v>
      </c>
      <c r="F1243">
        <f>PERCENTRANK(Table1[Total Citations], D1243)</f>
        <v>0.83499999999999996</v>
      </c>
      <c r="G1243">
        <f>1-PERCENTRANK(Table1[Earliest Pub], E1243)</f>
        <v>0.32599999999999996</v>
      </c>
      <c r="H1243">
        <f>AVERAGEIF(Table1[School], A1243, Table1[Cit rank])</f>
        <v>0.62828571428571434</v>
      </c>
      <c r="I1243">
        <f>AVERAGEIF(Table1[School], A1243, Table1[YO rank])</f>
        <v>0.43367346938775486</v>
      </c>
      <c r="J1243" s="3">
        <f t="shared" si="60"/>
        <v>1.4487529411764715</v>
      </c>
      <c r="K1243" s="3">
        <f t="shared" si="61"/>
        <v>27</v>
      </c>
      <c r="L1243" s="3">
        <f t="shared" si="62"/>
        <v>54.74074074074074</v>
      </c>
      <c r="M1243" s="3">
        <f>PERCENTRANK(Table1[citperyear],L1243)</f>
        <v>0.88400000000000001</v>
      </c>
      <c r="N1243" s="3">
        <f>AVERAGEIF(Table1[School], A1243, Table1[CPYRank])</f>
        <v>0.65373469387755101</v>
      </c>
    </row>
    <row r="1244" spans="1:14" ht="16" x14ac:dyDescent="0.2">
      <c r="A1244" t="s">
        <v>87</v>
      </c>
      <c r="B1244" s="7" t="s">
        <v>8</v>
      </c>
      <c r="C1244" t="s">
        <v>161</v>
      </c>
      <c r="D1244">
        <v>595</v>
      </c>
      <c r="E1244">
        <v>1995</v>
      </c>
      <c r="F1244">
        <f>PERCENTRANK(Table1[Total Citations], D1244)</f>
        <v>0.58499999999999996</v>
      </c>
      <c r="G1244">
        <f>1-PERCENTRANK(Table1[Earliest Pub], E1244)</f>
        <v>0.29800000000000004</v>
      </c>
      <c r="H1244">
        <f>AVERAGEIF(Table1[School], A1244, Table1[Cit rank])</f>
        <v>0.62828571428571434</v>
      </c>
      <c r="I1244">
        <f>AVERAGEIF(Table1[School], A1244, Table1[YO rank])</f>
        <v>0.43367346938775486</v>
      </c>
      <c r="J1244" s="3">
        <f t="shared" si="60"/>
        <v>1.4487529411764715</v>
      </c>
      <c r="K1244" s="3">
        <f t="shared" si="61"/>
        <v>26</v>
      </c>
      <c r="L1244" s="3">
        <f t="shared" si="62"/>
        <v>22.884615384615383</v>
      </c>
      <c r="M1244" s="3">
        <f>PERCENTRANK(Table1[citperyear],L1244)</f>
        <v>0.65400000000000003</v>
      </c>
      <c r="N1244" s="3">
        <f>AVERAGEIF(Table1[School], A1244, Table1[CPYRank])</f>
        <v>0.65373469387755101</v>
      </c>
    </row>
    <row r="1245" spans="1:14" ht="16" x14ac:dyDescent="0.2">
      <c r="A1245" t="s">
        <v>87</v>
      </c>
      <c r="B1245" s="7" t="s">
        <v>8</v>
      </c>
      <c r="C1245" t="s">
        <v>161</v>
      </c>
      <c r="D1245">
        <v>229</v>
      </c>
      <c r="E1245">
        <v>1995</v>
      </c>
      <c r="F1245">
        <f>PERCENTRANK(Table1[Total Citations], D1245)</f>
        <v>0.30099999999999999</v>
      </c>
      <c r="G1245">
        <f>1-PERCENTRANK(Table1[Earliest Pub], E1245)</f>
        <v>0.29800000000000004</v>
      </c>
      <c r="H1245">
        <f>AVERAGEIF(Table1[School], A1245, Table1[Cit rank])</f>
        <v>0.62828571428571434</v>
      </c>
      <c r="I1245">
        <f>AVERAGEIF(Table1[School], A1245, Table1[YO rank])</f>
        <v>0.43367346938775486</v>
      </c>
      <c r="J1245" s="3">
        <f t="shared" si="60"/>
        <v>1.4487529411764715</v>
      </c>
      <c r="K1245" s="3">
        <f t="shared" si="61"/>
        <v>26</v>
      </c>
      <c r="L1245" s="3">
        <f t="shared" si="62"/>
        <v>8.8076923076923084</v>
      </c>
      <c r="M1245" s="3">
        <f>PERCENTRANK(Table1[citperyear],L1245)</f>
        <v>0.33600000000000002</v>
      </c>
      <c r="N1245" s="3">
        <f>AVERAGEIF(Table1[School], A1245, Table1[CPYRank])</f>
        <v>0.65373469387755101</v>
      </c>
    </row>
    <row r="1246" spans="1:14" ht="16" x14ac:dyDescent="0.2">
      <c r="A1246" t="s">
        <v>87</v>
      </c>
      <c r="B1246" s="7" t="s">
        <v>8</v>
      </c>
      <c r="C1246" t="s">
        <v>161</v>
      </c>
      <c r="D1246">
        <v>829</v>
      </c>
      <c r="E1246">
        <v>1996</v>
      </c>
      <c r="F1246">
        <f>PERCENTRANK(Table1[Total Citations], D1246)</f>
        <v>0.69199999999999995</v>
      </c>
      <c r="G1246">
        <f>1-PERCENTRANK(Table1[Earliest Pub], E1246)</f>
        <v>0.27100000000000002</v>
      </c>
      <c r="H1246">
        <f>AVERAGEIF(Table1[School], A1246, Table1[Cit rank])</f>
        <v>0.62828571428571434</v>
      </c>
      <c r="I1246">
        <f>AVERAGEIF(Table1[School], A1246, Table1[YO rank])</f>
        <v>0.43367346938775486</v>
      </c>
      <c r="J1246" s="3">
        <f t="shared" si="60"/>
        <v>1.4487529411764715</v>
      </c>
      <c r="K1246" s="3">
        <f t="shared" si="61"/>
        <v>25</v>
      </c>
      <c r="L1246" s="3">
        <f t="shared" si="62"/>
        <v>33.159999999999997</v>
      </c>
      <c r="M1246" s="3">
        <f>PERCENTRANK(Table1[citperyear],L1246)</f>
        <v>0.76200000000000001</v>
      </c>
      <c r="N1246" s="3">
        <f>AVERAGEIF(Table1[School], A1246, Table1[CPYRank])</f>
        <v>0.65373469387755101</v>
      </c>
    </row>
    <row r="1247" spans="1:14" ht="16" x14ac:dyDescent="0.2">
      <c r="A1247" t="s">
        <v>87</v>
      </c>
      <c r="B1247" s="7" t="s">
        <v>8</v>
      </c>
      <c r="C1247" t="s">
        <v>161</v>
      </c>
      <c r="D1247">
        <v>15527</v>
      </c>
      <c r="E1247">
        <v>1996</v>
      </c>
      <c r="F1247">
        <f>PERCENTRANK(Table1[Total Citations], D1247)</f>
        <v>0.999</v>
      </c>
      <c r="G1247">
        <f>1-PERCENTRANK(Table1[Earliest Pub], E1247)</f>
        <v>0.27100000000000002</v>
      </c>
      <c r="H1247">
        <f>AVERAGEIF(Table1[School], A1247, Table1[Cit rank])</f>
        <v>0.62828571428571434</v>
      </c>
      <c r="I1247">
        <f>AVERAGEIF(Table1[School], A1247, Table1[YO rank])</f>
        <v>0.43367346938775486</v>
      </c>
      <c r="J1247" s="3">
        <f t="shared" si="60"/>
        <v>1.4487529411764715</v>
      </c>
      <c r="K1247" s="3">
        <f t="shared" si="61"/>
        <v>25</v>
      </c>
      <c r="L1247" s="3">
        <f t="shared" si="62"/>
        <v>621.08000000000004</v>
      </c>
      <c r="M1247" s="3">
        <f>PERCENTRANK(Table1[citperyear],L1247)</f>
        <v>1</v>
      </c>
      <c r="N1247" s="3">
        <f>AVERAGEIF(Table1[School], A1247, Table1[CPYRank])</f>
        <v>0.65373469387755101</v>
      </c>
    </row>
    <row r="1248" spans="1:14" x14ac:dyDescent="0.2">
      <c r="A1248" t="s">
        <v>87</v>
      </c>
      <c r="B1248" t="s">
        <v>7</v>
      </c>
      <c r="C1248" t="s">
        <v>161</v>
      </c>
      <c r="D1248">
        <v>774</v>
      </c>
      <c r="E1248">
        <v>1997</v>
      </c>
      <c r="F1248">
        <f>PERCENTRANK(Table1[Total Citations], D1248)</f>
        <v>0.67300000000000004</v>
      </c>
      <c r="G1248">
        <f>1-PERCENTRANK(Table1[Earliest Pub], E1248)</f>
        <v>0.23699999999999999</v>
      </c>
      <c r="H1248">
        <f>AVERAGEIF(Table1[School], A1248, Table1[Cit rank])</f>
        <v>0.62828571428571434</v>
      </c>
      <c r="I1248">
        <f>AVERAGEIF(Table1[School], A1248, Table1[YO rank])</f>
        <v>0.43367346938775486</v>
      </c>
      <c r="J1248" s="3">
        <f t="shared" si="60"/>
        <v>1.4487529411764715</v>
      </c>
      <c r="K1248" s="3">
        <f t="shared" si="61"/>
        <v>24</v>
      </c>
      <c r="L1248" s="3">
        <f t="shared" si="62"/>
        <v>32.25</v>
      </c>
      <c r="M1248" s="3">
        <f>PERCENTRANK(Table1[citperyear],L1248)</f>
        <v>0.75700000000000001</v>
      </c>
      <c r="N1248" s="3">
        <f>AVERAGEIF(Table1[School], A1248, Table1[CPYRank])</f>
        <v>0.65373469387755101</v>
      </c>
    </row>
    <row r="1249" spans="1:14" ht="16" x14ac:dyDescent="0.2">
      <c r="A1249" t="s">
        <v>87</v>
      </c>
      <c r="B1249" s="7" t="s">
        <v>8</v>
      </c>
      <c r="C1249" t="s">
        <v>161</v>
      </c>
      <c r="D1249">
        <v>1077</v>
      </c>
      <c r="E1249">
        <v>1997</v>
      </c>
      <c r="F1249">
        <f>PERCENTRANK(Table1[Total Citations], D1249)</f>
        <v>0.76200000000000001</v>
      </c>
      <c r="G1249">
        <f>1-PERCENTRANK(Table1[Earliest Pub], E1249)</f>
        <v>0.23699999999999999</v>
      </c>
      <c r="H1249">
        <f>AVERAGEIF(Table1[School], A1249, Table1[Cit rank])</f>
        <v>0.62828571428571434</v>
      </c>
      <c r="I1249">
        <f>AVERAGEIF(Table1[School], A1249, Table1[YO rank])</f>
        <v>0.43367346938775486</v>
      </c>
      <c r="J1249" s="3">
        <f t="shared" si="60"/>
        <v>1.4487529411764715</v>
      </c>
      <c r="K1249" s="3">
        <f t="shared" si="61"/>
        <v>24</v>
      </c>
      <c r="L1249" s="3">
        <f t="shared" si="62"/>
        <v>44.875</v>
      </c>
      <c r="M1249" s="3">
        <f>PERCENTRANK(Table1[citperyear],L1249)</f>
        <v>0.84299999999999997</v>
      </c>
      <c r="N1249" s="3">
        <f>AVERAGEIF(Table1[School], A1249, Table1[CPYRank])</f>
        <v>0.65373469387755101</v>
      </c>
    </row>
    <row r="1250" spans="1:14" ht="16" x14ac:dyDescent="0.2">
      <c r="A1250" t="s">
        <v>87</v>
      </c>
      <c r="B1250" s="7" t="s">
        <v>8</v>
      </c>
      <c r="C1250" t="s">
        <v>161</v>
      </c>
      <c r="D1250">
        <v>135</v>
      </c>
      <c r="E1250">
        <v>1997</v>
      </c>
      <c r="F1250">
        <f>PERCENTRANK(Table1[Total Citations], D1250)</f>
        <v>0.17599999999999999</v>
      </c>
      <c r="G1250">
        <f>1-PERCENTRANK(Table1[Earliest Pub], E1250)</f>
        <v>0.23699999999999999</v>
      </c>
      <c r="H1250">
        <f>AVERAGEIF(Table1[School], A1250, Table1[Cit rank])</f>
        <v>0.62828571428571434</v>
      </c>
      <c r="I1250">
        <f>AVERAGEIF(Table1[School], A1250, Table1[YO rank])</f>
        <v>0.43367346938775486</v>
      </c>
      <c r="J1250" s="3">
        <f t="shared" si="60"/>
        <v>1.4487529411764715</v>
      </c>
      <c r="K1250" s="3">
        <f t="shared" si="61"/>
        <v>24</v>
      </c>
      <c r="L1250" s="3">
        <f t="shared" si="62"/>
        <v>5.625</v>
      </c>
      <c r="M1250" s="3">
        <f>PERCENTRANK(Table1[citperyear],L1250)</f>
        <v>0.223</v>
      </c>
      <c r="N1250" s="3">
        <f>AVERAGEIF(Table1[School], A1250, Table1[CPYRank])</f>
        <v>0.65373469387755101</v>
      </c>
    </row>
    <row r="1251" spans="1:14" ht="16" x14ac:dyDescent="0.2">
      <c r="A1251" t="s">
        <v>87</v>
      </c>
      <c r="B1251" s="7" t="s">
        <v>8</v>
      </c>
      <c r="C1251" t="s">
        <v>161</v>
      </c>
      <c r="D1251">
        <v>669</v>
      </c>
      <c r="E1251">
        <v>1998</v>
      </c>
      <c r="F1251">
        <f>PERCENTRANK(Table1[Total Citations], D1251)</f>
        <v>0.628</v>
      </c>
      <c r="G1251">
        <f>1-PERCENTRANK(Table1[Earliest Pub], E1251)</f>
        <v>0.20799999999999996</v>
      </c>
      <c r="H1251">
        <f>AVERAGEIF(Table1[School], A1251, Table1[Cit rank])</f>
        <v>0.62828571428571434</v>
      </c>
      <c r="I1251">
        <f>AVERAGEIF(Table1[School], A1251, Table1[YO rank])</f>
        <v>0.43367346938775486</v>
      </c>
      <c r="J1251" s="3">
        <f t="shared" si="60"/>
        <v>1.4487529411764715</v>
      </c>
      <c r="K1251" s="3">
        <f t="shared" si="61"/>
        <v>23</v>
      </c>
      <c r="L1251" s="3">
        <f t="shared" si="62"/>
        <v>29.086956521739129</v>
      </c>
      <c r="M1251" s="3">
        <f>PERCENTRANK(Table1[citperyear],L1251)</f>
        <v>0.72899999999999998</v>
      </c>
      <c r="N1251" s="3">
        <f>AVERAGEIF(Table1[School], A1251, Table1[CPYRank])</f>
        <v>0.65373469387755101</v>
      </c>
    </row>
    <row r="1252" spans="1:14" ht="16" x14ac:dyDescent="0.2">
      <c r="A1252" t="s">
        <v>87</v>
      </c>
      <c r="B1252" s="7" t="s">
        <v>8</v>
      </c>
      <c r="C1252" t="s">
        <v>161</v>
      </c>
      <c r="D1252">
        <v>40</v>
      </c>
      <c r="E1252">
        <v>1998</v>
      </c>
      <c r="F1252">
        <f>PERCENTRANK(Table1[Total Citations], D1252)</f>
        <v>6.4000000000000001E-2</v>
      </c>
      <c r="G1252">
        <f>1-PERCENTRANK(Table1[Earliest Pub], E1252)</f>
        <v>0.20799999999999996</v>
      </c>
      <c r="H1252">
        <f>AVERAGEIF(Table1[School], A1252, Table1[Cit rank])</f>
        <v>0.62828571428571434</v>
      </c>
      <c r="I1252">
        <f>AVERAGEIF(Table1[School], A1252, Table1[YO rank])</f>
        <v>0.43367346938775486</v>
      </c>
      <c r="J1252" s="3">
        <f t="shared" si="60"/>
        <v>1.4487529411764715</v>
      </c>
      <c r="K1252" s="3">
        <f t="shared" si="61"/>
        <v>23</v>
      </c>
      <c r="L1252" s="3">
        <f t="shared" si="62"/>
        <v>1.7391304347826086</v>
      </c>
      <c r="M1252" s="3">
        <f>PERCENTRANK(Table1[citperyear],L1252)</f>
        <v>8.1000000000000003E-2</v>
      </c>
      <c r="N1252" s="3">
        <f>AVERAGEIF(Table1[School], A1252, Table1[CPYRank])</f>
        <v>0.65373469387755101</v>
      </c>
    </row>
    <row r="1253" spans="1:14" ht="16" x14ac:dyDescent="0.2">
      <c r="A1253" t="s">
        <v>87</v>
      </c>
      <c r="B1253" s="7" t="s">
        <v>8</v>
      </c>
      <c r="C1253" t="s">
        <v>161</v>
      </c>
      <c r="D1253">
        <v>381</v>
      </c>
      <c r="E1253">
        <v>1998</v>
      </c>
      <c r="F1253">
        <f>PERCENTRANK(Table1[Total Citations], D1253)</f>
        <v>0.44500000000000001</v>
      </c>
      <c r="G1253">
        <f>1-PERCENTRANK(Table1[Earliest Pub], E1253)</f>
        <v>0.20799999999999996</v>
      </c>
      <c r="H1253">
        <f>AVERAGEIF(Table1[School], A1253, Table1[Cit rank])</f>
        <v>0.62828571428571434</v>
      </c>
      <c r="I1253">
        <f>AVERAGEIF(Table1[School], A1253, Table1[YO rank])</f>
        <v>0.43367346938775486</v>
      </c>
      <c r="J1253" s="3">
        <f t="shared" si="60"/>
        <v>1.4487529411764715</v>
      </c>
      <c r="K1253" s="3">
        <f t="shared" si="61"/>
        <v>23</v>
      </c>
      <c r="L1253" s="3">
        <f t="shared" si="62"/>
        <v>16.565217391304348</v>
      </c>
      <c r="M1253" s="3">
        <f>PERCENTRANK(Table1[citperyear],L1253)</f>
        <v>0.53900000000000003</v>
      </c>
      <c r="N1253" s="3">
        <f>AVERAGEIF(Table1[School], A1253, Table1[CPYRank])</f>
        <v>0.65373469387755101</v>
      </c>
    </row>
    <row r="1254" spans="1:14" ht="16" x14ac:dyDescent="0.2">
      <c r="A1254" t="s">
        <v>87</v>
      </c>
      <c r="B1254" s="7" t="s">
        <v>8</v>
      </c>
      <c r="C1254" t="s">
        <v>161</v>
      </c>
      <c r="D1254">
        <v>874</v>
      </c>
      <c r="E1254">
        <v>1999</v>
      </c>
      <c r="F1254">
        <f>PERCENTRANK(Table1[Total Citations], D1254)</f>
        <v>0.70599999999999996</v>
      </c>
      <c r="G1254">
        <f>1-PERCENTRANK(Table1[Earliest Pub], E1254)</f>
        <v>0.17300000000000004</v>
      </c>
      <c r="H1254">
        <f>AVERAGEIF(Table1[School], A1254, Table1[Cit rank])</f>
        <v>0.62828571428571434</v>
      </c>
      <c r="I1254">
        <f>AVERAGEIF(Table1[School], A1254, Table1[YO rank])</f>
        <v>0.43367346938775486</v>
      </c>
      <c r="J1254" s="3">
        <f t="shared" ref="J1254:J1317" si="63">H1254/I1254</f>
        <v>1.4487529411764715</v>
      </c>
      <c r="K1254" s="3">
        <f t="shared" si="61"/>
        <v>22</v>
      </c>
      <c r="L1254" s="3">
        <f t="shared" si="62"/>
        <v>39.727272727272727</v>
      </c>
      <c r="M1254" s="3">
        <f>PERCENTRANK(Table1[citperyear],L1254)</f>
        <v>0.81299999999999994</v>
      </c>
      <c r="N1254" s="3">
        <f>AVERAGEIF(Table1[School], A1254, Table1[CPYRank])</f>
        <v>0.65373469387755101</v>
      </c>
    </row>
    <row r="1255" spans="1:14" ht="16" x14ac:dyDescent="0.2">
      <c r="A1255" t="s">
        <v>87</v>
      </c>
      <c r="B1255" s="7" t="s">
        <v>8</v>
      </c>
      <c r="C1255" t="s">
        <v>161</v>
      </c>
      <c r="D1255">
        <v>1559</v>
      </c>
      <c r="E1255">
        <v>1999</v>
      </c>
      <c r="F1255">
        <f>PERCENTRANK(Table1[Total Citations], D1255)</f>
        <v>0.84599999999999997</v>
      </c>
      <c r="G1255">
        <f>1-PERCENTRANK(Table1[Earliest Pub], E1255)</f>
        <v>0.17300000000000004</v>
      </c>
      <c r="H1255">
        <f>AVERAGEIF(Table1[School], A1255, Table1[Cit rank])</f>
        <v>0.62828571428571434</v>
      </c>
      <c r="I1255">
        <f>AVERAGEIF(Table1[School], A1255, Table1[YO rank])</f>
        <v>0.43367346938775486</v>
      </c>
      <c r="J1255" s="3">
        <f t="shared" si="63"/>
        <v>1.4487529411764715</v>
      </c>
      <c r="K1255" s="3">
        <f t="shared" si="61"/>
        <v>22</v>
      </c>
      <c r="L1255" s="3">
        <f t="shared" si="62"/>
        <v>70.86363636363636</v>
      </c>
      <c r="M1255" s="3">
        <f>PERCENTRANK(Table1[citperyear],L1255)</f>
        <v>0.92400000000000004</v>
      </c>
      <c r="N1255" s="3">
        <f>AVERAGEIF(Table1[School], A1255, Table1[CPYRank])</f>
        <v>0.65373469387755101</v>
      </c>
    </row>
    <row r="1256" spans="1:14" ht="16" x14ac:dyDescent="0.2">
      <c r="A1256" t="s">
        <v>87</v>
      </c>
      <c r="B1256" s="7" t="s">
        <v>8</v>
      </c>
      <c r="C1256" t="s">
        <v>161</v>
      </c>
      <c r="D1256">
        <v>344</v>
      </c>
      <c r="E1256">
        <v>2000</v>
      </c>
      <c r="F1256">
        <f>PERCENTRANK(Table1[Total Citations], D1256)</f>
        <v>0.41499999999999998</v>
      </c>
      <c r="G1256">
        <f>1-PERCENTRANK(Table1[Earliest Pub], E1256)</f>
        <v>0.14400000000000002</v>
      </c>
      <c r="H1256">
        <f>AVERAGEIF(Table1[School], A1256, Table1[Cit rank])</f>
        <v>0.62828571428571434</v>
      </c>
      <c r="I1256">
        <f>AVERAGEIF(Table1[School], A1256, Table1[YO rank])</f>
        <v>0.43367346938775486</v>
      </c>
      <c r="J1256" s="3">
        <f t="shared" si="63"/>
        <v>1.4487529411764715</v>
      </c>
      <c r="K1256" s="3">
        <f t="shared" si="61"/>
        <v>21</v>
      </c>
      <c r="L1256" s="3">
        <f t="shared" si="62"/>
        <v>16.38095238095238</v>
      </c>
      <c r="M1256" s="3">
        <f>PERCENTRANK(Table1[citperyear],L1256)</f>
        <v>0.53400000000000003</v>
      </c>
      <c r="N1256" s="3">
        <f>AVERAGEIF(Table1[School], A1256, Table1[CPYRank])</f>
        <v>0.65373469387755101</v>
      </c>
    </row>
    <row r="1257" spans="1:14" x14ac:dyDescent="0.2">
      <c r="A1257" t="s">
        <v>87</v>
      </c>
      <c r="B1257" t="s">
        <v>7</v>
      </c>
      <c r="C1257" t="s">
        <v>161</v>
      </c>
      <c r="D1257">
        <v>358</v>
      </c>
      <c r="E1257">
        <v>2001</v>
      </c>
      <c r="F1257">
        <f>PERCENTRANK(Table1[Total Citations], D1257)</f>
        <v>0.42499999999999999</v>
      </c>
      <c r="G1257">
        <f>1-PERCENTRANK(Table1[Earliest Pub], E1257)</f>
        <v>0.11899999999999999</v>
      </c>
      <c r="H1257">
        <f>AVERAGEIF(Table1[School], A1257, Table1[Cit rank])</f>
        <v>0.62828571428571434</v>
      </c>
      <c r="I1257">
        <f>AVERAGEIF(Table1[School], A1257, Table1[YO rank])</f>
        <v>0.43367346938775486</v>
      </c>
      <c r="J1257" s="3">
        <f t="shared" si="63"/>
        <v>1.4487529411764715</v>
      </c>
      <c r="K1257" s="3">
        <f t="shared" si="61"/>
        <v>20</v>
      </c>
      <c r="L1257" s="3">
        <f t="shared" si="62"/>
        <v>17.899999999999999</v>
      </c>
      <c r="M1257" s="3">
        <f>PERCENTRANK(Table1[citperyear],L1257)</f>
        <v>0.56699999999999995</v>
      </c>
      <c r="N1257" s="3">
        <f>AVERAGEIF(Table1[School], A1257, Table1[CPYRank])</f>
        <v>0.65373469387755101</v>
      </c>
    </row>
    <row r="1258" spans="1:14" ht="16" x14ac:dyDescent="0.2">
      <c r="A1258" t="s">
        <v>87</v>
      </c>
      <c r="B1258" s="7" t="s">
        <v>8</v>
      </c>
      <c r="C1258" t="s">
        <v>161</v>
      </c>
      <c r="D1258">
        <v>291</v>
      </c>
      <c r="E1258">
        <v>2001</v>
      </c>
      <c r="F1258">
        <f>PERCENTRANK(Table1[Total Citations], D1258)</f>
        <v>0.36499999999999999</v>
      </c>
      <c r="G1258">
        <f>1-PERCENTRANK(Table1[Earliest Pub], E1258)</f>
        <v>0.11899999999999999</v>
      </c>
      <c r="H1258">
        <f>AVERAGEIF(Table1[School], A1258, Table1[Cit rank])</f>
        <v>0.62828571428571434</v>
      </c>
      <c r="I1258">
        <f>AVERAGEIF(Table1[School], A1258, Table1[YO rank])</f>
        <v>0.43367346938775486</v>
      </c>
      <c r="J1258" s="3">
        <f t="shared" si="63"/>
        <v>1.4487529411764715</v>
      </c>
      <c r="K1258" s="3">
        <f t="shared" si="61"/>
        <v>20</v>
      </c>
      <c r="L1258" s="3">
        <f t="shared" si="62"/>
        <v>14.55</v>
      </c>
      <c r="M1258" s="3">
        <f>PERCENTRANK(Table1[citperyear],L1258)</f>
        <v>0.49099999999999999</v>
      </c>
      <c r="N1258" s="3">
        <f>AVERAGEIF(Table1[School], A1258, Table1[CPYRank])</f>
        <v>0.65373469387755101</v>
      </c>
    </row>
    <row r="1259" spans="1:14" ht="16" x14ac:dyDescent="0.2">
      <c r="A1259" t="s">
        <v>87</v>
      </c>
      <c r="B1259" s="7" t="s">
        <v>8</v>
      </c>
      <c r="C1259" t="s">
        <v>161</v>
      </c>
      <c r="D1259">
        <v>503</v>
      </c>
      <c r="E1259">
        <v>2003</v>
      </c>
      <c r="F1259">
        <f>PERCENTRANK(Table1[Total Citations], D1259)</f>
        <v>0.53100000000000003</v>
      </c>
      <c r="G1259">
        <f>1-PERCENTRANK(Table1[Earliest Pub], E1259)</f>
        <v>7.4999999999999956E-2</v>
      </c>
      <c r="H1259">
        <f>AVERAGEIF(Table1[School], A1259, Table1[Cit rank])</f>
        <v>0.62828571428571434</v>
      </c>
      <c r="I1259">
        <f>AVERAGEIF(Table1[School], A1259, Table1[YO rank])</f>
        <v>0.43367346938775486</v>
      </c>
      <c r="J1259" s="3">
        <f t="shared" si="63"/>
        <v>1.4487529411764715</v>
      </c>
      <c r="K1259" s="3">
        <f t="shared" si="61"/>
        <v>18</v>
      </c>
      <c r="L1259" s="3">
        <f t="shared" si="62"/>
        <v>27.944444444444443</v>
      </c>
      <c r="M1259" s="3">
        <f>PERCENTRANK(Table1[citperyear],L1259)</f>
        <v>0.71599999999999997</v>
      </c>
      <c r="N1259" s="3">
        <f>AVERAGEIF(Table1[School], A1259, Table1[CPYRank])</f>
        <v>0.65373469387755101</v>
      </c>
    </row>
    <row r="1260" spans="1:14" x14ac:dyDescent="0.2">
      <c r="A1260" t="s">
        <v>87</v>
      </c>
      <c r="B1260" t="s">
        <v>7</v>
      </c>
      <c r="C1260" t="s">
        <v>161</v>
      </c>
      <c r="D1260">
        <v>1472</v>
      </c>
      <c r="E1260">
        <v>2005</v>
      </c>
      <c r="F1260">
        <f>PERCENTRANK(Table1[Total Citations], D1260)</f>
        <v>0.83499999999999996</v>
      </c>
      <c r="G1260">
        <f>1-PERCENTRANK(Table1[Earliest Pub], E1260)</f>
        <v>3.400000000000003E-2</v>
      </c>
      <c r="H1260">
        <f>AVERAGEIF(Table1[School], A1260, Table1[Cit rank])</f>
        <v>0.62828571428571434</v>
      </c>
      <c r="I1260">
        <f>AVERAGEIF(Table1[School], A1260, Table1[YO rank])</f>
        <v>0.43367346938775486</v>
      </c>
      <c r="J1260" s="3">
        <f t="shared" si="63"/>
        <v>1.4487529411764715</v>
      </c>
      <c r="K1260" s="3">
        <f t="shared" si="61"/>
        <v>16</v>
      </c>
      <c r="L1260" s="3">
        <f t="shared" si="62"/>
        <v>92</v>
      </c>
      <c r="M1260" s="3">
        <f>PERCENTRANK(Table1[citperyear],L1260)</f>
        <v>0.95599999999999996</v>
      </c>
      <c r="N1260" s="3">
        <f>AVERAGEIF(Table1[School], A1260, Table1[CPYRank])</f>
        <v>0.65373469387755101</v>
      </c>
    </row>
    <row r="1261" spans="1:14" ht="16" x14ac:dyDescent="0.2">
      <c r="A1261" t="s">
        <v>87</v>
      </c>
      <c r="B1261" s="7" t="s">
        <v>8</v>
      </c>
      <c r="C1261" t="s">
        <v>161</v>
      </c>
      <c r="D1261">
        <v>334</v>
      </c>
      <c r="E1261">
        <v>2005</v>
      </c>
      <c r="F1261">
        <f>PERCENTRANK(Table1[Total Citations], D1261)</f>
        <v>0.40500000000000003</v>
      </c>
      <c r="G1261">
        <f>1-PERCENTRANK(Table1[Earliest Pub], E1261)</f>
        <v>3.400000000000003E-2</v>
      </c>
      <c r="H1261">
        <f>AVERAGEIF(Table1[School], A1261, Table1[Cit rank])</f>
        <v>0.62828571428571434</v>
      </c>
      <c r="I1261">
        <f>AVERAGEIF(Table1[School], A1261, Table1[YO rank])</f>
        <v>0.43367346938775486</v>
      </c>
      <c r="J1261" s="3">
        <f t="shared" si="63"/>
        <v>1.4487529411764715</v>
      </c>
      <c r="K1261" s="3">
        <f t="shared" si="61"/>
        <v>16</v>
      </c>
      <c r="L1261" s="3">
        <f t="shared" si="62"/>
        <v>20.875</v>
      </c>
      <c r="M1261" s="3">
        <f>PERCENTRANK(Table1[citperyear],L1261)</f>
        <v>0.61899999999999999</v>
      </c>
      <c r="N1261" s="3">
        <f>AVERAGEIF(Table1[School], A1261, Table1[CPYRank])</f>
        <v>0.65373469387755101</v>
      </c>
    </row>
    <row r="1262" spans="1:14" ht="16" x14ac:dyDescent="0.2">
      <c r="A1262" t="s">
        <v>87</v>
      </c>
      <c r="B1262" s="7" t="s">
        <v>8</v>
      </c>
      <c r="C1262" t="s">
        <v>161</v>
      </c>
      <c r="D1262">
        <v>2219</v>
      </c>
      <c r="E1262">
        <v>2005</v>
      </c>
      <c r="F1262">
        <f>PERCENTRANK(Table1[Total Citations], D1262)</f>
        <v>0.90400000000000003</v>
      </c>
      <c r="G1262">
        <f>1-PERCENTRANK(Table1[Earliest Pub], E1262)</f>
        <v>3.400000000000003E-2</v>
      </c>
      <c r="H1262">
        <f>AVERAGEIF(Table1[School], A1262, Table1[Cit rank])</f>
        <v>0.62828571428571434</v>
      </c>
      <c r="I1262">
        <f>AVERAGEIF(Table1[School], A1262, Table1[YO rank])</f>
        <v>0.43367346938775486</v>
      </c>
      <c r="J1262" s="3">
        <f t="shared" si="63"/>
        <v>1.4487529411764715</v>
      </c>
      <c r="K1262" s="3">
        <f t="shared" si="61"/>
        <v>16</v>
      </c>
      <c r="L1262" s="3">
        <f t="shared" si="62"/>
        <v>138.6875</v>
      </c>
      <c r="M1262" s="3">
        <f>PERCENTRANK(Table1[citperyear],L1262)</f>
        <v>0.98599999999999999</v>
      </c>
      <c r="N1262" s="3">
        <f>AVERAGEIF(Table1[School], A1262, Table1[CPYRank])</f>
        <v>0.65373469387755101</v>
      </c>
    </row>
    <row r="1263" spans="1:14" ht="16" x14ac:dyDescent="0.2">
      <c r="A1263" t="s">
        <v>87</v>
      </c>
      <c r="B1263" s="7" t="s">
        <v>8</v>
      </c>
      <c r="C1263" t="s">
        <v>161</v>
      </c>
      <c r="D1263">
        <v>217</v>
      </c>
      <c r="E1263">
        <v>2006</v>
      </c>
      <c r="F1263">
        <f>PERCENTRANK(Table1[Total Citations], D1263)</f>
        <v>0.28299999999999997</v>
      </c>
      <c r="G1263">
        <f>1-PERCENTRANK(Table1[Earliest Pub], E1263)</f>
        <v>2.200000000000002E-2</v>
      </c>
      <c r="H1263">
        <f>AVERAGEIF(Table1[School], A1263, Table1[Cit rank])</f>
        <v>0.62828571428571434</v>
      </c>
      <c r="I1263">
        <f>AVERAGEIF(Table1[School], A1263, Table1[YO rank])</f>
        <v>0.43367346938775486</v>
      </c>
      <c r="J1263" s="3">
        <f t="shared" si="63"/>
        <v>1.4487529411764715</v>
      </c>
      <c r="K1263" s="3">
        <f t="shared" si="61"/>
        <v>15</v>
      </c>
      <c r="L1263" s="3">
        <f t="shared" si="62"/>
        <v>14.466666666666667</v>
      </c>
      <c r="M1263" s="3">
        <f>PERCENTRANK(Table1[citperyear],L1263)</f>
        <v>0.48799999999999999</v>
      </c>
      <c r="N1263" s="3">
        <f>AVERAGEIF(Table1[School], A1263, Table1[CPYRank])</f>
        <v>0.65373469387755101</v>
      </c>
    </row>
    <row r="1264" spans="1:14" ht="16" x14ac:dyDescent="0.2">
      <c r="A1264" t="s">
        <v>87</v>
      </c>
      <c r="B1264" s="7" t="s">
        <v>8</v>
      </c>
      <c r="C1264" t="s">
        <v>161</v>
      </c>
      <c r="D1264">
        <v>5</v>
      </c>
      <c r="E1264">
        <v>2006</v>
      </c>
      <c r="F1264">
        <f>PERCENTRANK(Table1[Total Citations], D1264)</f>
        <v>1.4999999999999999E-2</v>
      </c>
      <c r="G1264">
        <f>1-PERCENTRANK(Table1[Earliest Pub], E1264)</f>
        <v>2.200000000000002E-2</v>
      </c>
      <c r="H1264">
        <f>AVERAGEIF(Table1[School], A1264, Table1[Cit rank])</f>
        <v>0.62828571428571434</v>
      </c>
      <c r="I1264">
        <f>AVERAGEIF(Table1[School], A1264, Table1[YO rank])</f>
        <v>0.43367346938775486</v>
      </c>
      <c r="J1264" s="3">
        <f t="shared" si="63"/>
        <v>1.4487529411764715</v>
      </c>
      <c r="K1264" s="3">
        <f t="shared" si="61"/>
        <v>15</v>
      </c>
      <c r="L1264" s="3">
        <f t="shared" si="62"/>
        <v>0.33333333333333331</v>
      </c>
      <c r="M1264" s="3">
        <f>PERCENTRANK(Table1[citperyear],L1264)</f>
        <v>2.3E-2</v>
      </c>
      <c r="N1264" s="3">
        <f>AVERAGEIF(Table1[School], A1264, Table1[CPYRank])</f>
        <v>0.65373469387755101</v>
      </c>
    </row>
    <row r="1265" spans="1:14" x14ac:dyDescent="0.2">
      <c r="A1265" t="s">
        <v>87</v>
      </c>
      <c r="B1265" t="s">
        <v>7</v>
      </c>
      <c r="C1265" t="s">
        <v>161</v>
      </c>
      <c r="D1265">
        <v>648</v>
      </c>
      <c r="E1265">
        <v>2009</v>
      </c>
      <c r="F1265">
        <f>PERCENTRANK(Table1[Total Citations], D1265)</f>
        <v>0.61699999999999999</v>
      </c>
      <c r="G1265">
        <f>1-PERCENTRANK(Table1[Earliest Pub], E1265)</f>
        <v>7.0000000000000062E-3</v>
      </c>
      <c r="H1265">
        <f>AVERAGEIF(Table1[School], A1265, Table1[Cit rank])</f>
        <v>0.62828571428571434</v>
      </c>
      <c r="I1265">
        <f>AVERAGEIF(Table1[School], A1265, Table1[YO rank])</f>
        <v>0.43367346938775486</v>
      </c>
      <c r="J1265" s="3">
        <f t="shared" si="63"/>
        <v>1.4487529411764715</v>
      </c>
      <c r="K1265" s="3">
        <f t="shared" si="61"/>
        <v>12</v>
      </c>
      <c r="L1265" s="3">
        <f t="shared" si="62"/>
        <v>54</v>
      </c>
      <c r="M1265" s="3">
        <f>PERCENTRANK(Table1[citperyear],L1265)</f>
        <v>0.88100000000000001</v>
      </c>
      <c r="N1265" s="3">
        <f>AVERAGEIF(Table1[School], A1265, Table1[CPYRank])</f>
        <v>0.65373469387755101</v>
      </c>
    </row>
    <row r="1266" spans="1:14" ht="16" x14ac:dyDescent="0.2">
      <c r="A1266" t="s">
        <v>87</v>
      </c>
      <c r="B1266" s="7" t="s">
        <v>8</v>
      </c>
      <c r="C1266" t="s">
        <v>161</v>
      </c>
      <c r="D1266">
        <v>114</v>
      </c>
      <c r="E1266">
        <v>2009</v>
      </c>
      <c r="F1266">
        <f>PERCENTRANK(Table1[Total Citations], D1266)</f>
        <v>0.155</v>
      </c>
      <c r="G1266">
        <f>1-PERCENTRANK(Table1[Earliest Pub], E1266)</f>
        <v>7.0000000000000062E-3</v>
      </c>
      <c r="H1266">
        <f>AVERAGEIF(Table1[School], A1266, Table1[Cit rank])</f>
        <v>0.62828571428571434</v>
      </c>
      <c r="I1266">
        <f>AVERAGEIF(Table1[School], A1266, Table1[YO rank])</f>
        <v>0.43367346938775486</v>
      </c>
      <c r="J1266" s="3">
        <f t="shared" si="63"/>
        <v>1.4487529411764715</v>
      </c>
      <c r="K1266" s="3">
        <f t="shared" si="61"/>
        <v>12</v>
      </c>
      <c r="L1266" s="3">
        <f t="shared" si="62"/>
        <v>9.5</v>
      </c>
      <c r="M1266" s="3">
        <f>PERCENTRANK(Table1[citperyear],L1266)</f>
        <v>0.35299999999999998</v>
      </c>
      <c r="N1266" s="3">
        <f>AVERAGEIF(Table1[School], A1266, Table1[CPYRank])</f>
        <v>0.65373469387755101</v>
      </c>
    </row>
    <row r="1267" spans="1:14" ht="16" x14ac:dyDescent="0.2">
      <c r="A1267" t="s">
        <v>88</v>
      </c>
      <c r="B1267" s="7" t="s">
        <v>8</v>
      </c>
      <c r="C1267" t="s">
        <v>161</v>
      </c>
      <c r="D1267">
        <v>55</v>
      </c>
      <c r="E1267">
        <v>1991</v>
      </c>
      <c r="F1267">
        <f>PERCENTRANK(Table1[Total Citations], D1267)</f>
        <v>8.2000000000000003E-2</v>
      </c>
      <c r="G1267">
        <f>1-PERCENTRANK(Table1[Earliest Pub], E1267)</f>
        <v>0.41300000000000003</v>
      </c>
      <c r="H1267">
        <f>AVERAGEIF(Table1[School], A1267, Table1[Cit rank])</f>
        <v>0.18414285714285711</v>
      </c>
      <c r="I1267">
        <f>AVERAGEIF(Table1[School], A1267, Table1[YO rank])</f>
        <v>0.17199999999999999</v>
      </c>
      <c r="J1267" s="3">
        <f t="shared" si="63"/>
        <v>1.0705980066445182</v>
      </c>
      <c r="K1267" s="3">
        <f t="shared" si="61"/>
        <v>30</v>
      </c>
      <c r="L1267" s="3">
        <f t="shared" si="62"/>
        <v>1.8333333333333333</v>
      </c>
      <c r="M1267" s="3">
        <f>PERCENTRANK(Table1[citperyear],L1267)</f>
        <v>8.5000000000000006E-2</v>
      </c>
      <c r="N1267" s="3">
        <f>AVERAGEIF(Table1[School], A1267, Table1[CPYRank])</f>
        <v>0.24100000000000002</v>
      </c>
    </row>
    <row r="1268" spans="1:14" x14ac:dyDescent="0.2">
      <c r="A1268" t="s">
        <v>88</v>
      </c>
      <c r="B1268" t="s">
        <v>7</v>
      </c>
      <c r="C1268" t="s">
        <v>161</v>
      </c>
      <c r="D1268">
        <v>506</v>
      </c>
      <c r="E1268">
        <v>1997</v>
      </c>
      <c r="F1268">
        <f>PERCENTRANK(Table1[Total Citations], D1268)</f>
        <v>0.53400000000000003</v>
      </c>
      <c r="G1268">
        <f>1-PERCENTRANK(Table1[Earliest Pub], E1268)</f>
        <v>0.23699999999999999</v>
      </c>
      <c r="H1268">
        <f>AVERAGEIF(Table1[School], A1268, Table1[Cit rank])</f>
        <v>0.18414285714285711</v>
      </c>
      <c r="I1268">
        <f>AVERAGEIF(Table1[School], A1268, Table1[YO rank])</f>
        <v>0.17199999999999999</v>
      </c>
      <c r="J1268" s="3">
        <f t="shared" si="63"/>
        <v>1.0705980066445182</v>
      </c>
      <c r="K1268" s="3">
        <f t="shared" si="61"/>
        <v>24</v>
      </c>
      <c r="L1268" s="3">
        <f t="shared" si="62"/>
        <v>21.083333333333332</v>
      </c>
      <c r="M1268" s="3">
        <f>PERCENTRANK(Table1[citperyear],L1268)</f>
        <v>0.622</v>
      </c>
      <c r="N1268" s="3">
        <f>AVERAGEIF(Table1[School], A1268, Table1[CPYRank])</f>
        <v>0.24100000000000002</v>
      </c>
    </row>
    <row r="1269" spans="1:14" ht="16" x14ac:dyDescent="0.2">
      <c r="A1269" t="s">
        <v>88</v>
      </c>
      <c r="B1269" s="7" t="s">
        <v>8</v>
      </c>
      <c r="C1269" t="s">
        <v>161</v>
      </c>
      <c r="D1269">
        <v>74</v>
      </c>
      <c r="E1269">
        <v>2000</v>
      </c>
      <c r="F1269">
        <f>PERCENTRANK(Table1[Total Citations], D1269)</f>
        <v>0.106</v>
      </c>
      <c r="G1269">
        <f>1-PERCENTRANK(Table1[Earliest Pub], E1269)</f>
        <v>0.14400000000000002</v>
      </c>
      <c r="H1269">
        <f>AVERAGEIF(Table1[School], A1269, Table1[Cit rank])</f>
        <v>0.18414285714285711</v>
      </c>
      <c r="I1269">
        <f>AVERAGEIF(Table1[School], A1269, Table1[YO rank])</f>
        <v>0.17199999999999999</v>
      </c>
      <c r="J1269" s="3">
        <f t="shared" si="63"/>
        <v>1.0705980066445182</v>
      </c>
      <c r="K1269" s="3">
        <f t="shared" si="61"/>
        <v>21</v>
      </c>
      <c r="L1269" s="3">
        <f t="shared" si="62"/>
        <v>3.5238095238095237</v>
      </c>
      <c r="M1269" s="3">
        <f>PERCENTRANK(Table1[citperyear],L1269)</f>
        <v>0.14599999999999999</v>
      </c>
      <c r="N1269" s="3">
        <f>AVERAGEIF(Table1[School], A1269, Table1[CPYRank])</f>
        <v>0.24100000000000002</v>
      </c>
    </row>
    <row r="1270" spans="1:14" x14ac:dyDescent="0.2">
      <c r="A1270" t="s">
        <v>88</v>
      </c>
      <c r="B1270" t="s">
        <v>7</v>
      </c>
      <c r="C1270" t="s">
        <v>161</v>
      </c>
      <c r="D1270">
        <v>121</v>
      </c>
      <c r="E1270">
        <v>2001</v>
      </c>
      <c r="F1270">
        <f>PERCENTRANK(Table1[Total Citations], D1270)</f>
        <v>0.161</v>
      </c>
      <c r="G1270">
        <f>1-PERCENTRANK(Table1[Earliest Pub], E1270)</f>
        <v>0.11899999999999999</v>
      </c>
      <c r="H1270">
        <f>AVERAGEIF(Table1[School], A1270, Table1[Cit rank])</f>
        <v>0.18414285714285711</v>
      </c>
      <c r="I1270">
        <f>AVERAGEIF(Table1[School], A1270, Table1[YO rank])</f>
        <v>0.17199999999999999</v>
      </c>
      <c r="J1270" s="3">
        <f t="shared" si="63"/>
        <v>1.0705980066445182</v>
      </c>
      <c r="K1270" s="3">
        <f t="shared" si="61"/>
        <v>20</v>
      </c>
      <c r="L1270" s="3">
        <f t="shared" si="62"/>
        <v>6.05</v>
      </c>
      <c r="M1270" s="3">
        <f>PERCENTRANK(Table1[citperyear],L1270)</f>
        <v>0.23899999999999999</v>
      </c>
      <c r="N1270" s="3">
        <f>AVERAGEIF(Table1[School], A1270, Table1[CPYRank])</f>
        <v>0.24100000000000002</v>
      </c>
    </row>
    <row r="1271" spans="1:14" ht="16" x14ac:dyDescent="0.2">
      <c r="A1271" t="s">
        <v>88</v>
      </c>
      <c r="B1271" s="7" t="s">
        <v>8</v>
      </c>
      <c r="C1271" t="s">
        <v>161</v>
      </c>
      <c r="D1271">
        <v>200</v>
      </c>
      <c r="E1271">
        <v>2001</v>
      </c>
      <c r="F1271">
        <f>PERCENTRANK(Table1[Total Citations], D1271)</f>
        <v>0.25900000000000001</v>
      </c>
      <c r="G1271">
        <f>1-PERCENTRANK(Table1[Earliest Pub], E1271)</f>
        <v>0.11899999999999999</v>
      </c>
      <c r="H1271">
        <f>AVERAGEIF(Table1[School], A1271, Table1[Cit rank])</f>
        <v>0.18414285714285711</v>
      </c>
      <c r="I1271">
        <f>AVERAGEIF(Table1[School], A1271, Table1[YO rank])</f>
        <v>0.17199999999999999</v>
      </c>
      <c r="J1271" s="3">
        <f t="shared" si="63"/>
        <v>1.0705980066445182</v>
      </c>
      <c r="K1271" s="3">
        <f t="shared" si="61"/>
        <v>20</v>
      </c>
      <c r="L1271" s="3">
        <f t="shared" si="62"/>
        <v>10</v>
      </c>
      <c r="M1271" s="3">
        <f>PERCENTRANK(Table1[citperyear],L1271)</f>
        <v>0.36899999999999999</v>
      </c>
      <c r="N1271" s="3">
        <f>AVERAGEIF(Table1[School], A1271, Table1[CPYRank])</f>
        <v>0.24100000000000002</v>
      </c>
    </row>
    <row r="1272" spans="1:14" ht="16" x14ac:dyDescent="0.2">
      <c r="A1272" t="s">
        <v>88</v>
      </c>
      <c r="B1272" s="7" t="s">
        <v>8</v>
      </c>
      <c r="C1272" t="s">
        <v>161</v>
      </c>
      <c r="D1272">
        <v>104</v>
      </c>
      <c r="E1272">
        <v>2002</v>
      </c>
      <c r="F1272">
        <f>PERCENTRANK(Table1[Total Citations], D1272)</f>
        <v>0.14199999999999999</v>
      </c>
      <c r="G1272">
        <f>1-PERCENTRANK(Table1[Earliest Pub], E1272)</f>
        <v>9.6999999999999975E-2</v>
      </c>
      <c r="H1272">
        <f>AVERAGEIF(Table1[School], A1272, Table1[Cit rank])</f>
        <v>0.18414285714285711</v>
      </c>
      <c r="I1272">
        <f>AVERAGEIF(Table1[School], A1272, Table1[YO rank])</f>
        <v>0.17199999999999999</v>
      </c>
      <c r="J1272" s="3">
        <f t="shared" si="63"/>
        <v>1.0705980066445182</v>
      </c>
      <c r="K1272" s="3">
        <f t="shared" si="61"/>
        <v>19</v>
      </c>
      <c r="L1272" s="3">
        <f t="shared" si="62"/>
        <v>5.4736842105263159</v>
      </c>
      <c r="M1272" s="3">
        <f>PERCENTRANK(Table1[citperyear],L1272)</f>
        <v>0.216</v>
      </c>
      <c r="N1272" s="3">
        <f>AVERAGEIF(Table1[School], A1272, Table1[CPYRank])</f>
        <v>0.24100000000000002</v>
      </c>
    </row>
    <row r="1273" spans="1:14" ht="16" x14ac:dyDescent="0.2">
      <c r="A1273" t="s">
        <v>88</v>
      </c>
      <c r="B1273" s="7" t="s">
        <v>8</v>
      </c>
      <c r="C1273" t="s">
        <v>161</v>
      </c>
      <c r="D1273">
        <v>2</v>
      </c>
      <c r="E1273">
        <v>2003</v>
      </c>
      <c r="F1273">
        <f>PERCENTRANK(Table1[Total Citations], D1273)</f>
        <v>5.0000000000000001E-3</v>
      </c>
      <c r="G1273">
        <f>1-PERCENTRANK(Table1[Earliest Pub], E1273)</f>
        <v>7.4999999999999956E-2</v>
      </c>
      <c r="H1273">
        <f>AVERAGEIF(Table1[School], A1273, Table1[Cit rank])</f>
        <v>0.18414285714285711</v>
      </c>
      <c r="I1273">
        <f>AVERAGEIF(Table1[School], A1273, Table1[YO rank])</f>
        <v>0.17199999999999999</v>
      </c>
      <c r="J1273" s="3">
        <f t="shared" si="63"/>
        <v>1.0705980066445182</v>
      </c>
      <c r="K1273" s="3">
        <f t="shared" si="61"/>
        <v>18</v>
      </c>
      <c r="L1273" s="3">
        <f t="shared" si="62"/>
        <v>0.1111111111111111</v>
      </c>
      <c r="M1273" s="3">
        <f>PERCENTRANK(Table1[citperyear],L1273)</f>
        <v>0.01</v>
      </c>
      <c r="N1273" s="3">
        <f>AVERAGEIF(Table1[School], A1273, Table1[CPYRank])</f>
        <v>0.24100000000000002</v>
      </c>
    </row>
    <row r="1274" spans="1:14" ht="16" x14ac:dyDescent="0.2">
      <c r="A1274" s="6" t="s">
        <v>89</v>
      </c>
      <c r="B1274" s="7" t="s">
        <v>8</v>
      </c>
      <c r="C1274" s="6" t="s">
        <v>161</v>
      </c>
      <c r="D1274" s="6">
        <v>381</v>
      </c>
      <c r="E1274" s="6">
        <v>1968</v>
      </c>
      <c r="F1274">
        <f>PERCENTRANK(Table1[Total Citations], D1274)</f>
        <v>0.44500000000000001</v>
      </c>
      <c r="G1274">
        <f>1-PERCENTRANK(Table1[Earliest Pub], E1274)</f>
        <v>0.95299999999999996</v>
      </c>
      <c r="H1274">
        <f>AVERAGEIF(Table1[School], A1274, Table1[Cit rank])</f>
        <v>0.4659166666666667</v>
      </c>
      <c r="I1274">
        <f>AVERAGEIF(Table1[School], A1274, Table1[YO rank])</f>
        <v>0.51250000000000007</v>
      </c>
      <c r="J1274" s="3">
        <f t="shared" si="63"/>
        <v>0.90910569105691053</v>
      </c>
      <c r="K1274" s="3">
        <f t="shared" si="61"/>
        <v>53</v>
      </c>
      <c r="L1274" s="3">
        <f t="shared" si="62"/>
        <v>7.1886792452830193</v>
      </c>
      <c r="M1274" s="3">
        <f>PERCENTRANK(Table1[citperyear],L1274)</f>
        <v>0.27900000000000003</v>
      </c>
      <c r="N1274" s="3">
        <f>AVERAGEIF(Table1[School], A1274, Table1[CPYRank])</f>
        <v>0.45500000000000002</v>
      </c>
    </row>
    <row r="1275" spans="1:14" ht="16" x14ac:dyDescent="0.2">
      <c r="A1275" s="6" t="s">
        <v>89</v>
      </c>
      <c r="B1275" s="7" t="s">
        <v>8</v>
      </c>
      <c r="C1275" s="6" t="s">
        <v>161</v>
      </c>
      <c r="D1275" s="6">
        <v>325</v>
      </c>
      <c r="E1275" s="6">
        <v>1973</v>
      </c>
      <c r="F1275">
        <f>PERCENTRANK(Table1[Total Citations], D1275)</f>
        <v>0.39600000000000002</v>
      </c>
      <c r="G1275">
        <f>1-PERCENTRANK(Table1[Earliest Pub], E1275)</f>
        <v>0.88700000000000001</v>
      </c>
      <c r="H1275">
        <f>AVERAGEIF(Table1[School], A1275, Table1[Cit rank])</f>
        <v>0.4659166666666667</v>
      </c>
      <c r="I1275">
        <f>AVERAGEIF(Table1[School], A1275, Table1[YO rank])</f>
        <v>0.51250000000000007</v>
      </c>
      <c r="J1275" s="3">
        <f t="shared" si="63"/>
        <v>0.90910569105691053</v>
      </c>
      <c r="K1275" s="3">
        <f t="shared" si="61"/>
        <v>48</v>
      </c>
      <c r="L1275" s="3">
        <f t="shared" si="62"/>
        <v>6.770833333333333</v>
      </c>
      <c r="M1275" s="3">
        <f>PERCENTRANK(Table1[citperyear],L1275)</f>
        <v>0.26600000000000001</v>
      </c>
      <c r="N1275" s="3">
        <f>AVERAGEIF(Table1[School], A1275, Table1[CPYRank])</f>
        <v>0.45500000000000002</v>
      </c>
    </row>
    <row r="1276" spans="1:14" ht="16" x14ac:dyDescent="0.2">
      <c r="A1276" s="6" t="s">
        <v>89</v>
      </c>
      <c r="B1276" s="7" t="s">
        <v>8</v>
      </c>
      <c r="C1276" s="6" t="s">
        <v>161</v>
      </c>
      <c r="D1276" s="6">
        <v>631</v>
      </c>
      <c r="E1276" s="6">
        <v>1978</v>
      </c>
      <c r="F1276">
        <f>PERCENTRANK(Table1[Total Citations], D1276)</f>
        <v>0.60599999999999998</v>
      </c>
      <c r="G1276">
        <f>1-PERCENTRANK(Table1[Earliest Pub], E1276)</f>
        <v>0.79</v>
      </c>
      <c r="H1276">
        <f>AVERAGEIF(Table1[School], A1276, Table1[Cit rank])</f>
        <v>0.4659166666666667</v>
      </c>
      <c r="I1276">
        <f>AVERAGEIF(Table1[School], A1276, Table1[YO rank])</f>
        <v>0.51250000000000007</v>
      </c>
      <c r="J1276" s="3">
        <f t="shared" si="63"/>
        <v>0.90910569105691053</v>
      </c>
      <c r="K1276" s="3">
        <f t="shared" si="61"/>
        <v>43</v>
      </c>
      <c r="L1276" s="3">
        <f t="shared" si="62"/>
        <v>14.674418604651162</v>
      </c>
      <c r="M1276" s="3">
        <f>PERCENTRANK(Table1[citperyear],L1276)</f>
        <v>0.49299999999999999</v>
      </c>
      <c r="N1276" s="3">
        <f>AVERAGEIF(Table1[School], A1276, Table1[CPYRank])</f>
        <v>0.45500000000000002</v>
      </c>
    </row>
    <row r="1277" spans="1:14" ht="16" x14ac:dyDescent="0.2">
      <c r="A1277" s="6" t="s">
        <v>89</v>
      </c>
      <c r="B1277" s="7" t="s">
        <v>8</v>
      </c>
      <c r="C1277" s="6" t="s">
        <v>161</v>
      </c>
      <c r="D1277" s="6">
        <v>2101</v>
      </c>
      <c r="E1277" s="6">
        <v>1983</v>
      </c>
      <c r="F1277">
        <f>PERCENTRANK(Table1[Total Citations], D1277)</f>
        <v>0.89800000000000002</v>
      </c>
      <c r="G1277">
        <f>1-PERCENTRANK(Table1[Earliest Pub], E1277)</f>
        <v>0.65700000000000003</v>
      </c>
      <c r="H1277">
        <f>AVERAGEIF(Table1[School], A1277, Table1[Cit rank])</f>
        <v>0.4659166666666667</v>
      </c>
      <c r="I1277">
        <f>AVERAGEIF(Table1[School], A1277, Table1[YO rank])</f>
        <v>0.51250000000000007</v>
      </c>
      <c r="J1277" s="3">
        <f t="shared" si="63"/>
        <v>0.90910569105691053</v>
      </c>
      <c r="K1277" s="3">
        <f t="shared" si="61"/>
        <v>38</v>
      </c>
      <c r="L1277" s="3">
        <f t="shared" si="62"/>
        <v>55.289473684210527</v>
      </c>
      <c r="M1277" s="3">
        <f>PERCENTRANK(Table1[citperyear],L1277)</f>
        <v>0.88800000000000001</v>
      </c>
      <c r="N1277" s="3">
        <f>AVERAGEIF(Table1[School], A1277, Table1[CPYRank])</f>
        <v>0.45500000000000002</v>
      </c>
    </row>
    <row r="1278" spans="1:14" x14ac:dyDescent="0.2">
      <c r="A1278" s="6" t="s">
        <v>89</v>
      </c>
      <c r="B1278" t="s">
        <v>7</v>
      </c>
      <c r="C1278" s="6" t="s">
        <v>161</v>
      </c>
      <c r="D1278" s="6">
        <v>2439</v>
      </c>
      <c r="E1278" s="6">
        <v>1984</v>
      </c>
      <c r="F1278">
        <f>PERCENTRANK(Table1[Total Citations], D1278)</f>
        <v>0.91600000000000004</v>
      </c>
      <c r="G1278">
        <f>1-PERCENTRANK(Table1[Earliest Pub], E1278)</f>
        <v>0.63</v>
      </c>
      <c r="H1278">
        <f>AVERAGEIF(Table1[School], A1278, Table1[Cit rank])</f>
        <v>0.4659166666666667</v>
      </c>
      <c r="I1278">
        <f>AVERAGEIF(Table1[School], A1278, Table1[YO rank])</f>
        <v>0.51250000000000007</v>
      </c>
      <c r="J1278" s="3">
        <f t="shared" si="63"/>
        <v>0.90910569105691053</v>
      </c>
      <c r="K1278" s="3">
        <f t="shared" si="61"/>
        <v>37</v>
      </c>
      <c r="L1278" s="3">
        <f t="shared" si="62"/>
        <v>65.918918918918919</v>
      </c>
      <c r="M1278" s="3">
        <f>PERCENTRANK(Table1[citperyear],L1278)</f>
        <v>0.91600000000000004</v>
      </c>
      <c r="N1278" s="3">
        <f>AVERAGEIF(Table1[School], A1278, Table1[CPYRank])</f>
        <v>0.45500000000000002</v>
      </c>
    </row>
    <row r="1279" spans="1:14" ht="16" x14ac:dyDescent="0.2">
      <c r="A1279" s="6" t="s">
        <v>89</v>
      </c>
      <c r="B1279" s="7" t="s">
        <v>8</v>
      </c>
      <c r="C1279" s="6" t="s">
        <v>161</v>
      </c>
      <c r="D1279" s="6">
        <v>626</v>
      </c>
      <c r="E1279" s="6">
        <v>1986</v>
      </c>
      <c r="F1279">
        <f>PERCENTRANK(Table1[Total Citations], D1279)</f>
        <v>0.60399999999999998</v>
      </c>
      <c r="G1279">
        <f>1-PERCENTRANK(Table1[Earliest Pub], E1279)</f>
        <v>0.57099999999999995</v>
      </c>
      <c r="H1279">
        <f>AVERAGEIF(Table1[School], A1279, Table1[Cit rank])</f>
        <v>0.4659166666666667</v>
      </c>
      <c r="I1279">
        <f>AVERAGEIF(Table1[School], A1279, Table1[YO rank])</f>
        <v>0.51250000000000007</v>
      </c>
      <c r="J1279" s="3">
        <f t="shared" si="63"/>
        <v>0.90910569105691053</v>
      </c>
      <c r="K1279" s="3">
        <f t="shared" si="61"/>
        <v>35</v>
      </c>
      <c r="L1279" s="3">
        <f t="shared" si="62"/>
        <v>17.885714285714286</v>
      </c>
      <c r="M1279" s="3">
        <f>PERCENTRANK(Table1[citperyear],L1279)</f>
        <v>0.56699999999999995</v>
      </c>
      <c r="N1279" s="3">
        <f>AVERAGEIF(Table1[School], A1279, Table1[CPYRank])</f>
        <v>0.45500000000000002</v>
      </c>
    </row>
    <row r="1280" spans="1:14" ht="16" x14ac:dyDescent="0.2">
      <c r="A1280" s="6" t="s">
        <v>89</v>
      </c>
      <c r="B1280" s="7" t="s">
        <v>8</v>
      </c>
      <c r="C1280" s="6" t="s">
        <v>161</v>
      </c>
      <c r="D1280" s="6">
        <v>27</v>
      </c>
      <c r="E1280" s="6">
        <v>1991</v>
      </c>
      <c r="F1280">
        <f>PERCENTRANK(Table1[Total Citations], D1280)</f>
        <v>4.7E-2</v>
      </c>
      <c r="G1280">
        <f>1-PERCENTRANK(Table1[Earliest Pub], E1280)</f>
        <v>0.41300000000000003</v>
      </c>
      <c r="H1280">
        <f>AVERAGEIF(Table1[School], A1280, Table1[Cit rank])</f>
        <v>0.4659166666666667</v>
      </c>
      <c r="I1280">
        <f>AVERAGEIF(Table1[School], A1280, Table1[YO rank])</f>
        <v>0.51250000000000007</v>
      </c>
      <c r="J1280" s="3">
        <f t="shared" si="63"/>
        <v>0.90910569105691053</v>
      </c>
      <c r="K1280" s="3">
        <f t="shared" si="61"/>
        <v>30</v>
      </c>
      <c r="L1280" s="3">
        <f t="shared" si="62"/>
        <v>0.9</v>
      </c>
      <c r="M1280" s="3">
        <f>PERCENTRANK(Table1[citperyear],L1280)</f>
        <v>4.8000000000000001E-2</v>
      </c>
      <c r="N1280" s="3">
        <f>AVERAGEIF(Table1[School], A1280, Table1[CPYRank])</f>
        <v>0.45500000000000002</v>
      </c>
    </row>
    <row r="1281" spans="1:14" ht="16" x14ac:dyDescent="0.2">
      <c r="A1281" s="6" t="s">
        <v>89</v>
      </c>
      <c r="B1281" s="7" t="s">
        <v>8</v>
      </c>
      <c r="C1281" s="6" t="s">
        <v>161</v>
      </c>
      <c r="D1281" s="6">
        <v>128</v>
      </c>
      <c r="E1281" s="6">
        <v>1992</v>
      </c>
      <c r="F1281">
        <f>PERCENTRANK(Table1[Total Citations], D1281)</f>
        <v>0.16900000000000001</v>
      </c>
      <c r="G1281">
        <f>1-PERCENTRANK(Table1[Earliest Pub], E1281)</f>
        <v>0.38100000000000001</v>
      </c>
      <c r="H1281">
        <f>AVERAGEIF(Table1[School], A1281, Table1[Cit rank])</f>
        <v>0.4659166666666667</v>
      </c>
      <c r="I1281">
        <f>AVERAGEIF(Table1[School], A1281, Table1[YO rank])</f>
        <v>0.51250000000000007</v>
      </c>
      <c r="J1281" s="3">
        <f t="shared" si="63"/>
        <v>0.90910569105691053</v>
      </c>
      <c r="K1281" s="3">
        <f t="shared" si="61"/>
        <v>29</v>
      </c>
      <c r="L1281" s="3">
        <f t="shared" si="62"/>
        <v>4.4137931034482758</v>
      </c>
      <c r="M1281" s="3">
        <f>PERCENTRANK(Table1[citperyear],L1281)</f>
        <v>0.17699999999999999</v>
      </c>
      <c r="N1281" s="3">
        <f>AVERAGEIF(Table1[School], A1281, Table1[CPYRank])</f>
        <v>0.45500000000000002</v>
      </c>
    </row>
    <row r="1282" spans="1:14" ht="16" x14ac:dyDescent="0.2">
      <c r="A1282" s="6" t="s">
        <v>89</v>
      </c>
      <c r="B1282" s="7" t="s">
        <v>8</v>
      </c>
      <c r="C1282" s="6" t="s">
        <v>161</v>
      </c>
      <c r="D1282" s="6">
        <v>656</v>
      </c>
      <c r="E1282" s="6">
        <v>1994</v>
      </c>
      <c r="F1282">
        <f>PERCENTRANK(Table1[Total Citations], D1282)</f>
        <v>0.62</v>
      </c>
      <c r="G1282">
        <f>1-PERCENTRANK(Table1[Earliest Pub], E1282)</f>
        <v>0.32599999999999996</v>
      </c>
      <c r="H1282">
        <f>AVERAGEIF(Table1[School], A1282, Table1[Cit rank])</f>
        <v>0.4659166666666667</v>
      </c>
      <c r="I1282">
        <f>AVERAGEIF(Table1[School], A1282, Table1[YO rank])</f>
        <v>0.51250000000000007</v>
      </c>
      <c r="J1282" s="3">
        <f t="shared" si="63"/>
        <v>0.90910569105691053</v>
      </c>
      <c r="K1282" s="3">
        <f t="shared" ref="K1282:K1345" si="64">2021-E1282</f>
        <v>27</v>
      </c>
      <c r="L1282" s="3">
        <f t="shared" ref="L1282:L1345" si="65">D1282/K1282</f>
        <v>24.296296296296298</v>
      </c>
      <c r="M1282" s="3">
        <f>PERCENTRANK(Table1[citperyear],L1282)</f>
        <v>0.67100000000000004</v>
      </c>
      <c r="N1282" s="3">
        <f>AVERAGEIF(Table1[School], A1282, Table1[CPYRank])</f>
        <v>0.45500000000000002</v>
      </c>
    </row>
    <row r="1283" spans="1:14" ht="16" x14ac:dyDescent="0.2">
      <c r="A1283" s="6" t="s">
        <v>89</v>
      </c>
      <c r="B1283" s="7" t="s">
        <v>8</v>
      </c>
      <c r="C1283" s="6" t="s">
        <v>161</v>
      </c>
      <c r="D1283" s="6">
        <v>275</v>
      </c>
      <c r="E1283" s="6">
        <v>1997</v>
      </c>
      <c r="F1283">
        <f>PERCENTRANK(Table1[Total Citations], D1283)</f>
        <v>0.34599999999999997</v>
      </c>
      <c r="G1283">
        <f>1-PERCENTRANK(Table1[Earliest Pub], E1283)</f>
        <v>0.23699999999999999</v>
      </c>
      <c r="H1283">
        <f>AVERAGEIF(Table1[School], A1283, Table1[Cit rank])</f>
        <v>0.4659166666666667</v>
      </c>
      <c r="I1283">
        <f>AVERAGEIF(Table1[School], A1283, Table1[YO rank])</f>
        <v>0.51250000000000007</v>
      </c>
      <c r="J1283" s="3">
        <f t="shared" si="63"/>
        <v>0.90910569105691053</v>
      </c>
      <c r="K1283" s="3">
        <f t="shared" si="64"/>
        <v>24</v>
      </c>
      <c r="L1283" s="3">
        <f t="shared" si="65"/>
        <v>11.458333333333334</v>
      </c>
      <c r="M1283" s="3">
        <f>PERCENTRANK(Table1[citperyear],L1283)</f>
        <v>0.41299999999999998</v>
      </c>
      <c r="N1283" s="3">
        <f>AVERAGEIF(Table1[School], A1283, Table1[CPYRank])</f>
        <v>0.45500000000000002</v>
      </c>
    </row>
    <row r="1284" spans="1:14" ht="16" x14ac:dyDescent="0.2">
      <c r="A1284" s="6" t="s">
        <v>89</v>
      </c>
      <c r="B1284" s="7" t="s">
        <v>8</v>
      </c>
      <c r="C1284" s="6" t="s">
        <v>161</v>
      </c>
      <c r="D1284" s="6">
        <v>125</v>
      </c>
      <c r="E1284" s="6">
        <v>1998</v>
      </c>
      <c r="F1284">
        <f>PERCENTRANK(Table1[Total Citations], D1284)</f>
        <v>0.16400000000000001</v>
      </c>
      <c r="G1284">
        <f>1-PERCENTRANK(Table1[Earliest Pub], E1284)</f>
        <v>0.20799999999999996</v>
      </c>
      <c r="H1284">
        <f>AVERAGEIF(Table1[School], A1284, Table1[Cit rank])</f>
        <v>0.4659166666666667</v>
      </c>
      <c r="I1284">
        <f>AVERAGEIF(Table1[School], A1284, Table1[YO rank])</f>
        <v>0.51250000000000007</v>
      </c>
      <c r="J1284" s="3">
        <f t="shared" si="63"/>
        <v>0.90910569105691053</v>
      </c>
      <c r="K1284" s="3">
        <f t="shared" si="64"/>
        <v>23</v>
      </c>
      <c r="L1284" s="3">
        <f t="shared" si="65"/>
        <v>5.4347826086956523</v>
      </c>
      <c r="M1284" s="3">
        <f>PERCENTRANK(Table1[citperyear],L1284)</f>
        <v>0.215</v>
      </c>
      <c r="N1284" s="3">
        <f>AVERAGEIF(Table1[School], A1284, Table1[CPYRank])</f>
        <v>0.45500000000000002</v>
      </c>
    </row>
    <row r="1285" spans="1:14" ht="16" x14ac:dyDescent="0.2">
      <c r="A1285" s="6" t="s">
        <v>89</v>
      </c>
      <c r="B1285" s="7" t="s">
        <v>8</v>
      </c>
      <c r="C1285" s="6" t="s">
        <v>161</v>
      </c>
      <c r="D1285" s="6">
        <v>306</v>
      </c>
      <c r="E1285" s="6">
        <v>2002</v>
      </c>
      <c r="F1285">
        <f>PERCENTRANK(Table1[Total Citations], D1285)</f>
        <v>0.38</v>
      </c>
      <c r="G1285">
        <f>1-PERCENTRANK(Table1[Earliest Pub], E1285)</f>
        <v>9.6999999999999975E-2</v>
      </c>
      <c r="H1285">
        <f>AVERAGEIF(Table1[School], A1285, Table1[Cit rank])</f>
        <v>0.4659166666666667</v>
      </c>
      <c r="I1285">
        <f>AVERAGEIF(Table1[School], A1285, Table1[YO rank])</f>
        <v>0.51250000000000007</v>
      </c>
      <c r="J1285" s="3">
        <f t="shared" si="63"/>
        <v>0.90910569105691053</v>
      </c>
      <c r="K1285" s="3">
        <f t="shared" si="64"/>
        <v>19</v>
      </c>
      <c r="L1285" s="3">
        <f t="shared" si="65"/>
        <v>16.105263157894736</v>
      </c>
      <c r="M1285" s="3">
        <f>PERCENTRANK(Table1[citperyear],L1285)</f>
        <v>0.52700000000000002</v>
      </c>
      <c r="N1285" s="3">
        <f>AVERAGEIF(Table1[School], A1285, Table1[CPYRank])</f>
        <v>0.45500000000000002</v>
      </c>
    </row>
    <row r="1286" spans="1:14" ht="16" x14ac:dyDescent="0.2">
      <c r="A1286" s="6" t="s">
        <v>90</v>
      </c>
      <c r="B1286" s="7" t="s">
        <v>8</v>
      </c>
      <c r="C1286" s="6" t="s">
        <v>161</v>
      </c>
      <c r="D1286" s="6">
        <v>1622</v>
      </c>
      <c r="E1286" s="6">
        <v>1972</v>
      </c>
      <c r="F1286">
        <f>PERCENTRANK(Table1[Total Citations], D1286)</f>
        <v>0.85599999999999998</v>
      </c>
      <c r="G1286">
        <f>1-PERCENTRANK(Table1[Earliest Pub], E1286)</f>
        <v>0.90200000000000002</v>
      </c>
      <c r="H1286">
        <f>AVERAGEIF(Table1[School], A1286, Table1[Cit rank])</f>
        <v>0.52050000000000007</v>
      </c>
      <c r="I1286">
        <f>AVERAGEIF(Table1[School], A1286, Table1[YO rank])</f>
        <v>0.34522500000000006</v>
      </c>
      <c r="J1286" s="3">
        <f t="shared" si="63"/>
        <v>1.5077123615033674</v>
      </c>
      <c r="K1286" s="3">
        <f t="shared" si="64"/>
        <v>49</v>
      </c>
      <c r="L1286" s="3">
        <f t="shared" si="65"/>
        <v>33.102040816326529</v>
      </c>
      <c r="M1286" s="3">
        <f>PERCENTRANK(Table1[citperyear],L1286)</f>
        <v>0.76200000000000001</v>
      </c>
      <c r="N1286" s="3">
        <f>AVERAGEIF(Table1[School], A1286, Table1[CPYRank])</f>
        <v>0.57750000000000001</v>
      </c>
    </row>
    <row r="1287" spans="1:14" ht="16" x14ac:dyDescent="0.2">
      <c r="A1287" s="6" t="s">
        <v>90</v>
      </c>
      <c r="B1287" s="7" t="s">
        <v>8</v>
      </c>
      <c r="C1287" s="6" t="s">
        <v>161</v>
      </c>
      <c r="D1287" s="6">
        <v>3036</v>
      </c>
      <c r="E1287" s="6">
        <v>1974</v>
      </c>
      <c r="F1287">
        <f>PERCENTRANK(Table1[Total Citations], D1287)</f>
        <v>0.94</v>
      </c>
      <c r="G1287">
        <f>1-PERCENTRANK(Table1[Earliest Pub], E1287)</f>
        <v>0.871</v>
      </c>
      <c r="H1287">
        <f>AVERAGEIF(Table1[School], A1287, Table1[Cit rank])</f>
        <v>0.52050000000000007</v>
      </c>
      <c r="I1287">
        <f>AVERAGEIF(Table1[School], A1287, Table1[YO rank])</f>
        <v>0.34522500000000006</v>
      </c>
      <c r="J1287" s="3">
        <f t="shared" si="63"/>
        <v>1.5077123615033674</v>
      </c>
      <c r="K1287" s="3">
        <f t="shared" si="64"/>
        <v>47</v>
      </c>
      <c r="L1287" s="3">
        <f t="shared" si="65"/>
        <v>64.59574468085107</v>
      </c>
      <c r="M1287" s="3">
        <f>PERCENTRANK(Table1[citperyear],L1287)</f>
        <v>0.91300000000000003</v>
      </c>
      <c r="N1287" s="3">
        <f>AVERAGEIF(Table1[School], A1287, Table1[CPYRank])</f>
        <v>0.57750000000000001</v>
      </c>
    </row>
    <row r="1288" spans="1:14" ht="16" x14ac:dyDescent="0.2">
      <c r="A1288" s="6" t="s">
        <v>90</v>
      </c>
      <c r="B1288" s="7" t="s">
        <v>8</v>
      </c>
      <c r="C1288" s="6" t="s">
        <v>161</v>
      </c>
      <c r="D1288" s="6">
        <v>2231</v>
      </c>
      <c r="E1288" s="6">
        <v>1975</v>
      </c>
      <c r="F1288">
        <f>PERCENTRANK(Table1[Total Citations], D1288)</f>
        <v>0.90500000000000003</v>
      </c>
      <c r="G1288">
        <f>1-PERCENTRANK(Table1[Earliest Pub], E1288)</f>
        <v>0.85199999999999998</v>
      </c>
      <c r="H1288">
        <f>AVERAGEIF(Table1[School], A1288, Table1[Cit rank])</f>
        <v>0.52050000000000007</v>
      </c>
      <c r="I1288">
        <f>AVERAGEIF(Table1[School], A1288, Table1[YO rank])</f>
        <v>0.34522500000000006</v>
      </c>
      <c r="J1288" s="3">
        <f t="shared" si="63"/>
        <v>1.5077123615033674</v>
      </c>
      <c r="K1288" s="3">
        <f t="shared" si="64"/>
        <v>46</v>
      </c>
      <c r="L1288" s="3">
        <f t="shared" si="65"/>
        <v>48.5</v>
      </c>
      <c r="M1288" s="3">
        <f>PERCENTRANK(Table1[citperyear],L1288)</f>
        <v>0.86199999999999999</v>
      </c>
      <c r="N1288" s="3">
        <f>AVERAGEIF(Table1[School], A1288, Table1[CPYRank])</f>
        <v>0.57750000000000001</v>
      </c>
    </row>
    <row r="1289" spans="1:14" ht="16" x14ac:dyDescent="0.2">
      <c r="A1289" s="6" t="s">
        <v>90</v>
      </c>
      <c r="B1289" s="7" t="s">
        <v>8</v>
      </c>
      <c r="C1289" s="6" t="s">
        <v>161</v>
      </c>
      <c r="D1289" s="6">
        <v>1705</v>
      </c>
      <c r="E1289" s="6">
        <v>1977</v>
      </c>
      <c r="F1289">
        <f>PERCENTRANK(Table1[Total Citations], D1289)</f>
        <v>0.86299999999999999</v>
      </c>
      <c r="G1289">
        <f>1-PERCENTRANK(Table1[Earliest Pub], E1289)</f>
        <v>0.81299999999999994</v>
      </c>
      <c r="H1289">
        <f>AVERAGEIF(Table1[School], A1289, Table1[Cit rank])</f>
        <v>0.52050000000000007</v>
      </c>
      <c r="I1289">
        <f>AVERAGEIF(Table1[School], A1289, Table1[YO rank])</f>
        <v>0.34522500000000006</v>
      </c>
      <c r="J1289" s="3">
        <f t="shared" si="63"/>
        <v>1.5077123615033674</v>
      </c>
      <c r="K1289" s="3">
        <f t="shared" si="64"/>
        <v>44</v>
      </c>
      <c r="L1289" s="3">
        <f t="shared" si="65"/>
        <v>38.75</v>
      </c>
      <c r="M1289" s="3">
        <f>PERCENTRANK(Table1[citperyear],L1289)</f>
        <v>0.80500000000000005</v>
      </c>
      <c r="N1289" s="3">
        <f>AVERAGEIF(Table1[School], A1289, Table1[CPYRank])</f>
        <v>0.57750000000000001</v>
      </c>
    </row>
    <row r="1290" spans="1:14" x14ac:dyDescent="0.2">
      <c r="A1290" s="6" t="s">
        <v>90</v>
      </c>
      <c r="B1290" t="s">
        <v>7</v>
      </c>
      <c r="C1290" s="6" t="s">
        <v>161</v>
      </c>
      <c r="D1290" s="6">
        <v>1290</v>
      </c>
      <c r="E1290" s="6">
        <v>1980</v>
      </c>
      <c r="F1290">
        <f>PERCENTRANK(Table1[Total Citations], D1290)</f>
        <v>0.80500000000000005</v>
      </c>
      <c r="G1290">
        <f>1-PERCENTRANK(Table1[Earliest Pub], E1290)</f>
        <v>0.75</v>
      </c>
      <c r="H1290">
        <f>AVERAGEIF(Table1[School], A1290, Table1[Cit rank])</f>
        <v>0.52050000000000007</v>
      </c>
      <c r="I1290">
        <f>AVERAGEIF(Table1[School], A1290, Table1[YO rank])</f>
        <v>0.34522500000000006</v>
      </c>
      <c r="J1290" s="3">
        <f t="shared" si="63"/>
        <v>1.5077123615033674</v>
      </c>
      <c r="K1290" s="3">
        <f t="shared" si="64"/>
        <v>41</v>
      </c>
      <c r="L1290" s="3">
        <f t="shared" si="65"/>
        <v>31.463414634146343</v>
      </c>
      <c r="M1290" s="3">
        <f>PERCENTRANK(Table1[citperyear],L1290)</f>
        <v>0.751</v>
      </c>
      <c r="N1290" s="3">
        <f>AVERAGEIF(Table1[School], A1290, Table1[CPYRank])</f>
        <v>0.57750000000000001</v>
      </c>
    </row>
    <row r="1291" spans="1:14" ht="16" x14ac:dyDescent="0.2">
      <c r="A1291" s="6" t="s">
        <v>90</v>
      </c>
      <c r="B1291" s="7" t="s">
        <v>8</v>
      </c>
      <c r="C1291" s="6" t="s">
        <v>161</v>
      </c>
      <c r="D1291" s="6">
        <v>829</v>
      </c>
      <c r="E1291" s="6">
        <v>1981</v>
      </c>
      <c r="F1291">
        <f>PERCENTRANK(Table1[Total Citations], D1291)</f>
        <v>0.69199999999999995</v>
      </c>
      <c r="G1291">
        <f>1-PERCENTRANK(Table1[Earliest Pub], E1291)</f>
        <v>0.72299999999999998</v>
      </c>
      <c r="H1291">
        <f>AVERAGEIF(Table1[School], A1291, Table1[Cit rank])</f>
        <v>0.52050000000000007</v>
      </c>
      <c r="I1291">
        <f>AVERAGEIF(Table1[School], A1291, Table1[YO rank])</f>
        <v>0.34522500000000006</v>
      </c>
      <c r="J1291" s="3">
        <f t="shared" si="63"/>
        <v>1.5077123615033674</v>
      </c>
      <c r="K1291" s="3">
        <f t="shared" si="64"/>
        <v>40</v>
      </c>
      <c r="L1291" s="3">
        <f t="shared" si="65"/>
        <v>20.725000000000001</v>
      </c>
      <c r="M1291" s="3">
        <f>PERCENTRANK(Table1[citperyear],L1291)</f>
        <v>0.61699999999999999</v>
      </c>
      <c r="N1291" s="3">
        <f>AVERAGEIF(Table1[School], A1291, Table1[CPYRank])</f>
        <v>0.57750000000000001</v>
      </c>
    </row>
    <row r="1292" spans="1:14" ht="16" x14ac:dyDescent="0.2">
      <c r="A1292" s="6" t="s">
        <v>90</v>
      </c>
      <c r="B1292" s="7" t="s">
        <v>8</v>
      </c>
      <c r="C1292" s="6" t="s">
        <v>161</v>
      </c>
      <c r="D1292" s="6">
        <v>89</v>
      </c>
      <c r="E1292" s="6">
        <v>1982</v>
      </c>
      <c r="F1292">
        <f>PERCENTRANK(Table1[Total Citations], D1292)</f>
        <v>0.124</v>
      </c>
      <c r="G1292">
        <f>1-PERCENTRANK(Table1[Earliest Pub], E1292)</f>
        <v>0.69</v>
      </c>
      <c r="H1292">
        <f>AVERAGEIF(Table1[School], A1292, Table1[Cit rank])</f>
        <v>0.52050000000000007</v>
      </c>
      <c r="I1292">
        <f>AVERAGEIF(Table1[School], A1292, Table1[YO rank])</f>
        <v>0.34522500000000006</v>
      </c>
      <c r="J1292" s="3">
        <f t="shared" si="63"/>
        <v>1.5077123615033674</v>
      </c>
      <c r="K1292" s="3">
        <f t="shared" si="64"/>
        <v>39</v>
      </c>
      <c r="L1292" s="3">
        <f t="shared" si="65"/>
        <v>2.2820512820512819</v>
      </c>
      <c r="M1292" s="3">
        <f>PERCENTRANK(Table1[citperyear],L1292)</f>
        <v>0.104</v>
      </c>
      <c r="N1292" s="3">
        <f>AVERAGEIF(Table1[School], A1292, Table1[CPYRank])</f>
        <v>0.57750000000000001</v>
      </c>
    </row>
    <row r="1293" spans="1:14" ht="16" x14ac:dyDescent="0.2">
      <c r="A1293" s="6" t="s">
        <v>90</v>
      </c>
      <c r="B1293" s="7" t="s">
        <v>8</v>
      </c>
      <c r="C1293" s="6" t="s">
        <v>161</v>
      </c>
      <c r="D1293" s="6">
        <v>1041</v>
      </c>
      <c r="E1293" s="6">
        <v>1985</v>
      </c>
      <c r="F1293">
        <f>PERCENTRANK(Table1[Total Citations], D1293)</f>
        <v>0.751</v>
      </c>
      <c r="G1293">
        <f>1-PERCENTRANK(Table1[Earliest Pub], E1293)</f>
        <v>0.60199999999999998</v>
      </c>
      <c r="H1293">
        <f>AVERAGEIF(Table1[School], A1293, Table1[Cit rank])</f>
        <v>0.52050000000000007</v>
      </c>
      <c r="I1293">
        <f>AVERAGEIF(Table1[School], A1293, Table1[YO rank])</f>
        <v>0.34522500000000006</v>
      </c>
      <c r="J1293" s="3">
        <f t="shared" si="63"/>
        <v>1.5077123615033674</v>
      </c>
      <c r="K1293" s="3">
        <f t="shared" si="64"/>
        <v>36</v>
      </c>
      <c r="L1293" s="3">
        <f t="shared" si="65"/>
        <v>28.916666666666668</v>
      </c>
      <c r="M1293" s="3">
        <f>PERCENTRANK(Table1[citperyear],L1293)</f>
        <v>0.72699999999999998</v>
      </c>
      <c r="N1293" s="3">
        <f>AVERAGEIF(Table1[School], A1293, Table1[CPYRank])</f>
        <v>0.57750000000000001</v>
      </c>
    </row>
    <row r="1294" spans="1:14" ht="16" x14ac:dyDescent="0.2">
      <c r="A1294" s="6" t="s">
        <v>90</v>
      </c>
      <c r="B1294" s="7" t="s">
        <v>8</v>
      </c>
      <c r="C1294" s="6" t="s">
        <v>161</v>
      </c>
      <c r="D1294" s="6">
        <v>1776</v>
      </c>
      <c r="E1294" s="6">
        <v>1985</v>
      </c>
      <c r="F1294">
        <f>PERCENTRANK(Table1[Total Citations], D1294)</f>
        <v>0.874</v>
      </c>
      <c r="G1294">
        <f>1-PERCENTRANK(Table1[Earliest Pub], E1294)</f>
        <v>0.60199999999999998</v>
      </c>
      <c r="H1294">
        <f>AVERAGEIF(Table1[School], A1294, Table1[Cit rank])</f>
        <v>0.52050000000000007</v>
      </c>
      <c r="I1294">
        <f>AVERAGEIF(Table1[School], A1294, Table1[YO rank])</f>
        <v>0.34522500000000006</v>
      </c>
      <c r="J1294" s="3">
        <f t="shared" si="63"/>
        <v>1.5077123615033674</v>
      </c>
      <c r="K1294" s="3">
        <f t="shared" si="64"/>
        <v>36</v>
      </c>
      <c r="L1294" s="3">
        <f t="shared" si="65"/>
        <v>49.333333333333336</v>
      </c>
      <c r="M1294" s="3">
        <f>PERCENTRANK(Table1[citperyear],L1294)</f>
        <v>0.86699999999999999</v>
      </c>
      <c r="N1294" s="3">
        <f>AVERAGEIF(Table1[School], A1294, Table1[CPYRank])</f>
        <v>0.57750000000000001</v>
      </c>
    </row>
    <row r="1295" spans="1:14" ht="16" x14ac:dyDescent="0.2">
      <c r="A1295" s="6" t="s">
        <v>90</v>
      </c>
      <c r="B1295" s="7" t="s">
        <v>8</v>
      </c>
      <c r="C1295" s="6" t="s">
        <v>161</v>
      </c>
      <c r="D1295" s="6">
        <v>1000</v>
      </c>
      <c r="E1295" s="6">
        <v>1985</v>
      </c>
      <c r="F1295">
        <f>PERCENTRANK(Table1[Total Citations], D1295)</f>
        <v>0.74</v>
      </c>
      <c r="G1295">
        <f>1-PERCENTRANK(Table1[Earliest Pub], E1295)</f>
        <v>0.60199999999999998</v>
      </c>
      <c r="H1295">
        <f>AVERAGEIF(Table1[School], A1295, Table1[Cit rank])</f>
        <v>0.52050000000000007</v>
      </c>
      <c r="I1295">
        <f>AVERAGEIF(Table1[School], A1295, Table1[YO rank])</f>
        <v>0.34522500000000006</v>
      </c>
      <c r="J1295" s="3">
        <f t="shared" si="63"/>
        <v>1.5077123615033674</v>
      </c>
      <c r="K1295" s="3">
        <f t="shared" si="64"/>
        <v>36</v>
      </c>
      <c r="L1295" s="3">
        <f t="shared" si="65"/>
        <v>27.777777777777779</v>
      </c>
      <c r="M1295" s="3">
        <f>PERCENTRANK(Table1[citperyear],L1295)</f>
        <v>0.71499999999999997</v>
      </c>
      <c r="N1295" s="3">
        <f>AVERAGEIF(Table1[School], A1295, Table1[CPYRank])</f>
        <v>0.57750000000000001</v>
      </c>
    </row>
    <row r="1296" spans="1:14" ht="16" x14ac:dyDescent="0.2">
      <c r="A1296" s="6" t="s">
        <v>90</v>
      </c>
      <c r="B1296" s="7" t="s">
        <v>8</v>
      </c>
      <c r="C1296" s="6" t="s">
        <v>161</v>
      </c>
      <c r="D1296" s="6">
        <v>769</v>
      </c>
      <c r="E1296" s="6">
        <v>1986</v>
      </c>
      <c r="F1296">
        <f>PERCENTRANK(Table1[Total Citations], D1296)</f>
        <v>0.67100000000000004</v>
      </c>
      <c r="G1296">
        <f>1-PERCENTRANK(Table1[Earliest Pub], E1296)</f>
        <v>0.57099999999999995</v>
      </c>
      <c r="H1296">
        <f>AVERAGEIF(Table1[School], A1296, Table1[Cit rank])</f>
        <v>0.52050000000000007</v>
      </c>
      <c r="I1296">
        <f>AVERAGEIF(Table1[School], A1296, Table1[YO rank])</f>
        <v>0.34522500000000006</v>
      </c>
      <c r="J1296" s="3">
        <f t="shared" si="63"/>
        <v>1.5077123615033674</v>
      </c>
      <c r="K1296" s="3">
        <f t="shared" si="64"/>
        <v>35</v>
      </c>
      <c r="L1296" s="3">
        <f t="shared" si="65"/>
        <v>21.971428571428572</v>
      </c>
      <c r="M1296" s="3">
        <f>PERCENTRANK(Table1[citperyear],L1296)</f>
        <v>0.64</v>
      </c>
      <c r="N1296" s="3">
        <f>AVERAGEIF(Table1[School], A1296, Table1[CPYRank])</f>
        <v>0.57750000000000001</v>
      </c>
    </row>
    <row r="1297" spans="1:14" ht="16" x14ac:dyDescent="0.2">
      <c r="A1297" s="6" t="s">
        <v>90</v>
      </c>
      <c r="B1297" s="7" t="s">
        <v>8</v>
      </c>
      <c r="C1297" s="6" t="s">
        <v>161</v>
      </c>
      <c r="D1297" s="6">
        <v>208</v>
      </c>
      <c r="E1297" s="6">
        <v>1986</v>
      </c>
      <c r="F1297">
        <f>PERCENTRANK(Table1[Total Citations], D1297)</f>
        <v>0.26900000000000002</v>
      </c>
      <c r="G1297">
        <f>1-PERCENTRANK(Table1[Earliest Pub], E1297)</f>
        <v>0.57099999999999995</v>
      </c>
      <c r="H1297">
        <f>AVERAGEIF(Table1[School], A1297, Table1[Cit rank])</f>
        <v>0.52050000000000007</v>
      </c>
      <c r="I1297">
        <f>AVERAGEIF(Table1[School], A1297, Table1[YO rank])</f>
        <v>0.34522500000000006</v>
      </c>
      <c r="J1297" s="3">
        <f t="shared" si="63"/>
        <v>1.5077123615033674</v>
      </c>
      <c r="K1297" s="3">
        <f t="shared" si="64"/>
        <v>35</v>
      </c>
      <c r="L1297" s="3">
        <f t="shared" si="65"/>
        <v>5.9428571428571431</v>
      </c>
      <c r="M1297" s="3">
        <f>PERCENTRANK(Table1[citperyear],L1297)</f>
        <v>0.23599999999999999</v>
      </c>
      <c r="N1297" s="3">
        <f>AVERAGEIF(Table1[School], A1297, Table1[CPYRank])</f>
        <v>0.57750000000000001</v>
      </c>
    </row>
    <row r="1298" spans="1:14" ht="16" x14ac:dyDescent="0.2">
      <c r="A1298" s="6" t="s">
        <v>90</v>
      </c>
      <c r="B1298" s="7" t="s">
        <v>8</v>
      </c>
      <c r="C1298" s="6" t="s">
        <v>161</v>
      </c>
      <c r="D1298" s="6">
        <v>955</v>
      </c>
      <c r="E1298" s="6">
        <v>1990</v>
      </c>
      <c r="F1298">
        <f>PERCENTRANK(Table1[Total Citations], D1298)</f>
        <v>0.72699999999999998</v>
      </c>
      <c r="G1298">
        <f>1-PERCENTRANK(Table1[Earliest Pub], E1298)</f>
        <v>0.43700000000000006</v>
      </c>
      <c r="H1298">
        <f>AVERAGEIF(Table1[School], A1298, Table1[Cit rank])</f>
        <v>0.52050000000000007</v>
      </c>
      <c r="I1298">
        <f>AVERAGEIF(Table1[School], A1298, Table1[YO rank])</f>
        <v>0.34522500000000006</v>
      </c>
      <c r="J1298" s="3">
        <f t="shared" si="63"/>
        <v>1.5077123615033674</v>
      </c>
      <c r="K1298" s="3">
        <f t="shared" si="64"/>
        <v>31</v>
      </c>
      <c r="L1298" s="3">
        <f t="shared" si="65"/>
        <v>30.806451612903224</v>
      </c>
      <c r="M1298" s="3">
        <f>PERCENTRANK(Table1[citperyear],L1298)</f>
        <v>0.745</v>
      </c>
      <c r="N1298" s="3">
        <f>AVERAGEIF(Table1[School], A1298, Table1[CPYRank])</f>
        <v>0.57750000000000001</v>
      </c>
    </row>
    <row r="1299" spans="1:14" x14ac:dyDescent="0.2">
      <c r="A1299" s="6" t="s">
        <v>90</v>
      </c>
      <c r="B1299" t="s">
        <v>7</v>
      </c>
      <c r="C1299" s="6" t="s">
        <v>161</v>
      </c>
      <c r="D1299" s="6">
        <v>106</v>
      </c>
      <c r="E1299" s="6">
        <v>1991</v>
      </c>
      <c r="F1299">
        <f>PERCENTRANK(Table1[Total Citations], D1299)</f>
        <v>0.14399999999999999</v>
      </c>
      <c r="G1299">
        <f>1-PERCENTRANK(Table1[Earliest Pub], E1299)</f>
        <v>0.41300000000000003</v>
      </c>
      <c r="H1299">
        <f>AVERAGEIF(Table1[School], A1299, Table1[Cit rank])</f>
        <v>0.52050000000000007</v>
      </c>
      <c r="I1299">
        <f>AVERAGEIF(Table1[School], A1299, Table1[YO rank])</f>
        <v>0.34522500000000006</v>
      </c>
      <c r="J1299" s="3">
        <f t="shared" si="63"/>
        <v>1.5077123615033674</v>
      </c>
      <c r="K1299" s="3">
        <f t="shared" si="64"/>
        <v>30</v>
      </c>
      <c r="L1299" s="3">
        <f t="shared" si="65"/>
        <v>3.5333333333333332</v>
      </c>
      <c r="M1299" s="3">
        <f>PERCENTRANK(Table1[citperyear],L1299)</f>
        <v>0.14599999999999999</v>
      </c>
      <c r="N1299" s="3">
        <f>AVERAGEIF(Table1[School], A1299, Table1[CPYRank])</f>
        <v>0.57750000000000001</v>
      </c>
    </row>
    <row r="1300" spans="1:14" ht="16" x14ac:dyDescent="0.2">
      <c r="A1300" s="6" t="s">
        <v>90</v>
      </c>
      <c r="B1300" s="7" t="s">
        <v>8</v>
      </c>
      <c r="C1300" s="6" t="s">
        <v>161</v>
      </c>
      <c r="D1300" s="6">
        <v>961</v>
      </c>
      <c r="E1300" s="6">
        <v>1991</v>
      </c>
      <c r="F1300">
        <f>PERCENTRANK(Table1[Total Citations], D1300)</f>
        <v>0.72799999999999998</v>
      </c>
      <c r="G1300">
        <f>1-PERCENTRANK(Table1[Earliest Pub], E1300)</f>
        <v>0.41300000000000003</v>
      </c>
      <c r="H1300">
        <f>AVERAGEIF(Table1[School], A1300, Table1[Cit rank])</f>
        <v>0.52050000000000007</v>
      </c>
      <c r="I1300">
        <f>AVERAGEIF(Table1[School], A1300, Table1[YO rank])</f>
        <v>0.34522500000000006</v>
      </c>
      <c r="J1300" s="3">
        <f t="shared" si="63"/>
        <v>1.5077123615033674</v>
      </c>
      <c r="K1300" s="3">
        <f t="shared" si="64"/>
        <v>30</v>
      </c>
      <c r="L1300" s="3">
        <f t="shared" si="65"/>
        <v>32.033333333333331</v>
      </c>
      <c r="M1300" s="3">
        <f>PERCENTRANK(Table1[citperyear],L1300)</f>
        <v>0.75600000000000001</v>
      </c>
      <c r="N1300" s="3">
        <f>AVERAGEIF(Table1[School], A1300, Table1[CPYRank])</f>
        <v>0.57750000000000001</v>
      </c>
    </row>
    <row r="1301" spans="1:14" ht="16" x14ac:dyDescent="0.2">
      <c r="A1301" s="6" t="s">
        <v>90</v>
      </c>
      <c r="B1301" s="7" t="s">
        <v>8</v>
      </c>
      <c r="C1301" s="6" t="s">
        <v>161</v>
      </c>
      <c r="D1301" s="6">
        <v>1087</v>
      </c>
      <c r="E1301" s="6">
        <v>1992</v>
      </c>
      <c r="F1301">
        <f>PERCENTRANK(Table1[Total Citations], D1301)</f>
        <v>0.76400000000000001</v>
      </c>
      <c r="G1301">
        <f>1-PERCENTRANK(Table1[Earliest Pub], E1301)</f>
        <v>0.38100000000000001</v>
      </c>
      <c r="H1301">
        <f>AVERAGEIF(Table1[School], A1301, Table1[Cit rank])</f>
        <v>0.52050000000000007</v>
      </c>
      <c r="I1301">
        <f>AVERAGEIF(Table1[School], A1301, Table1[YO rank])</f>
        <v>0.34522500000000006</v>
      </c>
      <c r="J1301" s="3">
        <f t="shared" si="63"/>
        <v>1.5077123615033674</v>
      </c>
      <c r="K1301" s="3">
        <f t="shared" si="64"/>
        <v>29</v>
      </c>
      <c r="L1301" s="3">
        <f t="shared" si="65"/>
        <v>37.482758620689658</v>
      </c>
      <c r="M1301" s="3">
        <f>PERCENTRANK(Table1[citperyear],L1301)</f>
        <v>0.79700000000000004</v>
      </c>
      <c r="N1301" s="3">
        <f>AVERAGEIF(Table1[School], A1301, Table1[CPYRank])</f>
        <v>0.57750000000000001</v>
      </c>
    </row>
    <row r="1302" spans="1:14" ht="16" x14ac:dyDescent="0.2">
      <c r="A1302" s="6" t="s">
        <v>90</v>
      </c>
      <c r="B1302" s="7" t="s">
        <v>8</v>
      </c>
      <c r="C1302" s="6" t="s">
        <v>161</v>
      </c>
      <c r="D1302" s="6">
        <v>647</v>
      </c>
      <c r="E1302" s="6">
        <v>1993</v>
      </c>
      <c r="F1302">
        <f>PERCENTRANK(Table1[Total Citations], D1302)</f>
        <v>0.61499999999999999</v>
      </c>
      <c r="G1302">
        <f>1-PERCENTRANK(Table1[Earliest Pub], E1302)</f>
        <v>0.35399999999999998</v>
      </c>
      <c r="H1302">
        <f>AVERAGEIF(Table1[School], A1302, Table1[Cit rank])</f>
        <v>0.52050000000000007</v>
      </c>
      <c r="I1302">
        <f>AVERAGEIF(Table1[School], A1302, Table1[YO rank])</f>
        <v>0.34522500000000006</v>
      </c>
      <c r="J1302" s="3">
        <f t="shared" si="63"/>
        <v>1.5077123615033674</v>
      </c>
      <c r="K1302" s="3">
        <f t="shared" si="64"/>
        <v>28</v>
      </c>
      <c r="L1302" s="3">
        <f t="shared" si="65"/>
        <v>23.107142857142858</v>
      </c>
      <c r="M1302" s="3">
        <f>PERCENTRANK(Table1[citperyear],L1302)</f>
        <v>0.65700000000000003</v>
      </c>
      <c r="N1302" s="3">
        <f>AVERAGEIF(Table1[School], A1302, Table1[CPYRank])</f>
        <v>0.57750000000000001</v>
      </c>
    </row>
    <row r="1303" spans="1:14" ht="16" x14ac:dyDescent="0.2">
      <c r="A1303" s="6" t="s">
        <v>90</v>
      </c>
      <c r="B1303" s="7" t="s">
        <v>8</v>
      </c>
      <c r="C1303" s="6" t="s">
        <v>161</v>
      </c>
      <c r="D1303" s="6">
        <v>216</v>
      </c>
      <c r="E1303" s="6">
        <v>1993</v>
      </c>
      <c r="F1303">
        <f>PERCENTRANK(Table1[Total Citations], D1303)</f>
        <v>0.28100000000000003</v>
      </c>
      <c r="G1303">
        <f>1-PERCENTRANK(Table1[Earliest Pub], E1303)</f>
        <v>0.35399999999999998</v>
      </c>
      <c r="H1303">
        <f>AVERAGEIF(Table1[School], A1303, Table1[Cit rank])</f>
        <v>0.52050000000000007</v>
      </c>
      <c r="I1303">
        <f>AVERAGEIF(Table1[School], A1303, Table1[YO rank])</f>
        <v>0.34522500000000006</v>
      </c>
      <c r="J1303" s="3">
        <f t="shared" si="63"/>
        <v>1.5077123615033674</v>
      </c>
      <c r="K1303" s="3">
        <f t="shared" si="64"/>
        <v>28</v>
      </c>
      <c r="L1303" s="3">
        <f t="shared" si="65"/>
        <v>7.7142857142857144</v>
      </c>
      <c r="M1303" s="3">
        <f>PERCENTRANK(Table1[citperyear],L1303)</f>
        <v>0.29899999999999999</v>
      </c>
      <c r="N1303" s="3">
        <f>AVERAGEIF(Table1[School], A1303, Table1[CPYRank])</f>
        <v>0.57750000000000001</v>
      </c>
    </row>
    <row r="1304" spans="1:14" ht="16" x14ac:dyDescent="0.2">
      <c r="A1304" s="6" t="s">
        <v>90</v>
      </c>
      <c r="B1304" s="7" t="s">
        <v>8</v>
      </c>
      <c r="C1304" s="6" t="s">
        <v>161</v>
      </c>
      <c r="D1304" s="6">
        <v>1260</v>
      </c>
      <c r="E1304" s="6">
        <v>1994</v>
      </c>
      <c r="F1304">
        <f>PERCENTRANK(Table1[Total Citations], D1304)</f>
        <v>0.80100000000000005</v>
      </c>
      <c r="G1304">
        <f>1-PERCENTRANK(Table1[Earliest Pub], E1304)</f>
        <v>0.32599999999999996</v>
      </c>
      <c r="H1304">
        <f>AVERAGEIF(Table1[School], A1304, Table1[Cit rank])</f>
        <v>0.52050000000000007</v>
      </c>
      <c r="I1304">
        <f>AVERAGEIF(Table1[School], A1304, Table1[YO rank])</f>
        <v>0.34522500000000006</v>
      </c>
      <c r="J1304" s="3">
        <f t="shared" si="63"/>
        <v>1.5077123615033674</v>
      </c>
      <c r="K1304" s="3">
        <f t="shared" si="64"/>
        <v>27</v>
      </c>
      <c r="L1304" s="3">
        <f t="shared" si="65"/>
        <v>46.666666666666664</v>
      </c>
      <c r="M1304" s="3">
        <f>PERCENTRANK(Table1[citperyear],L1304)</f>
        <v>0.85299999999999998</v>
      </c>
      <c r="N1304" s="3">
        <f>AVERAGEIF(Table1[School], A1304, Table1[CPYRank])</f>
        <v>0.57750000000000001</v>
      </c>
    </row>
    <row r="1305" spans="1:14" x14ac:dyDescent="0.2">
      <c r="A1305" s="6" t="s">
        <v>90</v>
      </c>
      <c r="B1305" t="s">
        <v>7</v>
      </c>
      <c r="C1305" s="6" t="s">
        <v>161</v>
      </c>
      <c r="D1305" s="6">
        <v>29</v>
      </c>
      <c r="E1305" s="6">
        <v>1996</v>
      </c>
      <c r="F1305">
        <f>PERCENTRANK(Table1[Total Citations], D1305)</f>
        <v>0.05</v>
      </c>
      <c r="G1305">
        <f>1-PERCENTRANK(Table1[Earliest Pub], E1305)</f>
        <v>0.27100000000000002</v>
      </c>
      <c r="H1305">
        <f>AVERAGEIF(Table1[School], A1305, Table1[Cit rank])</f>
        <v>0.52050000000000007</v>
      </c>
      <c r="I1305">
        <f>AVERAGEIF(Table1[School], A1305, Table1[YO rank])</f>
        <v>0.34522500000000006</v>
      </c>
      <c r="J1305" s="3">
        <f t="shared" si="63"/>
        <v>1.5077123615033674</v>
      </c>
      <c r="K1305" s="3">
        <f t="shared" si="64"/>
        <v>25</v>
      </c>
      <c r="L1305" s="3">
        <f t="shared" si="65"/>
        <v>1.1599999999999999</v>
      </c>
      <c r="M1305" s="3">
        <f>PERCENTRANK(Table1[citperyear],L1305)</f>
        <v>5.8999999999999997E-2</v>
      </c>
      <c r="N1305" s="3">
        <f>AVERAGEIF(Table1[School], A1305, Table1[CPYRank])</f>
        <v>0.57750000000000001</v>
      </c>
    </row>
    <row r="1306" spans="1:14" ht="16" x14ac:dyDescent="0.2">
      <c r="A1306" s="6" t="s">
        <v>90</v>
      </c>
      <c r="B1306" s="7" t="s">
        <v>8</v>
      </c>
      <c r="C1306" s="6" t="s">
        <v>161</v>
      </c>
      <c r="D1306" s="6">
        <v>163</v>
      </c>
      <c r="E1306" s="6">
        <v>1996</v>
      </c>
      <c r="F1306">
        <f>PERCENTRANK(Table1[Total Citations], D1306)</f>
        <v>0.20899999999999999</v>
      </c>
      <c r="G1306">
        <f>1-PERCENTRANK(Table1[Earliest Pub], E1306)</f>
        <v>0.27100000000000002</v>
      </c>
      <c r="H1306">
        <f>AVERAGEIF(Table1[School], A1306, Table1[Cit rank])</f>
        <v>0.52050000000000007</v>
      </c>
      <c r="I1306">
        <f>AVERAGEIF(Table1[School], A1306, Table1[YO rank])</f>
        <v>0.34522500000000006</v>
      </c>
      <c r="J1306" s="3">
        <f t="shared" si="63"/>
        <v>1.5077123615033674</v>
      </c>
      <c r="K1306" s="3">
        <f t="shared" si="64"/>
        <v>25</v>
      </c>
      <c r="L1306" s="3">
        <f t="shared" si="65"/>
        <v>6.52</v>
      </c>
      <c r="M1306" s="3">
        <f>PERCENTRANK(Table1[citperyear],L1306)</f>
        <v>0.25600000000000001</v>
      </c>
      <c r="N1306" s="3">
        <f>AVERAGEIF(Table1[School], A1306, Table1[CPYRank])</f>
        <v>0.57750000000000001</v>
      </c>
    </row>
    <row r="1307" spans="1:14" ht="16" x14ac:dyDescent="0.2">
      <c r="A1307" s="6" t="s">
        <v>90</v>
      </c>
      <c r="B1307" s="7" t="s">
        <v>8</v>
      </c>
      <c r="C1307" s="6" t="s">
        <v>161</v>
      </c>
      <c r="D1307" s="6">
        <v>1653</v>
      </c>
      <c r="E1307" s="6">
        <v>1998</v>
      </c>
      <c r="F1307">
        <f>PERCENTRANK(Table1[Total Citations], D1307)</f>
        <v>0.85899999999999999</v>
      </c>
      <c r="G1307">
        <f>1-PERCENTRANK(Table1[Earliest Pub], E1307)</f>
        <v>0.20799999999999996</v>
      </c>
      <c r="H1307">
        <f>AVERAGEIF(Table1[School], A1307, Table1[Cit rank])</f>
        <v>0.52050000000000007</v>
      </c>
      <c r="I1307">
        <f>AVERAGEIF(Table1[School], A1307, Table1[YO rank])</f>
        <v>0.34522500000000006</v>
      </c>
      <c r="J1307" s="3">
        <f t="shared" si="63"/>
        <v>1.5077123615033674</v>
      </c>
      <c r="K1307" s="3">
        <f t="shared" si="64"/>
        <v>23</v>
      </c>
      <c r="L1307" s="3">
        <f t="shared" si="65"/>
        <v>71.869565217391298</v>
      </c>
      <c r="M1307" s="3">
        <f>PERCENTRANK(Table1[citperyear],L1307)</f>
        <v>0.92700000000000005</v>
      </c>
      <c r="N1307" s="3">
        <f>AVERAGEIF(Table1[School], A1307, Table1[CPYRank])</f>
        <v>0.57750000000000001</v>
      </c>
    </row>
    <row r="1308" spans="1:14" ht="16" x14ac:dyDescent="0.2">
      <c r="A1308" s="6" t="s">
        <v>90</v>
      </c>
      <c r="B1308" s="7" t="s">
        <v>8</v>
      </c>
      <c r="C1308" s="6" t="s">
        <v>161</v>
      </c>
      <c r="D1308" s="6">
        <v>503</v>
      </c>
      <c r="E1308" s="6">
        <v>1998</v>
      </c>
      <c r="F1308">
        <f>PERCENTRANK(Table1[Total Citations], D1308)</f>
        <v>0.53100000000000003</v>
      </c>
      <c r="G1308">
        <f>1-PERCENTRANK(Table1[Earliest Pub], E1308)</f>
        <v>0.20799999999999996</v>
      </c>
      <c r="H1308">
        <f>AVERAGEIF(Table1[School], A1308, Table1[Cit rank])</f>
        <v>0.52050000000000007</v>
      </c>
      <c r="I1308">
        <f>AVERAGEIF(Table1[School], A1308, Table1[YO rank])</f>
        <v>0.34522500000000006</v>
      </c>
      <c r="J1308" s="3">
        <f t="shared" si="63"/>
        <v>1.5077123615033674</v>
      </c>
      <c r="K1308" s="3">
        <f t="shared" si="64"/>
        <v>23</v>
      </c>
      <c r="L1308" s="3">
        <f t="shared" si="65"/>
        <v>21.869565217391305</v>
      </c>
      <c r="M1308" s="3">
        <f>PERCENTRANK(Table1[citperyear],L1308)</f>
        <v>0.63700000000000001</v>
      </c>
      <c r="N1308" s="3">
        <f>AVERAGEIF(Table1[School], A1308, Table1[CPYRank])</f>
        <v>0.57750000000000001</v>
      </c>
    </row>
    <row r="1309" spans="1:14" ht="16" x14ac:dyDescent="0.2">
      <c r="A1309" s="6" t="s">
        <v>90</v>
      </c>
      <c r="B1309" s="7" t="s">
        <v>8</v>
      </c>
      <c r="C1309" s="6" t="s">
        <v>161</v>
      </c>
      <c r="D1309" s="6">
        <v>718</v>
      </c>
      <c r="E1309" s="6">
        <v>1998</v>
      </c>
      <c r="F1309">
        <f>PERCENTRANK(Table1[Total Citations], D1309)</f>
        <v>0.65100000000000002</v>
      </c>
      <c r="G1309">
        <f>1-PERCENTRANK(Table1[Earliest Pub], E1309)</f>
        <v>0.20799999999999996</v>
      </c>
      <c r="H1309">
        <f>AVERAGEIF(Table1[School], A1309, Table1[Cit rank])</f>
        <v>0.52050000000000007</v>
      </c>
      <c r="I1309">
        <f>AVERAGEIF(Table1[School], A1309, Table1[YO rank])</f>
        <v>0.34522500000000006</v>
      </c>
      <c r="J1309" s="3">
        <f t="shared" si="63"/>
        <v>1.5077123615033674</v>
      </c>
      <c r="K1309" s="3">
        <f t="shared" si="64"/>
        <v>23</v>
      </c>
      <c r="L1309" s="3">
        <f t="shared" si="65"/>
        <v>31.217391304347824</v>
      </c>
      <c r="M1309" s="3">
        <f>PERCENTRANK(Table1[citperyear],L1309)</f>
        <v>0.749</v>
      </c>
      <c r="N1309" s="3">
        <f>AVERAGEIF(Table1[School], A1309, Table1[CPYRank])</f>
        <v>0.57750000000000001</v>
      </c>
    </row>
    <row r="1310" spans="1:14" ht="16" x14ac:dyDescent="0.2">
      <c r="A1310" s="6" t="s">
        <v>90</v>
      </c>
      <c r="B1310" s="7" t="s">
        <v>8</v>
      </c>
      <c r="C1310" s="6" t="s">
        <v>161</v>
      </c>
      <c r="D1310" s="6">
        <v>3</v>
      </c>
      <c r="E1310" s="6">
        <v>1999</v>
      </c>
      <c r="F1310">
        <f>PERCENTRANK(Table1[Total Citations], D1310)</f>
        <v>8.9999999999999993E-3</v>
      </c>
      <c r="G1310">
        <f>1-PERCENTRANK(Table1[Earliest Pub], E1310)</f>
        <v>0.17300000000000004</v>
      </c>
      <c r="H1310">
        <f>AVERAGEIF(Table1[School], A1310, Table1[Cit rank])</f>
        <v>0.52050000000000007</v>
      </c>
      <c r="I1310">
        <f>AVERAGEIF(Table1[School], A1310, Table1[YO rank])</f>
        <v>0.34522500000000006</v>
      </c>
      <c r="J1310" s="3">
        <f t="shared" si="63"/>
        <v>1.5077123615033674</v>
      </c>
      <c r="K1310" s="3">
        <f t="shared" si="64"/>
        <v>22</v>
      </c>
      <c r="L1310" s="3">
        <f t="shared" si="65"/>
        <v>0.13636363636363635</v>
      </c>
      <c r="M1310" s="3">
        <f>PERCENTRANK(Table1[citperyear],L1310)</f>
        <v>1.2E-2</v>
      </c>
      <c r="N1310" s="3">
        <f>AVERAGEIF(Table1[School], A1310, Table1[CPYRank])</f>
        <v>0.57750000000000001</v>
      </c>
    </row>
    <row r="1311" spans="1:14" x14ac:dyDescent="0.2">
      <c r="A1311" s="6" t="s">
        <v>90</v>
      </c>
      <c r="B1311" t="s">
        <v>7</v>
      </c>
      <c r="C1311" s="6" t="s">
        <v>161</v>
      </c>
      <c r="D1311" s="6">
        <v>446</v>
      </c>
      <c r="E1311" s="6">
        <v>2000</v>
      </c>
      <c r="F1311">
        <f>PERCENTRANK(Table1[Total Citations], D1311)</f>
        <v>0.49099999999999999</v>
      </c>
      <c r="G1311">
        <f>1-PERCENTRANK(Table1[Earliest Pub], E1311)</f>
        <v>0.14400000000000002</v>
      </c>
      <c r="H1311">
        <f>AVERAGEIF(Table1[School], A1311, Table1[Cit rank])</f>
        <v>0.52050000000000007</v>
      </c>
      <c r="I1311">
        <f>AVERAGEIF(Table1[School], A1311, Table1[YO rank])</f>
        <v>0.34522500000000006</v>
      </c>
      <c r="J1311" s="3">
        <f t="shared" si="63"/>
        <v>1.5077123615033674</v>
      </c>
      <c r="K1311" s="3">
        <f t="shared" si="64"/>
        <v>21</v>
      </c>
      <c r="L1311" s="3">
        <f t="shared" si="65"/>
        <v>21.238095238095237</v>
      </c>
      <c r="M1311" s="3">
        <f>PERCENTRANK(Table1[citperyear],L1311)</f>
        <v>0.624</v>
      </c>
      <c r="N1311" s="3">
        <f>AVERAGEIF(Table1[School], A1311, Table1[CPYRank])</f>
        <v>0.57750000000000001</v>
      </c>
    </row>
    <row r="1312" spans="1:14" ht="16" x14ac:dyDescent="0.2">
      <c r="A1312" s="6" t="s">
        <v>90</v>
      </c>
      <c r="B1312" s="7" t="s">
        <v>8</v>
      </c>
      <c r="C1312" s="6" t="s">
        <v>161</v>
      </c>
      <c r="D1312" s="6">
        <v>802</v>
      </c>
      <c r="E1312" s="6">
        <v>2000</v>
      </c>
      <c r="F1312">
        <f>PERCENTRANK(Table1[Total Citations], D1312)</f>
        <v>0.68500000000000005</v>
      </c>
      <c r="G1312">
        <f>1-PERCENTRANK(Table1[Earliest Pub], E1312)</f>
        <v>0.14400000000000002</v>
      </c>
      <c r="H1312">
        <f>AVERAGEIF(Table1[School], A1312, Table1[Cit rank])</f>
        <v>0.52050000000000007</v>
      </c>
      <c r="I1312">
        <f>AVERAGEIF(Table1[School], A1312, Table1[YO rank])</f>
        <v>0.34522500000000006</v>
      </c>
      <c r="J1312" s="3">
        <f t="shared" si="63"/>
        <v>1.5077123615033674</v>
      </c>
      <c r="K1312" s="3">
        <f t="shared" si="64"/>
        <v>21</v>
      </c>
      <c r="L1312" s="3">
        <f t="shared" si="65"/>
        <v>38.19047619047619</v>
      </c>
      <c r="M1312" s="3">
        <f>PERCENTRANK(Table1[citperyear],L1312)</f>
        <v>0.80200000000000005</v>
      </c>
      <c r="N1312" s="3">
        <f>AVERAGEIF(Table1[School], A1312, Table1[CPYRank])</f>
        <v>0.57750000000000001</v>
      </c>
    </row>
    <row r="1313" spans="1:14" ht="16" x14ac:dyDescent="0.2">
      <c r="A1313" s="6" t="s">
        <v>90</v>
      </c>
      <c r="B1313" s="7" t="s">
        <v>8</v>
      </c>
      <c r="C1313" s="6" t="s">
        <v>161</v>
      </c>
      <c r="D1313" s="6">
        <v>840</v>
      </c>
      <c r="E1313" s="6">
        <v>2000</v>
      </c>
      <c r="F1313">
        <f>PERCENTRANK(Table1[Total Citations], D1313)</f>
        <v>0.69499999999999995</v>
      </c>
      <c r="G1313">
        <f>1-PERCENTRANK(Table1[Earliest Pub], E1313)</f>
        <v>0.14400000000000002</v>
      </c>
      <c r="H1313">
        <f>AVERAGEIF(Table1[School], A1313, Table1[Cit rank])</f>
        <v>0.52050000000000007</v>
      </c>
      <c r="I1313">
        <f>AVERAGEIF(Table1[School], A1313, Table1[YO rank])</f>
        <v>0.34522500000000006</v>
      </c>
      <c r="J1313" s="3">
        <f t="shared" si="63"/>
        <v>1.5077123615033674</v>
      </c>
      <c r="K1313" s="3">
        <f t="shared" si="64"/>
        <v>21</v>
      </c>
      <c r="L1313" s="3">
        <f t="shared" si="65"/>
        <v>40</v>
      </c>
      <c r="M1313" s="3">
        <f>PERCENTRANK(Table1[citperyear],L1313)</f>
        <v>0.81399999999999995</v>
      </c>
      <c r="N1313" s="3">
        <f>AVERAGEIF(Table1[School], A1313, Table1[CPYRank])</f>
        <v>0.57750000000000001</v>
      </c>
    </row>
    <row r="1314" spans="1:14" ht="16" x14ac:dyDescent="0.2">
      <c r="A1314" s="6" t="s">
        <v>90</v>
      </c>
      <c r="B1314" s="7" t="s">
        <v>8</v>
      </c>
      <c r="C1314" s="6" t="s">
        <v>161</v>
      </c>
      <c r="D1314" s="6">
        <v>420</v>
      </c>
      <c r="E1314" s="6">
        <v>2000</v>
      </c>
      <c r="F1314">
        <f>PERCENTRANK(Table1[Total Citations], D1314)</f>
        <v>0.47699999999999998</v>
      </c>
      <c r="G1314">
        <f>1-PERCENTRANK(Table1[Earliest Pub], E1314)</f>
        <v>0.14400000000000002</v>
      </c>
      <c r="H1314">
        <f>AVERAGEIF(Table1[School], A1314, Table1[Cit rank])</f>
        <v>0.52050000000000007</v>
      </c>
      <c r="I1314">
        <f>AVERAGEIF(Table1[School], A1314, Table1[YO rank])</f>
        <v>0.34522500000000006</v>
      </c>
      <c r="J1314" s="3">
        <f t="shared" si="63"/>
        <v>1.5077123615033674</v>
      </c>
      <c r="K1314" s="3">
        <f t="shared" si="64"/>
        <v>21</v>
      </c>
      <c r="L1314" s="3">
        <f t="shared" si="65"/>
        <v>20</v>
      </c>
      <c r="M1314" s="3">
        <f>PERCENTRANK(Table1[citperyear],L1314)</f>
        <v>0.60399999999999998</v>
      </c>
      <c r="N1314" s="3">
        <f>AVERAGEIF(Table1[School], A1314, Table1[CPYRank])</f>
        <v>0.57750000000000001</v>
      </c>
    </row>
    <row r="1315" spans="1:14" ht="16" x14ac:dyDescent="0.2">
      <c r="A1315" s="6" t="s">
        <v>90</v>
      </c>
      <c r="B1315" s="7" t="s">
        <v>8</v>
      </c>
      <c r="C1315" s="6" t="s">
        <v>161</v>
      </c>
      <c r="D1315" s="6">
        <v>491</v>
      </c>
      <c r="E1315" s="6">
        <v>2001</v>
      </c>
      <c r="F1315">
        <f>PERCENTRANK(Table1[Total Citations], D1315)</f>
        <v>0.51900000000000002</v>
      </c>
      <c r="G1315">
        <f>1-PERCENTRANK(Table1[Earliest Pub], E1315)</f>
        <v>0.11899999999999999</v>
      </c>
      <c r="H1315">
        <f>AVERAGEIF(Table1[School], A1315, Table1[Cit rank])</f>
        <v>0.52050000000000007</v>
      </c>
      <c r="I1315">
        <f>AVERAGEIF(Table1[School], A1315, Table1[YO rank])</f>
        <v>0.34522500000000006</v>
      </c>
      <c r="J1315" s="3">
        <f t="shared" si="63"/>
        <v>1.5077123615033674</v>
      </c>
      <c r="K1315" s="3">
        <f t="shared" si="64"/>
        <v>20</v>
      </c>
      <c r="L1315" s="3">
        <f t="shared" si="65"/>
        <v>24.55</v>
      </c>
      <c r="M1315" s="3">
        <f>PERCENTRANK(Table1[citperyear],L1315)</f>
        <v>0.67300000000000004</v>
      </c>
      <c r="N1315" s="3">
        <f>AVERAGEIF(Table1[School], A1315, Table1[CPYRank])</f>
        <v>0.57750000000000001</v>
      </c>
    </row>
    <row r="1316" spans="1:14" ht="16" x14ac:dyDescent="0.2">
      <c r="A1316" s="6" t="s">
        <v>90</v>
      </c>
      <c r="B1316" s="7" t="s">
        <v>8</v>
      </c>
      <c r="C1316" s="6" t="s">
        <v>161</v>
      </c>
      <c r="D1316" s="6">
        <v>133</v>
      </c>
      <c r="E1316" s="6">
        <v>2002</v>
      </c>
      <c r="F1316">
        <f>PERCENTRANK(Table1[Total Citations], D1316)</f>
        <v>0.17399999999999999</v>
      </c>
      <c r="G1316">
        <f>1-PERCENTRANK(Table1[Earliest Pub], E1316)</f>
        <v>9.6999999999999975E-2</v>
      </c>
      <c r="H1316">
        <f>AVERAGEIF(Table1[School], A1316, Table1[Cit rank])</f>
        <v>0.52050000000000007</v>
      </c>
      <c r="I1316">
        <f>AVERAGEIF(Table1[School], A1316, Table1[YO rank])</f>
        <v>0.34522500000000006</v>
      </c>
      <c r="J1316" s="3">
        <f t="shared" si="63"/>
        <v>1.5077123615033674</v>
      </c>
      <c r="K1316" s="3">
        <f t="shared" si="64"/>
        <v>19</v>
      </c>
      <c r="L1316" s="3">
        <f t="shared" si="65"/>
        <v>7</v>
      </c>
      <c r="M1316" s="3">
        <f>PERCENTRANK(Table1[citperyear],L1316)</f>
        <v>0.27400000000000002</v>
      </c>
      <c r="N1316" s="3">
        <f>AVERAGEIF(Table1[School], A1316, Table1[CPYRank])</f>
        <v>0.57750000000000001</v>
      </c>
    </row>
    <row r="1317" spans="1:14" ht="16" x14ac:dyDescent="0.2">
      <c r="A1317" s="6" t="s">
        <v>90</v>
      </c>
      <c r="B1317" s="7" t="s">
        <v>8</v>
      </c>
      <c r="C1317" s="6" t="s">
        <v>161</v>
      </c>
      <c r="D1317" s="6">
        <v>235</v>
      </c>
      <c r="E1317" s="6">
        <v>2002</v>
      </c>
      <c r="F1317">
        <f>PERCENTRANK(Table1[Total Citations], D1317)</f>
        <v>0.308</v>
      </c>
      <c r="G1317">
        <f>1-PERCENTRANK(Table1[Earliest Pub], E1317)</f>
        <v>9.6999999999999975E-2</v>
      </c>
      <c r="H1317">
        <f>AVERAGEIF(Table1[School], A1317, Table1[Cit rank])</f>
        <v>0.52050000000000007</v>
      </c>
      <c r="I1317">
        <f>AVERAGEIF(Table1[School], A1317, Table1[YO rank])</f>
        <v>0.34522500000000006</v>
      </c>
      <c r="J1317" s="3">
        <f t="shared" si="63"/>
        <v>1.5077123615033674</v>
      </c>
      <c r="K1317" s="3">
        <f t="shared" si="64"/>
        <v>19</v>
      </c>
      <c r="L1317" s="3">
        <f t="shared" si="65"/>
        <v>12.368421052631579</v>
      </c>
      <c r="M1317" s="3">
        <f>PERCENTRANK(Table1[citperyear],L1317)</f>
        <v>0.438</v>
      </c>
      <c r="N1317" s="3">
        <f>AVERAGEIF(Table1[School], A1317, Table1[CPYRank])</f>
        <v>0.57750000000000001</v>
      </c>
    </row>
    <row r="1318" spans="1:14" ht="16" x14ac:dyDescent="0.2">
      <c r="A1318" s="6" t="s">
        <v>90</v>
      </c>
      <c r="B1318" s="7" t="s">
        <v>8</v>
      </c>
      <c r="C1318" s="6" t="s">
        <v>161</v>
      </c>
      <c r="D1318" s="6">
        <v>445</v>
      </c>
      <c r="E1318" s="6">
        <v>2003</v>
      </c>
      <c r="F1318">
        <f>PERCENTRANK(Table1[Total Citations], D1318)</f>
        <v>0.49</v>
      </c>
      <c r="G1318">
        <f>1-PERCENTRANK(Table1[Earliest Pub], E1318)</f>
        <v>7.4999999999999956E-2</v>
      </c>
      <c r="H1318">
        <f>AVERAGEIF(Table1[School], A1318, Table1[Cit rank])</f>
        <v>0.52050000000000007</v>
      </c>
      <c r="I1318">
        <f>AVERAGEIF(Table1[School], A1318, Table1[YO rank])</f>
        <v>0.34522500000000006</v>
      </c>
      <c r="J1318" s="3">
        <f t="shared" ref="J1318:J1381" si="66">H1318/I1318</f>
        <v>1.5077123615033674</v>
      </c>
      <c r="K1318" s="3">
        <f t="shared" si="64"/>
        <v>18</v>
      </c>
      <c r="L1318" s="3">
        <f t="shared" si="65"/>
        <v>24.722222222222221</v>
      </c>
      <c r="M1318" s="3">
        <f>PERCENTRANK(Table1[citperyear],L1318)</f>
        <v>0.67600000000000005</v>
      </c>
      <c r="N1318" s="3">
        <f>AVERAGEIF(Table1[School], A1318, Table1[CPYRank])</f>
        <v>0.57750000000000001</v>
      </c>
    </row>
    <row r="1319" spans="1:14" ht="16" x14ac:dyDescent="0.2">
      <c r="A1319" s="6" t="s">
        <v>90</v>
      </c>
      <c r="B1319" s="7" t="s">
        <v>8</v>
      </c>
      <c r="C1319" s="6" t="s">
        <v>161</v>
      </c>
      <c r="D1319" s="6">
        <v>397</v>
      </c>
      <c r="E1319" s="6">
        <v>2004</v>
      </c>
      <c r="F1319">
        <f>PERCENTRANK(Table1[Total Citations], D1319)</f>
        <v>0.45900000000000002</v>
      </c>
      <c r="G1319">
        <f>1-PERCENTRANK(Table1[Earliest Pub], E1319)</f>
        <v>5.4000000000000048E-2</v>
      </c>
      <c r="H1319">
        <f>AVERAGEIF(Table1[School], A1319, Table1[Cit rank])</f>
        <v>0.52050000000000007</v>
      </c>
      <c r="I1319">
        <f>AVERAGEIF(Table1[School], A1319, Table1[YO rank])</f>
        <v>0.34522500000000006</v>
      </c>
      <c r="J1319" s="3">
        <f t="shared" si="66"/>
        <v>1.5077123615033674</v>
      </c>
      <c r="K1319" s="3">
        <f t="shared" si="64"/>
        <v>17</v>
      </c>
      <c r="L1319" s="3">
        <f t="shared" si="65"/>
        <v>23.352941176470587</v>
      </c>
      <c r="M1319" s="3">
        <f>PERCENTRANK(Table1[citperyear],L1319)</f>
        <v>0.66</v>
      </c>
      <c r="N1319" s="3">
        <f>AVERAGEIF(Table1[School], A1319, Table1[CPYRank])</f>
        <v>0.57750000000000001</v>
      </c>
    </row>
    <row r="1320" spans="1:14" ht="16" x14ac:dyDescent="0.2">
      <c r="A1320" s="6" t="s">
        <v>90</v>
      </c>
      <c r="B1320" s="7" t="s">
        <v>8</v>
      </c>
      <c r="C1320" s="6" t="s">
        <v>161</v>
      </c>
      <c r="D1320" s="6">
        <v>280</v>
      </c>
      <c r="E1320" s="6">
        <v>2004</v>
      </c>
      <c r="F1320">
        <f>PERCENTRANK(Table1[Total Citations], D1320)</f>
        <v>0.35299999999999998</v>
      </c>
      <c r="G1320">
        <f>1-PERCENTRANK(Table1[Earliest Pub], E1320)</f>
        <v>5.4000000000000048E-2</v>
      </c>
      <c r="H1320">
        <f>AVERAGEIF(Table1[School], A1320, Table1[Cit rank])</f>
        <v>0.52050000000000007</v>
      </c>
      <c r="I1320">
        <f>AVERAGEIF(Table1[School], A1320, Table1[YO rank])</f>
        <v>0.34522500000000006</v>
      </c>
      <c r="J1320" s="3">
        <f t="shared" si="66"/>
        <v>1.5077123615033674</v>
      </c>
      <c r="K1320" s="3">
        <f t="shared" si="64"/>
        <v>17</v>
      </c>
      <c r="L1320" s="3">
        <f t="shared" si="65"/>
        <v>16.470588235294116</v>
      </c>
      <c r="M1320" s="3">
        <f>PERCENTRANK(Table1[citperyear],L1320)</f>
        <v>0.53500000000000003</v>
      </c>
      <c r="N1320" s="3">
        <f>AVERAGEIF(Table1[School], A1320, Table1[CPYRank])</f>
        <v>0.57750000000000001</v>
      </c>
    </row>
    <row r="1321" spans="1:14" ht="16" x14ac:dyDescent="0.2">
      <c r="A1321" s="6" t="s">
        <v>90</v>
      </c>
      <c r="B1321" s="7" t="s">
        <v>8</v>
      </c>
      <c r="C1321" s="6" t="s">
        <v>161</v>
      </c>
      <c r="D1321" s="6">
        <v>334</v>
      </c>
      <c r="E1321" s="6">
        <v>2004</v>
      </c>
      <c r="F1321">
        <f>PERCENTRANK(Table1[Total Citations], D1321)</f>
        <v>0.40500000000000003</v>
      </c>
      <c r="G1321">
        <f>1-PERCENTRANK(Table1[Earliest Pub], E1321)</f>
        <v>5.4000000000000048E-2</v>
      </c>
      <c r="H1321">
        <f>AVERAGEIF(Table1[School], A1321, Table1[Cit rank])</f>
        <v>0.52050000000000007</v>
      </c>
      <c r="I1321">
        <f>AVERAGEIF(Table1[School], A1321, Table1[YO rank])</f>
        <v>0.34522500000000006</v>
      </c>
      <c r="J1321" s="3">
        <f t="shared" si="66"/>
        <v>1.5077123615033674</v>
      </c>
      <c r="K1321" s="3">
        <f t="shared" si="64"/>
        <v>17</v>
      </c>
      <c r="L1321" s="3">
        <f t="shared" si="65"/>
        <v>19.647058823529413</v>
      </c>
      <c r="M1321" s="3">
        <f>PERCENTRANK(Table1[citperyear],L1321)</f>
        <v>0.59899999999999998</v>
      </c>
      <c r="N1321" s="3">
        <f>AVERAGEIF(Table1[School], A1321, Table1[CPYRank])</f>
        <v>0.57750000000000001</v>
      </c>
    </row>
    <row r="1322" spans="1:14" ht="16" x14ac:dyDescent="0.2">
      <c r="A1322" s="6" t="s">
        <v>90</v>
      </c>
      <c r="B1322" s="7" t="s">
        <v>8</v>
      </c>
      <c r="C1322" s="6" t="s">
        <v>161</v>
      </c>
      <c r="D1322" s="6">
        <v>142</v>
      </c>
      <c r="E1322" s="6">
        <v>2005</v>
      </c>
      <c r="F1322">
        <f>PERCENTRANK(Table1[Total Citations], D1322)</f>
        <v>0.184</v>
      </c>
      <c r="G1322">
        <f>1-PERCENTRANK(Table1[Earliest Pub], E1322)</f>
        <v>3.400000000000003E-2</v>
      </c>
      <c r="H1322">
        <f>AVERAGEIF(Table1[School], A1322, Table1[Cit rank])</f>
        <v>0.52050000000000007</v>
      </c>
      <c r="I1322">
        <f>AVERAGEIF(Table1[School], A1322, Table1[YO rank])</f>
        <v>0.34522500000000006</v>
      </c>
      <c r="J1322" s="3">
        <f t="shared" si="66"/>
        <v>1.5077123615033674</v>
      </c>
      <c r="K1322" s="3">
        <f t="shared" si="64"/>
        <v>16</v>
      </c>
      <c r="L1322" s="3">
        <f t="shared" si="65"/>
        <v>8.875</v>
      </c>
      <c r="M1322" s="3">
        <f>PERCENTRANK(Table1[citperyear],L1322)</f>
        <v>0.33800000000000002</v>
      </c>
      <c r="N1322" s="3">
        <f>AVERAGEIF(Table1[School], A1322, Table1[CPYRank])</f>
        <v>0.57750000000000001</v>
      </c>
    </row>
    <row r="1323" spans="1:14" ht="16" x14ac:dyDescent="0.2">
      <c r="A1323" s="6" t="s">
        <v>90</v>
      </c>
      <c r="B1323" s="7" t="s">
        <v>8</v>
      </c>
      <c r="C1323" s="6" t="s">
        <v>161</v>
      </c>
      <c r="D1323" s="6">
        <v>1</v>
      </c>
      <c r="E1323" s="6">
        <v>2005</v>
      </c>
      <c r="F1323">
        <f>PERCENTRANK(Table1[Total Citations], D1323)</f>
        <v>1E-3</v>
      </c>
      <c r="G1323">
        <f>1-PERCENTRANK(Table1[Earliest Pub], E1323)</f>
        <v>3.400000000000003E-2</v>
      </c>
      <c r="H1323">
        <f>AVERAGEIF(Table1[School], A1323, Table1[Cit rank])</f>
        <v>0.52050000000000007</v>
      </c>
      <c r="I1323">
        <f>AVERAGEIF(Table1[School], A1323, Table1[YO rank])</f>
        <v>0.34522500000000006</v>
      </c>
      <c r="J1323" s="3">
        <f t="shared" si="66"/>
        <v>1.5077123615033674</v>
      </c>
      <c r="K1323" s="3">
        <f t="shared" si="64"/>
        <v>16</v>
      </c>
      <c r="L1323" s="3">
        <f t="shared" si="65"/>
        <v>6.25E-2</v>
      </c>
      <c r="M1323" s="3">
        <f>PERCENTRANK(Table1[citperyear],L1323)</f>
        <v>6.0000000000000001E-3</v>
      </c>
      <c r="N1323" s="3">
        <f>AVERAGEIF(Table1[School], A1323, Table1[CPYRank])</f>
        <v>0.57750000000000001</v>
      </c>
    </row>
    <row r="1324" spans="1:14" ht="16" x14ac:dyDescent="0.2">
      <c r="A1324" s="6" t="s">
        <v>90</v>
      </c>
      <c r="B1324" s="7" t="s">
        <v>8</v>
      </c>
      <c r="C1324" s="6" t="s">
        <v>161</v>
      </c>
      <c r="D1324" s="6">
        <v>199</v>
      </c>
      <c r="E1324" s="6">
        <v>2005</v>
      </c>
      <c r="F1324">
        <f>PERCENTRANK(Table1[Total Citations], D1324)</f>
        <v>0.25700000000000001</v>
      </c>
      <c r="G1324">
        <f>1-PERCENTRANK(Table1[Earliest Pub], E1324)</f>
        <v>3.400000000000003E-2</v>
      </c>
      <c r="H1324">
        <f>AVERAGEIF(Table1[School], A1324, Table1[Cit rank])</f>
        <v>0.52050000000000007</v>
      </c>
      <c r="I1324">
        <f>AVERAGEIF(Table1[School], A1324, Table1[YO rank])</f>
        <v>0.34522500000000006</v>
      </c>
      <c r="J1324" s="3">
        <f t="shared" si="66"/>
        <v>1.5077123615033674</v>
      </c>
      <c r="K1324" s="3">
        <f t="shared" si="64"/>
        <v>16</v>
      </c>
      <c r="L1324" s="3">
        <f t="shared" si="65"/>
        <v>12.4375</v>
      </c>
      <c r="M1324" s="3">
        <f>PERCENTRANK(Table1[citperyear],L1324)</f>
        <v>0.44</v>
      </c>
      <c r="N1324" s="3">
        <f>AVERAGEIF(Table1[School], A1324, Table1[CPYRank])</f>
        <v>0.57750000000000001</v>
      </c>
    </row>
    <row r="1325" spans="1:14" ht="16" x14ac:dyDescent="0.2">
      <c r="A1325" s="6" t="s">
        <v>90</v>
      </c>
      <c r="B1325" s="7" t="s">
        <v>8</v>
      </c>
      <c r="C1325" s="6" t="s">
        <v>161</v>
      </c>
      <c r="D1325" s="6">
        <v>403</v>
      </c>
      <c r="E1325" s="6">
        <v>2007</v>
      </c>
      <c r="F1325">
        <f>PERCENTRANK(Table1[Total Citations], D1325)</f>
        <v>0.46300000000000002</v>
      </c>
      <c r="G1325">
        <f>1-PERCENTRANK(Table1[Earliest Pub], E1325)</f>
        <v>1.5000000000000013E-2</v>
      </c>
      <c r="H1325">
        <f>AVERAGEIF(Table1[School], A1325, Table1[Cit rank])</f>
        <v>0.52050000000000007</v>
      </c>
      <c r="I1325">
        <f>AVERAGEIF(Table1[School], A1325, Table1[YO rank])</f>
        <v>0.34522500000000006</v>
      </c>
      <c r="J1325" s="3">
        <f t="shared" si="66"/>
        <v>1.5077123615033674</v>
      </c>
      <c r="K1325" s="3">
        <f t="shared" si="64"/>
        <v>14</v>
      </c>
      <c r="L1325" s="3">
        <f t="shared" si="65"/>
        <v>28.785714285714285</v>
      </c>
      <c r="M1325" s="3">
        <f>PERCENTRANK(Table1[citperyear],L1325)</f>
        <v>0.72499999999999998</v>
      </c>
      <c r="N1325" s="3">
        <f>AVERAGEIF(Table1[School], A1325, Table1[CPYRank])</f>
        <v>0.57750000000000001</v>
      </c>
    </row>
    <row r="1326" spans="1:14" ht="16" x14ac:dyDescent="0.2">
      <c r="A1326" s="6" t="s">
        <v>91</v>
      </c>
      <c r="B1326" s="7" t="s">
        <v>8</v>
      </c>
      <c r="C1326" s="6" t="s">
        <v>161</v>
      </c>
      <c r="D1326" s="6">
        <v>914</v>
      </c>
      <c r="E1326" s="6">
        <v>1966</v>
      </c>
      <c r="F1326">
        <f>PERCENTRANK(Table1[Total Citations], D1326)</f>
        <v>0.71699999999999997</v>
      </c>
      <c r="G1326">
        <f>1-PERCENTRANK(Table1[Earliest Pub], E1326)</f>
        <v>0.96899999999999997</v>
      </c>
      <c r="H1326">
        <f>AVERAGEIF(Table1[School], A1326, Table1[Cit rank])</f>
        <v>0.54833333333333334</v>
      </c>
      <c r="I1326">
        <f>AVERAGEIF(Table1[School], A1326, Table1[YO rank])</f>
        <v>0.58108333333333329</v>
      </c>
      <c r="J1326" s="3">
        <f t="shared" si="66"/>
        <v>0.94363975333428951</v>
      </c>
      <c r="K1326" s="3">
        <f t="shared" si="64"/>
        <v>55</v>
      </c>
      <c r="L1326" s="3">
        <f t="shared" si="65"/>
        <v>16.618181818181817</v>
      </c>
      <c r="M1326" s="3">
        <f>PERCENTRANK(Table1[citperyear],L1326)</f>
        <v>0.54</v>
      </c>
      <c r="N1326" s="3">
        <f>AVERAGEIF(Table1[School], A1326, Table1[CPYRank])</f>
        <v>0.52754166666666669</v>
      </c>
    </row>
    <row r="1327" spans="1:14" ht="16" x14ac:dyDescent="0.2">
      <c r="A1327" s="6" t="s">
        <v>91</v>
      </c>
      <c r="B1327" s="7" t="s">
        <v>8</v>
      </c>
      <c r="C1327" s="6" t="s">
        <v>161</v>
      </c>
      <c r="D1327" s="6">
        <v>3943</v>
      </c>
      <c r="E1327" s="6">
        <v>1970</v>
      </c>
      <c r="F1327">
        <f>PERCENTRANK(Table1[Total Citations], D1327)</f>
        <v>0.96299999999999997</v>
      </c>
      <c r="G1327">
        <f>1-PERCENTRANK(Table1[Earliest Pub], E1327)</f>
        <v>0.92900000000000005</v>
      </c>
      <c r="H1327">
        <f>AVERAGEIF(Table1[School], A1327, Table1[Cit rank])</f>
        <v>0.54833333333333334</v>
      </c>
      <c r="I1327">
        <f>AVERAGEIF(Table1[School], A1327, Table1[YO rank])</f>
        <v>0.58108333333333329</v>
      </c>
      <c r="J1327" s="3">
        <f t="shared" si="66"/>
        <v>0.94363975333428951</v>
      </c>
      <c r="K1327" s="3">
        <f t="shared" si="64"/>
        <v>51</v>
      </c>
      <c r="L1327" s="3">
        <f t="shared" si="65"/>
        <v>77.313725490196077</v>
      </c>
      <c r="M1327" s="3">
        <f>PERCENTRANK(Table1[citperyear],L1327)</f>
        <v>0.93799999999999994</v>
      </c>
      <c r="N1327" s="3">
        <f>AVERAGEIF(Table1[School], A1327, Table1[CPYRank])</f>
        <v>0.52754166666666669</v>
      </c>
    </row>
    <row r="1328" spans="1:14" ht="16" x14ac:dyDescent="0.2">
      <c r="A1328" s="6" t="s">
        <v>91</v>
      </c>
      <c r="B1328" s="7" t="s">
        <v>8</v>
      </c>
      <c r="C1328" s="6" t="s">
        <v>161</v>
      </c>
      <c r="D1328" s="6">
        <v>1965</v>
      </c>
      <c r="E1328" s="6">
        <v>1973</v>
      </c>
      <c r="F1328">
        <f>PERCENTRANK(Table1[Total Citations], D1328)</f>
        <v>0.89100000000000001</v>
      </c>
      <c r="G1328">
        <f>1-PERCENTRANK(Table1[Earliest Pub], E1328)</f>
        <v>0.88700000000000001</v>
      </c>
      <c r="H1328">
        <f>AVERAGEIF(Table1[School], A1328, Table1[Cit rank])</f>
        <v>0.54833333333333334</v>
      </c>
      <c r="I1328">
        <f>AVERAGEIF(Table1[School], A1328, Table1[YO rank])</f>
        <v>0.58108333333333329</v>
      </c>
      <c r="J1328" s="3">
        <f t="shared" si="66"/>
        <v>0.94363975333428951</v>
      </c>
      <c r="K1328" s="3">
        <f t="shared" si="64"/>
        <v>48</v>
      </c>
      <c r="L1328" s="3">
        <f t="shared" si="65"/>
        <v>40.9375</v>
      </c>
      <c r="M1328" s="3">
        <f>PERCENTRANK(Table1[citperyear],L1328)</f>
        <v>0.81899999999999995</v>
      </c>
      <c r="N1328" s="3">
        <f>AVERAGEIF(Table1[School], A1328, Table1[CPYRank])</f>
        <v>0.52754166666666669</v>
      </c>
    </row>
    <row r="1329" spans="1:14" ht="16" x14ac:dyDescent="0.2">
      <c r="A1329" s="6" t="s">
        <v>91</v>
      </c>
      <c r="B1329" s="7" t="s">
        <v>8</v>
      </c>
      <c r="C1329" s="6" t="s">
        <v>161</v>
      </c>
      <c r="D1329" s="6">
        <v>643</v>
      </c>
      <c r="E1329" s="6">
        <v>1975</v>
      </c>
      <c r="F1329">
        <f>PERCENTRANK(Table1[Total Citations], D1329)</f>
        <v>0.61299999999999999</v>
      </c>
      <c r="G1329">
        <f>1-PERCENTRANK(Table1[Earliest Pub], E1329)</f>
        <v>0.85199999999999998</v>
      </c>
      <c r="H1329">
        <f>AVERAGEIF(Table1[School], A1329, Table1[Cit rank])</f>
        <v>0.54833333333333334</v>
      </c>
      <c r="I1329">
        <f>AVERAGEIF(Table1[School], A1329, Table1[YO rank])</f>
        <v>0.58108333333333329</v>
      </c>
      <c r="J1329" s="3">
        <f t="shared" si="66"/>
        <v>0.94363975333428951</v>
      </c>
      <c r="K1329" s="3">
        <f t="shared" si="64"/>
        <v>46</v>
      </c>
      <c r="L1329" s="3">
        <f t="shared" si="65"/>
        <v>13.978260869565217</v>
      </c>
      <c r="M1329" s="3">
        <f>PERCENTRANK(Table1[citperyear],L1329)</f>
        <v>0.47499999999999998</v>
      </c>
      <c r="N1329" s="3">
        <f>AVERAGEIF(Table1[School], A1329, Table1[CPYRank])</f>
        <v>0.52754166666666669</v>
      </c>
    </row>
    <row r="1330" spans="1:14" ht="16" x14ac:dyDescent="0.2">
      <c r="A1330" s="6" t="s">
        <v>91</v>
      </c>
      <c r="B1330" s="7" t="s">
        <v>8</v>
      </c>
      <c r="C1330" s="6" t="s">
        <v>161</v>
      </c>
      <c r="D1330" s="6">
        <v>337</v>
      </c>
      <c r="E1330" s="6">
        <v>1979</v>
      </c>
      <c r="F1330">
        <f>PERCENTRANK(Table1[Total Citations], D1330)</f>
        <v>0.40899999999999997</v>
      </c>
      <c r="G1330">
        <f>1-PERCENTRANK(Table1[Earliest Pub], E1330)</f>
        <v>0.76900000000000002</v>
      </c>
      <c r="H1330">
        <f>AVERAGEIF(Table1[School], A1330, Table1[Cit rank])</f>
        <v>0.54833333333333334</v>
      </c>
      <c r="I1330">
        <f>AVERAGEIF(Table1[School], A1330, Table1[YO rank])</f>
        <v>0.58108333333333329</v>
      </c>
      <c r="J1330" s="3">
        <f t="shared" si="66"/>
        <v>0.94363975333428951</v>
      </c>
      <c r="K1330" s="3">
        <f t="shared" si="64"/>
        <v>42</v>
      </c>
      <c r="L1330" s="3">
        <f t="shared" si="65"/>
        <v>8.0238095238095237</v>
      </c>
      <c r="M1330" s="3">
        <f>PERCENTRANK(Table1[citperyear],L1330)</f>
        <v>0.309</v>
      </c>
      <c r="N1330" s="3">
        <f>AVERAGEIF(Table1[School], A1330, Table1[CPYRank])</f>
        <v>0.52754166666666669</v>
      </c>
    </row>
    <row r="1331" spans="1:14" ht="16" x14ac:dyDescent="0.2">
      <c r="A1331" s="6" t="s">
        <v>91</v>
      </c>
      <c r="B1331" s="7" t="s">
        <v>8</v>
      </c>
      <c r="C1331" s="6" t="s">
        <v>161</v>
      </c>
      <c r="D1331" s="6">
        <v>2069</v>
      </c>
      <c r="E1331" s="6">
        <v>1979</v>
      </c>
      <c r="F1331">
        <f>PERCENTRANK(Table1[Total Citations], D1331)</f>
        <v>0.89500000000000002</v>
      </c>
      <c r="G1331">
        <f>1-PERCENTRANK(Table1[Earliest Pub], E1331)</f>
        <v>0.76900000000000002</v>
      </c>
      <c r="H1331">
        <f>AVERAGEIF(Table1[School], A1331, Table1[Cit rank])</f>
        <v>0.54833333333333334</v>
      </c>
      <c r="I1331">
        <f>AVERAGEIF(Table1[School], A1331, Table1[YO rank])</f>
        <v>0.58108333333333329</v>
      </c>
      <c r="J1331" s="3">
        <f t="shared" si="66"/>
        <v>0.94363975333428951</v>
      </c>
      <c r="K1331" s="3">
        <f t="shared" si="64"/>
        <v>42</v>
      </c>
      <c r="L1331" s="3">
        <f t="shared" si="65"/>
        <v>49.261904761904759</v>
      </c>
      <c r="M1331" s="3">
        <f>PERCENTRANK(Table1[citperyear],L1331)</f>
        <v>0.86599999999999999</v>
      </c>
      <c r="N1331" s="3">
        <f>AVERAGEIF(Table1[School], A1331, Table1[CPYRank])</f>
        <v>0.52754166666666669</v>
      </c>
    </row>
    <row r="1332" spans="1:14" ht="16" x14ac:dyDescent="0.2">
      <c r="A1332" s="6" t="s">
        <v>91</v>
      </c>
      <c r="B1332" s="7" t="s">
        <v>8</v>
      </c>
      <c r="C1332" s="6" t="s">
        <v>161</v>
      </c>
      <c r="D1332" s="6">
        <v>1487</v>
      </c>
      <c r="E1332" s="6">
        <v>1980</v>
      </c>
      <c r="F1332">
        <f>PERCENTRANK(Table1[Total Citations], D1332)</f>
        <v>0.83599999999999997</v>
      </c>
      <c r="G1332">
        <f>1-PERCENTRANK(Table1[Earliest Pub], E1332)</f>
        <v>0.75</v>
      </c>
      <c r="H1332">
        <f>AVERAGEIF(Table1[School], A1332, Table1[Cit rank])</f>
        <v>0.54833333333333334</v>
      </c>
      <c r="I1332">
        <f>AVERAGEIF(Table1[School], A1332, Table1[YO rank])</f>
        <v>0.58108333333333329</v>
      </c>
      <c r="J1332" s="3">
        <f t="shared" si="66"/>
        <v>0.94363975333428951</v>
      </c>
      <c r="K1332" s="3">
        <f t="shared" si="64"/>
        <v>41</v>
      </c>
      <c r="L1332" s="3">
        <f t="shared" si="65"/>
        <v>36.268292682926827</v>
      </c>
      <c r="M1332" s="3">
        <f>PERCENTRANK(Table1[citperyear],L1332)</f>
        <v>0.78800000000000003</v>
      </c>
      <c r="N1332" s="3">
        <f>AVERAGEIF(Table1[School], A1332, Table1[CPYRank])</f>
        <v>0.52754166666666669</v>
      </c>
    </row>
    <row r="1333" spans="1:14" ht="16" x14ac:dyDescent="0.2">
      <c r="A1333" s="6" t="s">
        <v>91</v>
      </c>
      <c r="B1333" s="7" t="s">
        <v>8</v>
      </c>
      <c r="C1333" s="6" t="s">
        <v>161</v>
      </c>
      <c r="D1333" s="6">
        <v>273</v>
      </c>
      <c r="E1333" s="6">
        <v>1981</v>
      </c>
      <c r="F1333">
        <f>PERCENTRANK(Table1[Total Citations], D1333)</f>
        <v>0.34300000000000003</v>
      </c>
      <c r="G1333">
        <f>1-PERCENTRANK(Table1[Earliest Pub], E1333)</f>
        <v>0.72299999999999998</v>
      </c>
      <c r="H1333">
        <f>AVERAGEIF(Table1[School], A1333, Table1[Cit rank])</f>
        <v>0.54833333333333334</v>
      </c>
      <c r="I1333">
        <f>AVERAGEIF(Table1[School], A1333, Table1[YO rank])</f>
        <v>0.58108333333333329</v>
      </c>
      <c r="J1333" s="3">
        <f t="shared" si="66"/>
        <v>0.94363975333428951</v>
      </c>
      <c r="K1333" s="3">
        <f t="shared" si="64"/>
        <v>40</v>
      </c>
      <c r="L1333" s="3">
        <f t="shared" si="65"/>
        <v>6.8250000000000002</v>
      </c>
      <c r="M1333" s="3">
        <f>PERCENTRANK(Table1[citperyear],L1333)</f>
        <v>0.26800000000000002</v>
      </c>
      <c r="N1333" s="3">
        <f>AVERAGEIF(Table1[School], A1333, Table1[CPYRank])</f>
        <v>0.52754166666666669</v>
      </c>
    </row>
    <row r="1334" spans="1:14" ht="16" x14ac:dyDescent="0.2">
      <c r="A1334" s="6" t="s">
        <v>91</v>
      </c>
      <c r="B1334" s="7" t="s">
        <v>8</v>
      </c>
      <c r="C1334" s="6" t="s">
        <v>161</v>
      </c>
      <c r="D1334" s="6">
        <v>1301</v>
      </c>
      <c r="E1334" s="6">
        <v>1981</v>
      </c>
      <c r="F1334">
        <f>PERCENTRANK(Table1[Total Citations], D1334)</f>
        <v>0.80700000000000005</v>
      </c>
      <c r="G1334">
        <f>1-PERCENTRANK(Table1[Earliest Pub], E1334)</f>
        <v>0.72299999999999998</v>
      </c>
      <c r="H1334">
        <f>AVERAGEIF(Table1[School], A1334, Table1[Cit rank])</f>
        <v>0.54833333333333334</v>
      </c>
      <c r="I1334">
        <f>AVERAGEIF(Table1[School], A1334, Table1[YO rank])</f>
        <v>0.58108333333333329</v>
      </c>
      <c r="J1334" s="3">
        <f t="shared" si="66"/>
        <v>0.94363975333428951</v>
      </c>
      <c r="K1334" s="3">
        <f t="shared" si="64"/>
        <v>40</v>
      </c>
      <c r="L1334" s="3">
        <f t="shared" si="65"/>
        <v>32.524999999999999</v>
      </c>
      <c r="M1334" s="3">
        <f>PERCENTRANK(Table1[citperyear],L1334)</f>
        <v>0.76</v>
      </c>
      <c r="N1334" s="3">
        <f>AVERAGEIF(Table1[School], A1334, Table1[CPYRank])</f>
        <v>0.52754166666666669</v>
      </c>
    </row>
    <row r="1335" spans="1:14" ht="16" x14ac:dyDescent="0.2">
      <c r="A1335" s="6" t="s">
        <v>91</v>
      </c>
      <c r="B1335" s="7" t="s">
        <v>8</v>
      </c>
      <c r="C1335" s="6" t="s">
        <v>161</v>
      </c>
      <c r="D1335" s="6">
        <v>606</v>
      </c>
      <c r="E1335" s="6">
        <v>1982</v>
      </c>
      <c r="F1335">
        <f>PERCENTRANK(Table1[Total Citations], D1335)</f>
        <v>0.59199999999999997</v>
      </c>
      <c r="G1335">
        <f>1-PERCENTRANK(Table1[Earliest Pub], E1335)</f>
        <v>0.69</v>
      </c>
      <c r="H1335">
        <f>AVERAGEIF(Table1[School], A1335, Table1[Cit rank])</f>
        <v>0.54833333333333334</v>
      </c>
      <c r="I1335">
        <f>AVERAGEIF(Table1[School], A1335, Table1[YO rank])</f>
        <v>0.58108333333333329</v>
      </c>
      <c r="J1335" s="3">
        <f t="shared" si="66"/>
        <v>0.94363975333428951</v>
      </c>
      <c r="K1335" s="3">
        <f t="shared" si="64"/>
        <v>39</v>
      </c>
      <c r="L1335" s="3">
        <f t="shared" si="65"/>
        <v>15.538461538461538</v>
      </c>
      <c r="M1335" s="3">
        <f>PERCENTRANK(Table1[citperyear],L1335)</f>
        <v>0.51500000000000001</v>
      </c>
      <c r="N1335" s="3">
        <f>AVERAGEIF(Table1[School], A1335, Table1[CPYRank])</f>
        <v>0.52754166666666669</v>
      </c>
    </row>
    <row r="1336" spans="1:14" ht="16" x14ac:dyDescent="0.2">
      <c r="A1336" s="6" t="s">
        <v>91</v>
      </c>
      <c r="B1336" s="7" t="s">
        <v>8</v>
      </c>
      <c r="C1336" s="6" t="s">
        <v>161</v>
      </c>
      <c r="D1336" s="6">
        <v>5918</v>
      </c>
      <c r="E1336" s="6">
        <v>1983</v>
      </c>
      <c r="F1336">
        <f>PERCENTRANK(Table1[Total Citations], D1336)</f>
        <v>0.98599999999999999</v>
      </c>
      <c r="G1336">
        <f>1-PERCENTRANK(Table1[Earliest Pub], E1336)</f>
        <v>0.65700000000000003</v>
      </c>
      <c r="H1336">
        <f>AVERAGEIF(Table1[School], A1336, Table1[Cit rank])</f>
        <v>0.54833333333333334</v>
      </c>
      <c r="I1336">
        <f>AVERAGEIF(Table1[School], A1336, Table1[YO rank])</f>
        <v>0.58108333333333329</v>
      </c>
      <c r="J1336" s="3">
        <f t="shared" si="66"/>
        <v>0.94363975333428951</v>
      </c>
      <c r="K1336" s="3">
        <f t="shared" si="64"/>
        <v>38</v>
      </c>
      <c r="L1336" s="3">
        <f t="shared" si="65"/>
        <v>155.73684210526315</v>
      </c>
      <c r="M1336" s="3">
        <f>PERCENTRANK(Table1[citperyear],L1336)</f>
        <v>0.99</v>
      </c>
      <c r="N1336" s="3">
        <f>AVERAGEIF(Table1[School], A1336, Table1[CPYRank])</f>
        <v>0.52754166666666669</v>
      </c>
    </row>
    <row r="1337" spans="1:14" ht="16" x14ac:dyDescent="0.2">
      <c r="A1337" s="6" t="s">
        <v>91</v>
      </c>
      <c r="B1337" s="7" t="s">
        <v>8</v>
      </c>
      <c r="C1337" s="6" t="s">
        <v>161</v>
      </c>
      <c r="D1337" s="6">
        <v>1088</v>
      </c>
      <c r="E1337" s="6">
        <v>1984</v>
      </c>
      <c r="F1337">
        <f>PERCENTRANK(Table1[Total Citations], D1337)</f>
        <v>0.76400000000000001</v>
      </c>
      <c r="G1337">
        <f>1-PERCENTRANK(Table1[Earliest Pub], E1337)</f>
        <v>0.63</v>
      </c>
      <c r="H1337">
        <f>AVERAGEIF(Table1[School], A1337, Table1[Cit rank])</f>
        <v>0.54833333333333334</v>
      </c>
      <c r="I1337">
        <f>AVERAGEIF(Table1[School], A1337, Table1[YO rank])</f>
        <v>0.58108333333333329</v>
      </c>
      <c r="J1337" s="3">
        <f t="shared" si="66"/>
        <v>0.94363975333428951</v>
      </c>
      <c r="K1337" s="3">
        <f t="shared" si="64"/>
        <v>37</v>
      </c>
      <c r="L1337" s="3">
        <f t="shared" si="65"/>
        <v>29.405405405405407</v>
      </c>
      <c r="M1337" s="3">
        <f>PERCENTRANK(Table1[citperyear],L1337)</f>
        <v>0.73199999999999998</v>
      </c>
      <c r="N1337" s="3">
        <f>AVERAGEIF(Table1[School], A1337, Table1[CPYRank])</f>
        <v>0.52754166666666669</v>
      </c>
    </row>
    <row r="1338" spans="1:14" ht="16" x14ac:dyDescent="0.2">
      <c r="A1338" s="6" t="s">
        <v>91</v>
      </c>
      <c r="B1338" s="7" t="s">
        <v>8</v>
      </c>
      <c r="C1338" s="6" t="s">
        <v>161</v>
      </c>
      <c r="D1338" s="6">
        <v>107</v>
      </c>
      <c r="E1338" s="6">
        <v>1985</v>
      </c>
      <c r="F1338">
        <f>PERCENTRANK(Table1[Total Citations], D1338)</f>
        <v>0.14599999999999999</v>
      </c>
      <c r="G1338">
        <f>1-PERCENTRANK(Table1[Earliest Pub], E1338)</f>
        <v>0.60199999999999998</v>
      </c>
      <c r="H1338">
        <f>AVERAGEIF(Table1[School], A1338, Table1[Cit rank])</f>
        <v>0.54833333333333334</v>
      </c>
      <c r="I1338">
        <f>AVERAGEIF(Table1[School], A1338, Table1[YO rank])</f>
        <v>0.58108333333333329</v>
      </c>
      <c r="J1338" s="3">
        <f t="shared" si="66"/>
        <v>0.94363975333428951</v>
      </c>
      <c r="K1338" s="3">
        <f t="shared" si="64"/>
        <v>36</v>
      </c>
      <c r="L1338" s="3">
        <f t="shared" si="65"/>
        <v>2.9722222222222223</v>
      </c>
      <c r="M1338" s="3">
        <f>PERCENTRANK(Table1[citperyear],L1338)</f>
        <v>0.13</v>
      </c>
      <c r="N1338" s="3">
        <f>AVERAGEIF(Table1[School], A1338, Table1[CPYRank])</f>
        <v>0.52754166666666669</v>
      </c>
    </row>
    <row r="1339" spans="1:14" ht="16" x14ac:dyDescent="0.2">
      <c r="A1339" s="6" t="s">
        <v>91</v>
      </c>
      <c r="B1339" s="7" t="s">
        <v>8</v>
      </c>
      <c r="C1339" s="6" t="s">
        <v>161</v>
      </c>
      <c r="D1339" s="6">
        <v>44</v>
      </c>
      <c r="E1339" s="6">
        <v>1986</v>
      </c>
      <c r="F1339">
        <f>PERCENTRANK(Table1[Total Citations], D1339)</f>
        <v>7.0999999999999994E-2</v>
      </c>
      <c r="G1339">
        <f>1-PERCENTRANK(Table1[Earliest Pub], E1339)</f>
        <v>0.57099999999999995</v>
      </c>
      <c r="H1339">
        <f>AVERAGEIF(Table1[School], A1339, Table1[Cit rank])</f>
        <v>0.54833333333333334</v>
      </c>
      <c r="I1339">
        <f>AVERAGEIF(Table1[School], A1339, Table1[YO rank])</f>
        <v>0.58108333333333329</v>
      </c>
      <c r="J1339" s="3">
        <f t="shared" si="66"/>
        <v>0.94363975333428951</v>
      </c>
      <c r="K1339" s="3">
        <f t="shared" si="64"/>
        <v>35</v>
      </c>
      <c r="L1339" s="3">
        <f t="shared" si="65"/>
        <v>1.2571428571428571</v>
      </c>
      <c r="M1339" s="3">
        <f>PERCENTRANK(Table1[citperyear],L1339)</f>
        <v>6.4000000000000001E-2</v>
      </c>
      <c r="N1339" s="3">
        <f>AVERAGEIF(Table1[School], A1339, Table1[CPYRank])</f>
        <v>0.52754166666666669</v>
      </c>
    </row>
    <row r="1340" spans="1:14" ht="16" x14ac:dyDescent="0.2">
      <c r="A1340" s="6" t="s">
        <v>91</v>
      </c>
      <c r="B1340" s="7" t="s">
        <v>8</v>
      </c>
      <c r="C1340" s="6" t="s">
        <v>161</v>
      </c>
      <c r="D1340" s="6">
        <v>1019</v>
      </c>
      <c r="E1340" s="6">
        <v>1987</v>
      </c>
      <c r="F1340">
        <f>PERCENTRANK(Table1[Total Citations], D1340)</f>
        <v>0.746</v>
      </c>
      <c r="G1340">
        <f>1-PERCENTRANK(Table1[Earliest Pub], E1340)</f>
        <v>0.53699999999999992</v>
      </c>
      <c r="H1340">
        <f>AVERAGEIF(Table1[School], A1340, Table1[Cit rank])</f>
        <v>0.54833333333333334</v>
      </c>
      <c r="I1340">
        <f>AVERAGEIF(Table1[School], A1340, Table1[YO rank])</f>
        <v>0.58108333333333329</v>
      </c>
      <c r="J1340" s="3">
        <f t="shared" si="66"/>
        <v>0.94363975333428951</v>
      </c>
      <c r="K1340" s="3">
        <f t="shared" si="64"/>
        <v>34</v>
      </c>
      <c r="L1340" s="3">
        <f t="shared" si="65"/>
        <v>29.970588235294116</v>
      </c>
      <c r="M1340" s="3">
        <f>PERCENTRANK(Table1[citperyear],L1340)</f>
        <v>0.73799999999999999</v>
      </c>
      <c r="N1340" s="3">
        <f>AVERAGEIF(Table1[School], A1340, Table1[CPYRank])</f>
        <v>0.52754166666666669</v>
      </c>
    </row>
    <row r="1341" spans="1:14" x14ac:dyDescent="0.2">
      <c r="A1341" s="6" t="s">
        <v>91</v>
      </c>
      <c r="B1341" t="s">
        <v>7</v>
      </c>
      <c r="C1341" s="6" t="s">
        <v>161</v>
      </c>
      <c r="D1341" s="6">
        <v>693</v>
      </c>
      <c r="E1341" s="6">
        <v>1988</v>
      </c>
      <c r="F1341">
        <f>PERCENTRANK(Table1[Total Citations], D1341)</f>
        <v>0.64100000000000001</v>
      </c>
      <c r="G1341">
        <f>1-PERCENTRANK(Table1[Earliest Pub], E1341)</f>
        <v>0.50800000000000001</v>
      </c>
      <c r="H1341">
        <f>AVERAGEIF(Table1[School], A1341, Table1[Cit rank])</f>
        <v>0.54833333333333334</v>
      </c>
      <c r="I1341">
        <f>AVERAGEIF(Table1[School], A1341, Table1[YO rank])</f>
        <v>0.58108333333333329</v>
      </c>
      <c r="J1341" s="3">
        <f t="shared" si="66"/>
        <v>0.94363975333428951</v>
      </c>
      <c r="K1341" s="3">
        <f t="shared" si="64"/>
        <v>33</v>
      </c>
      <c r="L1341" s="3">
        <f t="shared" si="65"/>
        <v>21</v>
      </c>
      <c r="M1341" s="3">
        <f>PERCENTRANK(Table1[citperyear],L1341)</f>
        <v>0.622</v>
      </c>
      <c r="N1341" s="3">
        <f>AVERAGEIF(Table1[School], A1341, Table1[CPYRank])</f>
        <v>0.52754166666666669</v>
      </c>
    </row>
    <row r="1342" spans="1:14" ht="16" x14ac:dyDescent="0.2">
      <c r="A1342" s="6" t="s">
        <v>91</v>
      </c>
      <c r="B1342" s="7" t="s">
        <v>8</v>
      </c>
      <c r="C1342" s="6" t="s">
        <v>161</v>
      </c>
      <c r="D1342" s="6">
        <v>463</v>
      </c>
      <c r="E1342" s="6">
        <v>1989</v>
      </c>
      <c r="F1342">
        <f>PERCENTRANK(Table1[Total Citations], D1342)</f>
        <v>0.5</v>
      </c>
      <c r="G1342">
        <f>1-PERCENTRANK(Table1[Earliest Pub], E1342)</f>
        <v>0.47299999999999998</v>
      </c>
      <c r="H1342">
        <f>AVERAGEIF(Table1[School], A1342, Table1[Cit rank])</f>
        <v>0.54833333333333334</v>
      </c>
      <c r="I1342">
        <f>AVERAGEIF(Table1[School], A1342, Table1[YO rank])</f>
        <v>0.58108333333333329</v>
      </c>
      <c r="J1342" s="3">
        <f t="shared" si="66"/>
        <v>0.94363975333428951</v>
      </c>
      <c r="K1342" s="3">
        <f t="shared" si="64"/>
        <v>32</v>
      </c>
      <c r="L1342" s="3">
        <f t="shared" si="65"/>
        <v>14.46875</v>
      </c>
      <c r="M1342" s="3">
        <f>PERCENTRANK(Table1[citperyear],L1342)</f>
        <v>0.48799999999999999</v>
      </c>
      <c r="N1342" s="3">
        <f>AVERAGEIF(Table1[School], A1342, Table1[CPYRank])</f>
        <v>0.52754166666666669</v>
      </c>
    </row>
    <row r="1343" spans="1:14" ht="16" x14ac:dyDescent="0.2">
      <c r="A1343" s="6" t="s">
        <v>91</v>
      </c>
      <c r="B1343" s="7" t="s">
        <v>8</v>
      </c>
      <c r="C1343" s="6" t="s">
        <v>161</v>
      </c>
      <c r="D1343" s="6">
        <v>69</v>
      </c>
      <c r="E1343" s="6">
        <v>1991</v>
      </c>
      <c r="F1343">
        <f>PERCENTRANK(Table1[Total Citations], D1343)</f>
        <v>9.9000000000000005E-2</v>
      </c>
      <c r="G1343">
        <f>1-PERCENTRANK(Table1[Earliest Pub], E1343)</f>
        <v>0.41300000000000003</v>
      </c>
      <c r="H1343">
        <f>AVERAGEIF(Table1[School], A1343, Table1[Cit rank])</f>
        <v>0.54833333333333334</v>
      </c>
      <c r="I1343">
        <f>AVERAGEIF(Table1[School], A1343, Table1[YO rank])</f>
        <v>0.58108333333333329</v>
      </c>
      <c r="J1343" s="3">
        <f t="shared" si="66"/>
        <v>0.94363975333428951</v>
      </c>
      <c r="K1343" s="3">
        <f t="shared" si="64"/>
        <v>30</v>
      </c>
      <c r="L1343" s="3">
        <f t="shared" si="65"/>
        <v>2.2999999999999998</v>
      </c>
      <c r="M1343" s="3">
        <f>PERCENTRANK(Table1[citperyear],L1343)</f>
        <v>0.105</v>
      </c>
      <c r="N1343" s="3">
        <f>AVERAGEIF(Table1[School], A1343, Table1[CPYRank])</f>
        <v>0.52754166666666669</v>
      </c>
    </row>
    <row r="1344" spans="1:14" ht="16" x14ac:dyDescent="0.2">
      <c r="A1344" s="6" t="s">
        <v>91</v>
      </c>
      <c r="B1344" s="7" t="s">
        <v>8</v>
      </c>
      <c r="C1344" s="6" t="s">
        <v>161</v>
      </c>
      <c r="D1344" s="6">
        <v>397</v>
      </c>
      <c r="E1344" s="6">
        <v>1991</v>
      </c>
      <c r="F1344">
        <f>PERCENTRANK(Table1[Total Citations], D1344)</f>
        <v>0.45900000000000002</v>
      </c>
      <c r="G1344">
        <f>1-PERCENTRANK(Table1[Earliest Pub], E1344)</f>
        <v>0.41300000000000003</v>
      </c>
      <c r="H1344">
        <f>AVERAGEIF(Table1[School], A1344, Table1[Cit rank])</f>
        <v>0.54833333333333334</v>
      </c>
      <c r="I1344">
        <f>AVERAGEIF(Table1[School], A1344, Table1[YO rank])</f>
        <v>0.58108333333333329</v>
      </c>
      <c r="J1344" s="3">
        <f t="shared" si="66"/>
        <v>0.94363975333428951</v>
      </c>
      <c r="K1344" s="3">
        <f t="shared" si="64"/>
        <v>30</v>
      </c>
      <c r="L1344" s="3">
        <f t="shared" si="65"/>
        <v>13.233333333333333</v>
      </c>
      <c r="M1344" s="3">
        <f>PERCENTRANK(Table1[citperyear],L1344)</f>
        <v>0.46</v>
      </c>
      <c r="N1344" s="3">
        <f>AVERAGEIF(Table1[School], A1344, Table1[CPYRank])</f>
        <v>0.52754166666666669</v>
      </c>
    </row>
    <row r="1345" spans="1:14" ht="16" x14ac:dyDescent="0.2">
      <c r="A1345" s="6" t="s">
        <v>91</v>
      </c>
      <c r="B1345" s="7" t="s">
        <v>8</v>
      </c>
      <c r="C1345" s="6" t="s">
        <v>161</v>
      </c>
      <c r="D1345" s="6">
        <v>655</v>
      </c>
      <c r="E1345" s="6">
        <v>1993</v>
      </c>
      <c r="F1345">
        <f>PERCENTRANK(Table1[Total Citations], D1345)</f>
        <v>0.61899999999999999</v>
      </c>
      <c r="G1345">
        <f>1-PERCENTRANK(Table1[Earliest Pub], E1345)</f>
        <v>0.35399999999999998</v>
      </c>
      <c r="H1345">
        <f>AVERAGEIF(Table1[School], A1345, Table1[Cit rank])</f>
        <v>0.54833333333333334</v>
      </c>
      <c r="I1345">
        <f>AVERAGEIF(Table1[School], A1345, Table1[YO rank])</f>
        <v>0.58108333333333329</v>
      </c>
      <c r="J1345" s="3">
        <f t="shared" si="66"/>
        <v>0.94363975333428951</v>
      </c>
      <c r="K1345" s="3">
        <f t="shared" si="64"/>
        <v>28</v>
      </c>
      <c r="L1345" s="3">
        <f t="shared" si="65"/>
        <v>23.392857142857142</v>
      </c>
      <c r="M1345" s="3">
        <f>PERCENTRANK(Table1[citperyear],L1345)</f>
        <v>0.66</v>
      </c>
      <c r="N1345" s="3">
        <f>AVERAGEIF(Table1[School], A1345, Table1[CPYRank])</f>
        <v>0.52754166666666669</v>
      </c>
    </row>
    <row r="1346" spans="1:14" ht="16" x14ac:dyDescent="0.2">
      <c r="A1346" s="6" t="s">
        <v>91</v>
      </c>
      <c r="B1346" s="7" t="s">
        <v>8</v>
      </c>
      <c r="C1346" s="6" t="s">
        <v>161</v>
      </c>
      <c r="D1346" s="6">
        <v>196</v>
      </c>
      <c r="E1346" s="6">
        <v>1996</v>
      </c>
      <c r="F1346">
        <f>PERCENTRANK(Table1[Total Citations], D1346)</f>
        <v>0.252</v>
      </c>
      <c r="G1346">
        <f>1-PERCENTRANK(Table1[Earliest Pub], E1346)</f>
        <v>0.27100000000000002</v>
      </c>
      <c r="H1346">
        <f>AVERAGEIF(Table1[School], A1346, Table1[Cit rank])</f>
        <v>0.54833333333333334</v>
      </c>
      <c r="I1346">
        <f>AVERAGEIF(Table1[School], A1346, Table1[YO rank])</f>
        <v>0.58108333333333329</v>
      </c>
      <c r="J1346" s="3">
        <f t="shared" si="66"/>
        <v>0.94363975333428951</v>
      </c>
      <c r="K1346" s="3">
        <f t="shared" ref="K1346:K1409" si="67">2021-E1346</f>
        <v>25</v>
      </c>
      <c r="L1346" s="3">
        <f t="shared" ref="L1346:L1409" si="68">D1346/K1346</f>
        <v>7.84</v>
      </c>
      <c r="M1346" s="3">
        <f>PERCENTRANK(Table1[citperyear],L1346)</f>
        <v>0.30399999999999999</v>
      </c>
      <c r="N1346" s="3">
        <f>AVERAGEIF(Table1[School], A1346, Table1[CPYRank])</f>
        <v>0.52754166666666669</v>
      </c>
    </row>
    <row r="1347" spans="1:14" ht="16" x14ac:dyDescent="0.2">
      <c r="A1347" s="6" t="s">
        <v>91</v>
      </c>
      <c r="B1347" s="7" t="s">
        <v>8</v>
      </c>
      <c r="C1347" s="6" t="s">
        <v>161</v>
      </c>
      <c r="D1347" s="6">
        <v>339</v>
      </c>
      <c r="E1347" s="6">
        <v>1998</v>
      </c>
      <c r="F1347">
        <f>PERCENTRANK(Table1[Total Citations], D1347)</f>
        <v>0.41</v>
      </c>
      <c r="G1347">
        <f>1-PERCENTRANK(Table1[Earliest Pub], E1347)</f>
        <v>0.20799999999999996</v>
      </c>
      <c r="H1347">
        <f>AVERAGEIF(Table1[School], A1347, Table1[Cit rank])</f>
        <v>0.54833333333333334</v>
      </c>
      <c r="I1347">
        <f>AVERAGEIF(Table1[School], A1347, Table1[YO rank])</f>
        <v>0.58108333333333329</v>
      </c>
      <c r="J1347" s="3">
        <f t="shared" si="66"/>
        <v>0.94363975333428951</v>
      </c>
      <c r="K1347" s="3">
        <f t="shared" si="67"/>
        <v>23</v>
      </c>
      <c r="L1347" s="3">
        <f t="shared" si="68"/>
        <v>14.739130434782609</v>
      </c>
      <c r="M1347" s="3">
        <f>PERCENTRANK(Table1[citperyear],L1347)</f>
        <v>0.49399999999999999</v>
      </c>
      <c r="N1347" s="3">
        <f>AVERAGEIF(Table1[School], A1347, Table1[CPYRank])</f>
        <v>0.52754166666666669</v>
      </c>
    </row>
    <row r="1348" spans="1:14" ht="16" x14ac:dyDescent="0.2">
      <c r="A1348" s="6" t="s">
        <v>91</v>
      </c>
      <c r="B1348" s="7" t="s">
        <v>8</v>
      </c>
      <c r="C1348" s="6" t="s">
        <v>161</v>
      </c>
      <c r="D1348" s="6">
        <v>177</v>
      </c>
      <c r="E1348" s="6">
        <v>1999</v>
      </c>
      <c r="F1348">
        <f>PERCENTRANK(Table1[Total Citations], D1348)</f>
        <v>0.22700000000000001</v>
      </c>
      <c r="G1348">
        <f>1-PERCENTRANK(Table1[Earliest Pub], E1348)</f>
        <v>0.17300000000000004</v>
      </c>
      <c r="H1348">
        <f>AVERAGEIF(Table1[School], A1348, Table1[Cit rank])</f>
        <v>0.54833333333333334</v>
      </c>
      <c r="I1348">
        <f>AVERAGEIF(Table1[School], A1348, Table1[YO rank])</f>
        <v>0.58108333333333329</v>
      </c>
      <c r="J1348" s="3">
        <f t="shared" si="66"/>
        <v>0.94363975333428951</v>
      </c>
      <c r="K1348" s="3">
        <f t="shared" si="67"/>
        <v>22</v>
      </c>
      <c r="L1348" s="3">
        <f t="shared" si="68"/>
        <v>8.045454545454545</v>
      </c>
      <c r="M1348" s="3">
        <f>PERCENTRANK(Table1[citperyear],L1348)</f>
        <v>0.311</v>
      </c>
      <c r="N1348" s="3">
        <f>AVERAGEIF(Table1[School], A1348, Table1[CPYRank])</f>
        <v>0.52754166666666669</v>
      </c>
    </row>
    <row r="1349" spans="1:14" ht="16" x14ac:dyDescent="0.2">
      <c r="A1349" s="6" t="s">
        <v>91</v>
      </c>
      <c r="B1349" s="7" t="s">
        <v>8</v>
      </c>
      <c r="C1349" s="6" t="s">
        <v>161</v>
      </c>
      <c r="D1349" s="6">
        <v>133</v>
      </c>
      <c r="E1349" s="6">
        <v>2003</v>
      </c>
      <c r="F1349">
        <f>PERCENTRANK(Table1[Total Citations], D1349)</f>
        <v>0.17399999999999999</v>
      </c>
      <c r="G1349">
        <f>1-PERCENTRANK(Table1[Earliest Pub], E1349)</f>
        <v>7.4999999999999956E-2</v>
      </c>
      <c r="H1349">
        <f>AVERAGEIF(Table1[School], A1349, Table1[Cit rank])</f>
        <v>0.54833333333333334</v>
      </c>
      <c r="I1349">
        <f>AVERAGEIF(Table1[School], A1349, Table1[YO rank])</f>
        <v>0.58108333333333329</v>
      </c>
      <c r="J1349" s="3">
        <f t="shared" si="66"/>
        <v>0.94363975333428951</v>
      </c>
      <c r="K1349" s="3">
        <f t="shared" si="67"/>
        <v>18</v>
      </c>
      <c r="L1349" s="3">
        <f t="shared" si="68"/>
        <v>7.3888888888888893</v>
      </c>
      <c r="M1349" s="3">
        <f>PERCENTRANK(Table1[citperyear],L1349)</f>
        <v>0.28499999999999998</v>
      </c>
      <c r="N1349" s="3">
        <f>AVERAGEIF(Table1[School], A1349, Table1[CPYRank])</f>
        <v>0.52754166666666669</v>
      </c>
    </row>
    <row r="1350" spans="1:14" ht="16" x14ac:dyDescent="0.2">
      <c r="A1350" t="s">
        <v>92</v>
      </c>
      <c r="B1350" s="7" t="s">
        <v>8</v>
      </c>
      <c r="C1350" s="6" t="s">
        <v>161</v>
      </c>
      <c r="D1350" s="6">
        <v>504</v>
      </c>
      <c r="E1350" s="6">
        <v>1968</v>
      </c>
      <c r="F1350">
        <f>PERCENTRANK(Table1[Total Citations], D1350)</f>
        <v>0.53300000000000003</v>
      </c>
      <c r="G1350">
        <f>1-PERCENTRANK(Table1[Earliest Pub], E1350)</f>
        <v>0.95299999999999996</v>
      </c>
      <c r="H1350">
        <f>AVERAGEIF(Table1[School], A1350, Table1[Cit rank])</f>
        <v>0.49758333333333321</v>
      </c>
      <c r="I1350">
        <f>AVERAGEIF(Table1[School], A1350, Table1[YO rank])</f>
        <v>0.5462499999999999</v>
      </c>
      <c r="J1350" s="3">
        <f t="shared" si="66"/>
        <v>0.91090770404271537</v>
      </c>
      <c r="K1350" s="3">
        <f t="shared" si="67"/>
        <v>53</v>
      </c>
      <c r="L1350" s="3">
        <f t="shared" si="68"/>
        <v>9.5094339622641506</v>
      </c>
      <c r="M1350" s="3">
        <f>PERCENTRANK(Table1[citperyear],L1350)</f>
        <v>0.35499999999999998</v>
      </c>
      <c r="N1350" s="3">
        <f>AVERAGEIF(Table1[School], A1350, Table1[CPYRank])</f>
        <v>0.4739166666666666</v>
      </c>
    </row>
    <row r="1351" spans="1:14" ht="16" x14ac:dyDescent="0.2">
      <c r="A1351" t="s">
        <v>92</v>
      </c>
      <c r="B1351" s="7" t="s">
        <v>8</v>
      </c>
      <c r="C1351" s="6" t="s">
        <v>161</v>
      </c>
      <c r="D1351" s="6">
        <v>564</v>
      </c>
      <c r="E1351" s="6">
        <v>1975</v>
      </c>
      <c r="F1351">
        <f>PERCENTRANK(Table1[Total Citations], D1351)</f>
        <v>0.56799999999999995</v>
      </c>
      <c r="G1351">
        <f>1-PERCENTRANK(Table1[Earliest Pub], E1351)</f>
        <v>0.85199999999999998</v>
      </c>
      <c r="H1351">
        <f>AVERAGEIF(Table1[School], A1351, Table1[Cit rank])</f>
        <v>0.49758333333333321</v>
      </c>
      <c r="I1351">
        <f>AVERAGEIF(Table1[School], A1351, Table1[YO rank])</f>
        <v>0.5462499999999999</v>
      </c>
      <c r="J1351" s="3">
        <f t="shared" si="66"/>
        <v>0.91090770404271537</v>
      </c>
      <c r="K1351" s="3">
        <f t="shared" si="67"/>
        <v>46</v>
      </c>
      <c r="L1351" s="3">
        <f t="shared" si="68"/>
        <v>12.260869565217391</v>
      </c>
      <c r="M1351" s="3">
        <f>PERCENTRANK(Table1[citperyear],L1351)</f>
        <v>0.436</v>
      </c>
      <c r="N1351" s="3">
        <f>AVERAGEIF(Table1[School], A1351, Table1[CPYRank])</f>
        <v>0.4739166666666666</v>
      </c>
    </row>
    <row r="1352" spans="1:14" ht="16" x14ac:dyDescent="0.2">
      <c r="A1352" t="s">
        <v>92</v>
      </c>
      <c r="B1352" s="7" t="s">
        <v>8</v>
      </c>
      <c r="C1352" s="6" t="s">
        <v>161</v>
      </c>
      <c r="D1352" s="6">
        <v>3223</v>
      </c>
      <c r="E1352" s="6">
        <v>1979</v>
      </c>
      <c r="F1352">
        <f>PERCENTRANK(Table1[Total Citations], D1352)</f>
        <v>0.94499999999999995</v>
      </c>
      <c r="G1352">
        <f>1-PERCENTRANK(Table1[Earliest Pub], E1352)</f>
        <v>0.76900000000000002</v>
      </c>
      <c r="H1352">
        <f>AVERAGEIF(Table1[School], A1352, Table1[Cit rank])</f>
        <v>0.49758333333333321</v>
      </c>
      <c r="I1352">
        <f>AVERAGEIF(Table1[School], A1352, Table1[YO rank])</f>
        <v>0.5462499999999999</v>
      </c>
      <c r="J1352" s="3">
        <f t="shared" si="66"/>
        <v>0.91090770404271537</v>
      </c>
      <c r="K1352" s="3">
        <f t="shared" si="67"/>
        <v>42</v>
      </c>
      <c r="L1352" s="3">
        <f t="shared" si="68"/>
        <v>76.738095238095241</v>
      </c>
      <c r="M1352" s="3">
        <f>PERCENTRANK(Table1[citperyear],L1352)</f>
        <v>0.93700000000000006</v>
      </c>
      <c r="N1352" s="3">
        <f>AVERAGEIF(Table1[School], A1352, Table1[CPYRank])</f>
        <v>0.4739166666666666</v>
      </c>
    </row>
    <row r="1353" spans="1:14" ht="16" x14ac:dyDescent="0.2">
      <c r="A1353" t="s">
        <v>92</v>
      </c>
      <c r="B1353" s="7" t="s">
        <v>8</v>
      </c>
      <c r="C1353" s="6" t="s">
        <v>161</v>
      </c>
      <c r="D1353" s="6">
        <v>1551</v>
      </c>
      <c r="E1353" s="6">
        <v>1984</v>
      </c>
      <c r="F1353">
        <f>PERCENTRANK(Table1[Total Citations], D1353)</f>
        <v>0.84399999999999997</v>
      </c>
      <c r="G1353">
        <f>1-PERCENTRANK(Table1[Earliest Pub], E1353)</f>
        <v>0.63</v>
      </c>
      <c r="H1353">
        <f>AVERAGEIF(Table1[School], A1353, Table1[Cit rank])</f>
        <v>0.49758333333333321</v>
      </c>
      <c r="I1353">
        <f>AVERAGEIF(Table1[School], A1353, Table1[YO rank])</f>
        <v>0.5462499999999999</v>
      </c>
      <c r="J1353" s="3">
        <f t="shared" si="66"/>
        <v>0.91090770404271537</v>
      </c>
      <c r="K1353" s="3">
        <f t="shared" si="67"/>
        <v>37</v>
      </c>
      <c r="L1353" s="3">
        <f t="shared" si="68"/>
        <v>41.918918918918919</v>
      </c>
      <c r="M1353" s="3">
        <f>PERCENTRANK(Table1[citperyear],L1353)</f>
        <v>0.82599999999999996</v>
      </c>
      <c r="N1353" s="3">
        <f>AVERAGEIF(Table1[School], A1353, Table1[CPYRank])</f>
        <v>0.4739166666666666</v>
      </c>
    </row>
    <row r="1354" spans="1:14" x14ac:dyDescent="0.2">
      <c r="A1354" t="s">
        <v>92</v>
      </c>
      <c r="B1354" t="s">
        <v>7</v>
      </c>
      <c r="C1354" t="s">
        <v>161</v>
      </c>
      <c r="D1354">
        <v>317</v>
      </c>
      <c r="E1354">
        <v>1986</v>
      </c>
      <c r="F1354">
        <f>PERCENTRANK(Table1[Total Citations], D1354)</f>
        <v>0.39</v>
      </c>
      <c r="G1354">
        <f>1-PERCENTRANK(Table1[Earliest Pub], E1354)</f>
        <v>0.57099999999999995</v>
      </c>
      <c r="H1354">
        <f>AVERAGEIF(Table1[School], A1354, Table1[Cit rank])</f>
        <v>0.49758333333333321</v>
      </c>
      <c r="I1354">
        <f>AVERAGEIF(Table1[School], A1354, Table1[YO rank])</f>
        <v>0.5462499999999999</v>
      </c>
      <c r="J1354" s="3">
        <f t="shared" si="66"/>
        <v>0.91090770404271537</v>
      </c>
      <c r="K1354" s="3">
        <f t="shared" si="67"/>
        <v>35</v>
      </c>
      <c r="L1354" s="3">
        <f t="shared" si="68"/>
        <v>9.0571428571428569</v>
      </c>
      <c r="M1354" s="3">
        <f>PERCENTRANK(Table1[citperyear],L1354)</f>
        <v>0.34399999999999997</v>
      </c>
      <c r="N1354" s="3">
        <f>AVERAGEIF(Table1[School], A1354, Table1[CPYRank])</f>
        <v>0.4739166666666666</v>
      </c>
    </row>
    <row r="1355" spans="1:14" ht="16" x14ac:dyDescent="0.2">
      <c r="A1355" t="s">
        <v>92</v>
      </c>
      <c r="B1355" s="7" t="s">
        <v>8</v>
      </c>
      <c r="C1355" s="6" t="s">
        <v>161</v>
      </c>
      <c r="D1355" s="6">
        <v>3030</v>
      </c>
      <c r="E1355" s="6">
        <v>1986</v>
      </c>
      <c r="F1355">
        <f>PERCENTRANK(Table1[Total Citations], D1355)</f>
        <v>0.93899999999999995</v>
      </c>
      <c r="G1355">
        <f>1-PERCENTRANK(Table1[Earliest Pub], E1355)</f>
        <v>0.57099999999999995</v>
      </c>
      <c r="H1355">
        <f>AVERAGEIF(Table1[School], A1355, Table1[Cit rank])</f>
        <v>0.49758333333333321</v>
      </c>
      <c r="I1355">
        <f>AVERAGEIF(Table1[School], A1355, Table1[YO rank])</f>
        <v>0.5462499999999999</v>
      </c>
      <c r="J1355" s="3">
        <f t="shared" si="66"/>
        <v>0.91090770404271537</v>
      </c>
      <c r="K1355" s="3">
        <f t="shared" si="67"/>
        <v>35</v>
      </c>
      <c r="L1355" s="3">
        <f t="shared" si="68"/>
        <v>86.571428571428569</v>
      </c>
      <c r="M1355" s="3">
        <f>PERCENTRANK(Table1[citperyear],L1355)</f>
        <v>0.95099999999999996</v>
      </c>
      <c r="N1355" s="3">
        <f>AVERAGEIF(Table1[School], A1355, Table1[CPYRank])</f>
        <v>0.4739166666666666</v>
      </c>
    </row>
    <row r="1356" spans="1:14" ht="16" x14ac:dyDescent="0.2">
      <c r="A1356" t="s">
        <v>92</v>
      </c>
      <c r="B1356" s="7" t="s">
        <v>8</v>
      </c>
      <c r="C1356" s="6" t="s">
        <v>161</v>
      </c>
      <c r="D1356" s="6">
        <v>112</v>
      </c>
      <c r="E1356" s="6">
        <v>1987</v>
      </c>
      <c r="F1356">
        <f>PERCENTRANK(Table1[Total Citations], D1356)</f>
        <v>0.153</v>
      </c>
      <c r="G1356">
        <f>1-PERCENTRANK(Table1[Earliest Pub], E1356)</f>
        <v>0.53699999999999992</v>
      </c>
      <c r="H1356">
        <f>AVERAGEIF(Table1[School], A1356, Table1[Cit rank])</f>
        <v>0.49758333333333321</v>
      </c>
      <c r="I1356">
        <f>AVERAGEIF(Table1[School], A1356, Table1[YO rank])</f>
        <v>0.5462499999999999</v>
      </c>
      <c r="J1356" s="3">
        <f t="shared" si="66"/>
        <v>0.91090770404271537</v>
      </c>
      <c r="K1356" s="3">
        <f t="shared" si="67"/>
        <v>34</v>
      </c>
      <c r="L1356" s="3">
        <f t="shared" si="68"/>
        <v>3.2941176470588234</v>
      </c>
      <c r="M1356" s="3">
        <f>PERCENTRANK(Table1[citperyear],L1356)</f>
        <v>0.14099999999999999</v>
      </c>
      <c r="N1356" s="3">
        <f>AVERAGEIF(Table1[School], A1356, Table1[CPYRank])</f>
        <v>0.4739166666666666</v>
      </c>
    </row>
    <row r="1357" spans="1:14" ht="16" x14ac:dyDescent="0.2">
      <c r="A1357" t="s">
        <v>92</v>
      </c>
      <c r="B1357" s="7" t="s">
        <v>8</v>
      </c>
      <c r="C1357" s="6" t="s">
        <v>161</v>
      </c>
      <c r="D1357" s="6">
        <v>717</v>
      </c>
      <c r="E1357" s="6">
        <v>1988</v>
      </c>
      <c r="F1357">
        <f>PERCENTRANK(Table1[Total Citations], D1357)</f>
        <v>0.65100000000000002</v>
      </c>
      <c r="G1357">
        <f>1-PERCENTRANK(Table1[Earliest Pub], E1357)</f>
        <v>0.50800000000000001</v>
      </c>
      <c r="H1357">
        <f>AVERAGEIF(Table1[School], A1357, Table1[Cit rank])</f>
        <v>0.49758333333333321</v>
      </c>
      <c r="I1357">
        <f>AVERAGEIF(Table1[School], A1357, Table1[YO rank])</f>
        <v>0.5462499999999999</v>
      </c>
      <c r="J1357" s="3">
        <f t="shared" si="66"/>
        <v>0.91090770404271537</v>
      </c>
      <c r="K1357" s="3">
        <f t="shared" si="67"/>
        <v>33</v>
      </c>
      <c r="L1357" s="3">
        <f t="shared" si="68"/>
        <v>21.727272727272727</v>
      </c>
      <c r="M1357" s="3">
        <f>PERCENTRANK(Table1[citperyear],L1357)</f>
        <v>0.63400000000000001</v>
      </c>
      <c r="N1357" s="3">
        <f>AVERAGEIF(Table1[School], A1357, Table1[CPYRank])</f>
        <v>0.4739166666666666</v>
      </c>
    </row>
    <row r="1358" spans="1:14" ht="16" x14ac:dyDescent="0.2">
      <c r="A1358" t="s">
        <v>92</v>
      </c>
      <c r="B1358" s="7" t="s">
        <v>8</v>
      </c>
      <c r="C1358" s="6" t="s">
        <v>161</v>
      </c>
      <c r="D1358" s="6">
        <v>226</v>
      </c>
      <c r="E1358" s="6">
        <v>1990</v>
      </c>
      <c r="F1358">
        <f>PERCENTRANK(Table1[Total Citations], D1358)</f>
        <v>0.29699999999999999</v>
      </c>
      <c r="G1358">
        <f>1-PERCENTRANK(Table1[Earliest Pub], E1358)</f>
        <v>0.43700000000000006</v>
      </c>
      <c r="H1358">
        <f>AVERAGEIF(Table1[School], A1358, Table1[Cit rank])</f>
        <v>0.49758333333333321</v>
      </c>
      <c r="I1358">
        <f>AVERAGEIF(Table1[School], A1358, Table1[YO rank])</f>
        <v>0.5462499999999999</v>
      </c>
      <c r="J1358" s="3">
        <f t="shared" si="66"/>
        <v>0.91090770404271537</v>
      </c>
      <c r="K1358" s="3">
        <f t="shared" si="67"/>
        <v>31</v>
      </c>
      <c r="L1358" s="3">
        <f t="shared" si="68"/>
        <v>7.290322580645161</v>
      </c>
      <c r="M1358" s="3">
        <f>PERCENTRANK(Table1[citperyear],L1358)</f>
        <v>0.28199999999999997</v>
      </c>
      <c r="N1358" s="3">
        <f>AVERAGEIF(Table1[School], A1358, Table1[CPYRank])</f>
        <v>0.4739166666666666</v>
      </c>
    </row>
    <row r="1359" spans="1:14" ht="16" x14ac:dyDescent="0.2">
      <c r="A1359" t="s">
        <v>92</v>
      </c>
      <c r="B1359" s="7" t="s">
        <v>8</v>
      </c>
      <c r="C1359" s="6" t="s">
        <v>161</v>
      </c>
      <c r="D1359" s="6">
        <v>3</v>
      </c>
      <c r="E1359" s="6">
        <v>1994</v>
      </c>
      <c r="F1359">
        <f>PERCENTRANK(Table1[Total Citations], D1359)</f>
        <v>8.9999999999999993E-3</v>
      </c>
      <c r="G1359">
        <f>1-PERCENTRANK(Table1[Earliest Pub], E1359)</f>
        <v>0.32599999999999996</v>
      </c>
      <c r="H1359">
        <f>AVERAGEIF(Table1[School], A1359, Table1[Cit rank])</f>
        <v>0.49758333333333321</v>
      </c>
      <c r="I1359">
        <f>AVERAGEIF(Table1[School], A1359, Table1[YO rank])</f>
        <v>0.5462499999999999</v>
      </c>
      <c r="J1359" s="3">
        <f t="shared" si="66"/>
        <v>0.91090770404271537</v>
      </c>
      <c r="K1359" s="3">
        <f t="shared" si="67"/>
        <v>27</v>
      </c>
      <c r="L1359" s="3">
        <f t="shared" si="68"/>
        <v>0.1111111111111111</v>
      </c>
      <c r="M1359" s="3">
        <f>PERCENTRANK(Table1[citperyear],L1359)</f>
        <v>0.01</v>
      </c>
      <c r="N1359" s="3">
        <f>AVERAGEIF(Table1[School], A1359, Table1[CPYRank])</f>
        <v>0.4739166666666666</v>
      </c>
    </row>
    <row r="1360" spans="1:14" ht="16" x14ac:dyDescent="0.2">
      <c r="A1360" t="s">
        <v>92</v>
      </c>
      <c r="B1360" s="7" t="s">
        <v>8</v>
      </c>
      <c r="C1360" s="6" t="s">
        <v>161</v>
      </c>
      <c r="D1360" s="6">
        <v>482</v>
      </c>
      <c r="E1360" s="6">
        <v>1994</v>
      </c>
      <c r="F1360">
        <f>PERCENTRANK(Table1[Total Citations], D1360)</f>
        <v>0.51500000000000001</v>
      </c>
      <c r="G1360">
        <f>1-PERCENTRANK(Table1[Earliest Pub], E1360)</f>
        <v>0.32599999999999996</v>
      </c>
      <c r="H1360">
        <f>AVERAGEIF(Table1[School], A1360, Table1[Cit rank])</f>
        <v>0.49758333333333321</v>
      </c>
      <c r="I1360">
        <f>AVERAGEIF(Table1[School], A1360, Table1[YO rank])</f>
        <v>0.5462499999999999</v>
      </c>
      <c r="J1360" s="3">
        <f t="shared" si="66"/>
        <v>0.91090770404271537</v>
      </c>
      <c r="K1360" s="3">
        <f t="shared" si="67"/>
        <v>27</v>
      </c>
      <c r="L1360" s="3">
        <f t="shared" si="68"/>
        <v>17.851851851851851</v>
      </c>
      <c r="M1360" s="3">
        <f>PERCENTRANK(Table1[citperyear],L1360)</f>
        <v>0.56599999999999995</v>
      </c>
      <c r="N1360" s="3">
        <f>AVERAGEIF(Table1[School], A1360, Table1[CPYRank])</f>
        <v>0.4739166666666666</v>
      </c>
    </row>
    <row r="1361" spans="1:14" ht="16" x14ac:dyDescent="0.2">
      <c r="A1361" t="s">
        <v>92</v>
      </c>
      <c r="B1361" s="7" t="s">
        <v>8</v>
      </c>
      <c r="C1361" s="6" t="s">
        <v>161</v>
      </c>
      <c r="D1361" s="6">
        <v>93</v>
      </c>
      <c r="E1361" s="6">
        <v>2003</v>
      </c>
      <c r="F1361">
        <f>PERCENTRANK(Table1[Total Citations], D1361)</f>
        <v>0.127</v>
      </c>
      <c r="G1361">
        <f>1-PERCENTRANK(Table1[Earliest Pub], E1361)</f>
        <v>7.4999999999999956E-2</v>
      </c>
      <c r="H1361">
        <f>AVERAGEIF(Table1[School], A1361, Table1[Cit rank])</f>
        <v>0.49758333333333321</v>
      </c>
      <c r="I1361">
        <f>AVERAGEIF(Table1[School], A1361, Table1[YO rank])</f>
        <v>0.5462499999999999</v>
      </c>
      <c r="J1361" s="3">
        <f t="shared" si="66"/>
        <v>0.91090770404271537</v>
      </c>
      <c r="K1361" s="3">
        <f t="shared" si="67"/>
        <v>18</v>
      </c>
      <c r="L1361" s="3">
        <f t="shared" si="68"/>
        <v>5.166666666666667</v>
      </c>
      <c r="M1361" s="3">
        <f>PERCENTRANK(Table1[citperyear],L1361)</f>
        <v>0.20499999999999999</v>
      </c>
      <c r="N1361" s="3">
        <f>AVERAGEIF(Table1[School], A1361, Table1[CPYRank])</f>
        <v>0.4739166666666666</v>
      </c>
    </row>
    <row r="1362" spans="1:14" ht="16" x14ac:dyDescent="0.2">
      <c r="A1362" s="7" t="s">
        <v>94</v>
      </c>
      <c r="B1362" s="7" t="s">
        <v>8</v>
      </c>
      <c r="C1362" s="7" t="s">
        <v>161</v>
      </c>
      <c r="D1362" s="7">
        <v>233</v>
      </c>
      <c r="E1362" s="7">
        <v>1962</v>
      </c>
      <c r="F1362">
        <f>PERCENTRANK(Table1[Total Citations], D1362)</f>
        <v>0.30499999999999999</v>
      </c>
      <c r="G1362">
        <f>1-PERCENTRANK(Table1[Earliest Pub], E1362)</f>
        <v>0.98899999999999999</v>
      </c>
      <c r="H1362">
        <f>AVERAGEIF(Table1[School], A1362, Table1[Cit rank])</f>
        <v>0.75231249999999994</v>
      </c>
      <c r="I1362">
        <f>AVERAGEIF(Table1[School], A1362, Table1[YO rank])</f>
        <v>0.57393749999999999</v>
      </c>
      <c r="J1362" s="3">
        <f t="shared" si="66"/>
        <v>1.310791680278776</v>
      </c>
      <c r="K1362" s="3">
        <f t="shared" si="67"/>
        <v>59</v>
      </c>
      <c r="L1362" s="3">
        <f t="shared" si="68"/>
        <v>3.9491525423728815</v>
      </c>
      <c r="M1362" s="3">
        <f>PERCENTRANK(Table1[citperyear],L1362)</f>
        <v>0.158</v>
      </c>
      <c r="N1362" s="3">
        <f>AVERAGEIF(Table1[School], A1362, Table1[CPYRank])</f>
        <v>0.7589999999999999</v>
      </c>
    </row>
    <row r="1363" spans="1:14" ht="16" x14ac:dyDescent="0.2">
      <c r="A1363" s="7" t="s">
        <v>94</v>
      </c>
      <c r="B1363" s="7" t="s">
        <v>8</v>
      </c>
      <c r="C1363" s="7" t="s">
        <v>161</v>
      </c>
      <c r="D1363" s="7">
        <v>4518</v>
      </c>
      <c r="E1363" s="7">
        <v>1964</v>
      </c>
      <c r="F1363">
        <f>PERCENTRANK(Table1[Total Citations], D1363)</f>
        <v>0.97199999999999998</v>
      </c>
      <c r="G1363">
        <f>1-PERCENTRANK(Table1[Earliest Pub], E1363)</f>
        <v>0.98099999999999998</v>
      </c>
      <c r="H1363">
        <f>AVERAGEIF(Table1[School], A1363, Table1[Cit rank])</f>
        <v>0.75231249999999994</v>
      </c>
      <c r="I1363">
        <f>AVERAGEIF(Table1[School], A1363, Table1[YO rank])</f>
        <v>0.57393749999999999</v>
      </c>
      <c r="J1363" s="3">
        <f t="shared" si="66"/>
        <v>1.310791680278776</v>
      </c>
      <c r="K1363" s="3">
        <f t="shared" si="67"/>
        <v>57</v>
      </c>
      <c r="L1363" s="3">
        <f t="shared" si="68"/>
        <v>79.263157894736835</v>
      </c>
      <c r="M1363" s="3">
        <f>PERCENTRANK(Table1[citperyear],L1363)</f>
        <v>0.94</v>
      </c>
      <c r="N1363" s="3">
        <f>AVERAGEIF(Table1[School], A1363, Table1[CPYRank])</f>
        <v>0.7589999999999999</v>
      </c>
    </row>
    <row r="1364" spans="1:14" ht="16" x14ac:dyDescent="0.2">
      <c r="A1364" s="7" t="s">
        <v>94</v>
      </c>
      <c r="B1364" s="7" t="s">
        <v>8</v>
      </c>
      <c r="C1364" s="7" t="s">
        <v>161</v>
      </c>
      <c r="D1364" s="7">
        <v>2025</v>
      </c>
      <c r="E1364" s="7">
        <v>1968</v>
      </c>
      <c r="F1364">
        <f>PERCENTRANK(Table1[Total Citations], D1364)</f>
        <v>0.89300000000000002</v>
      </c>
      <c r="G1364">
        <f>1-PERCENTRANK(Table1[Earliest Pub], E1364)</f>
        <v>0.95299999999999996</v>
      </c>
      <c r="H1364">
        <f>AVERAGEIF(Table1[School], A1364, Table1[Cit rank])</f>
        <v>0.75231249999999994</v>
      </c>
      <c r="I1364">
        <f>AVERAGEIF(Table1[School], A1364, Table1[YO rank])</f>
        <v>0.57393749999999999</v>
      </c>
      <c r="J1364" s="3">
        <f t="shared" si="66"/>
        <v>1.310791680278776</v>
      </c>
      <c r="K1364" s="3">
        <f t="shared" si="67"/>
        <v>53</v>
      </c>
      <c r="L1364" s="3">
        <f t="shared" si="68"/>
        <v>38.20754716981132</v>
      </c>
      <c r="M1364" s="3">
        <f>PERCENTRANK(Table1[citperyear],L1364)</f>
        <v>0.80400000000000005</v>
      </c>
      <c r="N1364" s="3">
        <f>AVERAGEIF(Table1[School], A1364, Table1[CPYRank])</f>
        <v>0.7589999999999999</v>
      </c>
    </row>
    <row r="1365" spans="1:14" ht="16" x14ac:dyDescent="0.2">
      <c r="A1365" s="7" t="s">
        <v>94</v>
      </c>
      <c r="B1365" s="7" t="s">
        <v>8</v>
      </c>
      <c r="C1365" s="7" t="s">
        <v>161</v>
      </c>
      <c r="D1365" s="7">
        <v>2223</v>
      </c>
      <c r="E1365" s="7">
        <v>1969</v>
      </c>
      <c r="F1365">
        <f>PERCENTRANK(Table1[Total Citations], D1365)</f>
        <v>0.90500000000000003</v>
      </c>
      <c r="G1365">
        <f>1-PERCENTRANK(Table1[Earliest Pub], E1365)</f>
        <v>0.94100000000000006</v>
      </c>
      <c r="H1365">
        <f>AVERAGEIF(Table1[School], A1365, Table1[Cit rank])</f>
        <v>0.75231249999999994</v>
      </c>
      <c r="I1365">
        <f>AVERAGEIF(Table1[School], A1365, Table1[YO rank])</f>
        <v>0.57393749999999999</v>
      </c>
      <c r="J1365" s="3">
        <f t="shared" si="66"/>
        <v>1.310791680278776</v>
      </c>
      <c r="K1365" s="3">
        <f t="shared" si="67"/>
        <v>52</v>
      </c>
      <c r="L1365" s="3">
        <f t="shared" si="68"/>
        <v>42.75</v>
      </c>
      <c r="M1365" s="3">
        <f>PERCENTRANK(Table1[citperyear],L1365)</f>
        <v>0.83199999999999996</v>
      </c>
      <c r="N1365" s="3">
        <f>AVERAGEIF(Table1[School], A1365, Table1[CPYRank])</f>
        <v>0.7589999999999999</v>
      </c>
    </row>
    <row r="1366" spans="1:14" ht="16" x14ac:dyDescent="0.2">
      <c r="A1366" s="7" t="s">
        <v>94</v>
      </c>
      <c r="B1366" s="7" t="s">
        <v>8</v>
      </c>
      <c r="C1366" s="7" t="s">
        <v>161</v>
      </c>
      <c r="D1366" s="7">
        <v>5041</v>
      </c>
      <c r="E1366" s="7">
        <v>1971</v>
      </c>
      <c r="F1366">
        <f>PERCENTRANK(Table1[Total Citations], D1366)</f>
        <v>0.97499999999999998</v>
      </c>
      <c r="G1366">
        <f>1-PERCENTRANK(Table1[Earliest Pub], E1366)</f>
        <v>0.91700000000000004</v>
      </c>
      <c r="H1366">
        <f>AVERAGEIF(Table1[School], A1366, Table1[Cit rank])</f>
        <v>0.75231249999999994</v>
      </c>
      <c r="I1366">
        <f>AVERAGEIF(Table1[School], A1366, Table1[YO rank])</f>
        <v>0.57393749999999999</v>
      </c>
      <c r="J1366" s="3">
        <f t="shared" si="66"/>
        <v>1.310791680278776</v>
      </c>
      <c r="K1366" s="3">
        <f t="shared" si="67"/>
        <v>50</v>
      </c>
      <c r="L1366" s="3">
        <f t="shared" si="68"/>
        <v>100.82</v>
      </c>
      <c r="M1366" s="3">
        <f>PERCENTRANK(Table1[citperyear],L1366)</f>
        <v>0.96399999999999997</v>
      </c>
      <c r="N1366" s="3">
        <f>AVERAGEIF(Table1[School], A1366, Table1[CPYRank])</f>
        <v>0.7589999999999999</v>
      </c>
    </row>
    <row r="1367" spans="1:14" ht="16" x14ac:dyDescent="0.2">
      <c r="A1367" s="7" t="s">
        <v>94</v>
      </c>
      <c r="B1367" s="7" t="s">
        <v>8</v>
      </c>
      <c r="C1367" s="7" t="s">
        <v>161</v>
      </c>
      <c r="D1367" s="7">
        <v>1167</v>
      </c>
      <c r="E1367" s="7">
        <v>1975</v>
      </c>
      <c r="F1367">
        <f>PERCENTRANK(Table1[Total Citations], D1367)</f>
        <v>0.78100000000000003</v>
      </c>
      <c r="G1367">
        <f>1-PERCENTRANK(Table1[Earliest Pub], E1367)</f>
        <v>0.85199999999999998</v>
      </c>
      <c r="H1367">
        <f>AVERAGEIF(Table1[School], A1367, Table1[Cit rank])</f>
        <v>0.75231249999999994</v>
      </c>
      <c r="I1367">
        <f>AVERAGEIF(Table1[School], A1367, Table1[YO rank])</f>
        <v>0.57393749999999999</v>
      </c>
      <c r="J1367" s="3">
        <f t="shared" si="66"/>
        <v>1.310791680278776</v>
      </c>
      <c r="K1367" s="3">
        <f t="shared" si="67"/>
        <v>46</v>
      </c>
      <c r="L1367" s="3">
        <f t="shared" si="68"/>
        <v>25.369565217391305</v>
      </c>
      <c r="M1367" s="3">
        <f>PERCENTRANK(Table1[citperyear],L1367)</f>
        <v>0.68600000000000005</v>
      </c>
      <c r="N1367" s="3">
        <f>AVERAGEIF(Table1[School], A1367, Table1[CPYRank])</f>
        <v>0.7589999999999999</v>
      </c>
    </row>
    <row r="1368" spans="1:14" ht="16" x14ac:dyDescent="0.2">
      <c r="A1368" s="7" t="s">
        <v>94</v>
      </c>
      <c r="B1368" s="7" t="s">
        <v>8</v>
      </c>
      <c r="C1368" s="7" t="s">
        <v>161</v>
      </c>
      <c r="D1368" s="7">
        <v>11645</v>
      </c>
      <c r="E1368" s="7">
        <v>1975</v>
      </c>
      <c r="F1368">
        <f>PERCENTRANK(Table1[Total Citations], D1368)</f>
        <v>0.996</v>
      </c>
      <c r="G1368">
        <f>1-PERCENTRANK(Table1[Earliest Pub], E1368)</f>
        <v>0.85199999999999998</v>
      </c>
      <c r="H1368">
        <f>AVERAGEIF(Table1[School], A1368, Table1[Cit rank])</f>
        <v>0.75231249999999994</v>
      </c>
      <c r="I1368">
        <f>AVERAGEIF(Table1[School], A1368, Table1[YO rank])</f>
        <v>0.57393749999999999</v>
      </c>
      <c r="J1368" s="3">
        <f t="shared" si="66"/>
        <v>1.310791680278776</v>
      </c>
      <c r="K1368" s="3">
        <f t="shared" si="67"/>
        <v>46</v>
      </c>
      <c r="L1368" s="3">
        <f t="shared" si="68"/>
        <v>253.15217391304347</v>
      </c>
      <c r="M1368" s="3">
        <f>PERCENTRANK(Table1[citperyear],L1368)</f>
        <v>0.996</v>
      </c>
      <c r="N1368" s="3">
        <f>AVERAGEIF(Table1[School], A1368, Table1[CPYRank])</f>
        <v>0.7589999999999999</v>
      </c>
    </row>
    <row r="1369" spans="1:14" ht="16" x14ac:dyDescent="0.2">
      <c r="A1369" s="7" t="s">
        <v>94</v>
      </c>
      <c r="B1369" s="7" t="s">
        <v>8</v>
      </c>
      <c r="C1369" s="7" t="s">
        <v>161</v>
      </c>
      <c r="D1369" s="7">
        <v>895</v>
      </c>
      <c r="E1369" s="7">
        <v>1975</v>
      </c>
      <c r="F1369">
        <f>PERCENTRANK(Table1[Total Citations], D1369)</f>
        <v>0.71199999999999997</v>
      </c>
      <c r="G1369">
        <f>1-PERCENTRANK(Table1[Earliest Pub], E1369)</f>
        <v>0.85199999999999998</v>
      </c>
      <c r="H1369">
        <f>AVERAGEIF(Table1[School], A1369, Table1[Cit rank])</f>
        <v>0.75231249999999994</v>
      </c>
      <c r="I1369">
        <f>AVERAGEIF(Table1[School], A1369, Table1[YO rank])</f>
        <v>0.57393749999999999</v>
      </c>
      <c r="J1369" s="3">
        <f t="shared" si="66"/>
        <v>1.310791680278776</v>
      </c>
      <c r="K1369" s="3">
        <f t="shared" si="67"/>
        <v>46</v>
      </c>
      <c r="L1369" s="3">
        <f t="shared" si="68"/>
        <v>19.456521739130434</v>
      </c>
      <c r="M1369" s="3">
        <f>PERCENTRANK(Table1[citperyear],L1369)</f>
        <v>0.59599999999999997</v>
      </c>
      <c r="N1369" s="3">
        <f>AVERAGEIF(Table1[School], A1369, Table1[CPYRank])</f>
        <v>0.7589999999999999</v>
      </c>
    </row>
    <row r="1370" spans="1:14" ht="16" x14ac:dyDescent="0.2">
      <c r="A1370" s="7" t="s">
        <v>94</v>
      </c>
      <c r="B1370" s="7" t="s">
        <v>8</v>
      </c>
      <c r="C1370" s="7" t="s">
        <v>161</v>
      </c>
      <c r="D1370" s="7">
        <v>1604</v>
      </c>
      <c r="E1370" s="7">
        <v>1975</v>
      </c>
      <c r="F1370">
        <f>PERCENTRANK(Table1[Total Citations], D1370)</f>
        <v>0.85299999999999998</v>
      </c>
      <c r="G1370">
        <f>1-PERCENTRANK(Table1[Earliest Pub], E1370)</f>
        <v>0.85199999999999998</v>
      </c>
      <c r="H1370">
        <f>AVERAGEIF(Table1[School], A1370, Table1[Cit rank])</f>
        <v>0.75231249999999994</v>
      </c>
      <c r="I1370">
        <f>AVERAGEIF(Table1[School], A1370, Table1[YO rank])</f>
        <v>0.57393749999999999</v>
      </c>
      <c r="J1370" s="3">
        <f t="shared" si="66"/>
        <v>1.310791680278776</v>
      </c>
      <c r="K1370" s="3">
        <f t="shared" si="67"/>
        <v>46</v>
      </c>
      <c r="L1370" s="3">
        <f t="shared" si="68"/>
        <v>34.869565217391305</v>
      </c>
      <c r="M1370" s="3">
        <f>PERCENTRANK(Table1[citperyear],L1370)</f>
        <v>0.77800000000000002</v>
      </c>
      <c r="N1370" s="3">
        <f>AVERAGEIF(Table1[School], A1370, Table1[CPYRank])</f>
        <v>0.7589999999999999</v>
      </c>
    </row>
    <row r="1371" spans="1:14" ht="16" x14ac:dyDescent="0.2">
      <c r="A1371" s="7" t="s">
        <v>94</v>
      </c>
      <c r="B1371" s="7" t="s">
        <v>8</v>
      </c>
      <c r="C1371" s="7" t="s">
        <v>161</v>
      </c>
      <c r="D1371" s="7">
        <v>597</v>
      </c>
      <c r="E1371" s="7">
        <v>1976</v>
      </c>
      <c r="F1371">
        <f>PERCENTRANK(Table1[Total Citations], D1371)</f>
        <v>0.58599999999999997</v>
      </c>
      <c r="G1371">
        <f>1-PERCENTRANK(Table1[Earliest Pub], E1371)</f>
        <v>0.83099999999999996</v>
      </c>
      <c r="H1371">
        <f>AVERAGEIF(Table1[School], A1371, Table1[Cit rank])</f>
        <v>0.75231249999999994</v>
      </c>
      <c r="I1371">
        <f>AVERAGEIF(Table1[School], A1371, Table1[YO rank])</f>
        <v>0.57393749999999999</v>
      </c>
      <c r="J1371" s="3">
        <f t="shared" si="66"/>
        <v>1.310791680278776</v>
      </c>
      <c r="K1371" s="3">
        <f t="shared" si="67"/>
        <v>45</v>
      </c>
      <c r="L1371" s="3">
        <f t="shared" si="68"/>
        <v>13.266666666666667</v>
      </c>
      <c r="M1371" s="3">
        <f>PERCENTRANK(Table1[citperyear],L1371)</f>
        <v>0.46</v>
      </c>
      <c r="N1371" s="3">
        <f>AVERAGEIF(Table1[School], A1371, Table1[CPYRank])</f>
        <v>0.7589999999999999</v>
      </c>
    </row>
    <row r="1372" spans="1:14" ht="16" x14ac:dyDescent="0.2">
      <c r="A1372" s="7" t="s">
        <v>94</v>
      </c>
      <c r="B1372" s="7" t="s">
        <v>8</v>
      </c>
      <c r="C1372" s="7" t="s">
        <v>161</v>
      </c>
      <c r="D1372" s="7">
        <v>2877</v>
      </c>
      <c r="E1372" s="7">
        <v>1977</v>
      </c>
      <c r="F1372">
        <f>PERCENTRANK(Table1[Total Citations], D1372)</f>
        <v>0.93500000000000005</v>
      </c>
      <c r="G1372">
        <f>1-PERCENTRANK(Table1[Earliest Pub], E1372)</f>
        <v>0.81299999999999994</v>
      </c>
      <c r="H1372">
        <f>AVERAGEIF(Table1[School], A1372, Table1[Cit rank])</f>
        <v>0.75231249999999994</v>
      </c>
      <c r="I1372">
        <f>AVERAGEIF(Table1[School], A1372, Table1[YO rank])</f>
        <v>0.57393749999999999</v>
      </c>
      <c r="J1372" s="3">
        <f t="shared" si="66"/>
        <v>1.310791680278776</v>
      </c>
      <c r="K1372" s="3">
        <f t="shared" si="67"/>
        <v>44</v>
      </c>
      <c r="L1372" s="3">
        <f t="shared" si="68"/>
        <v>65.38636363636364</v>
      </c>
      <c r="M1372" s="3">
        <f>PERCENTRANK(Table1[citperyear],L1372)</f>
        <v>0.91500000000000004</v>
      </c>
      <c r="N1372" s="3">
        <f>AVERAGEIF(Table1[School], A1372, Table1[CPYRank])</f>
        <v>0.7589999999999999</v>
      </c>
    </row>
    <row r="1373" spans="1:14" ht="16" x14ac:dyDescent="0.2">
      <c r="A1373" s="7" t="s">
        <v>94</v>
      </c>
      <c r="B1373" s="7" t="s">
        <v>8</v>
      </c>
      <c r="C1373" s="7" t="s">
        <v>161</v>
      </c>
      <c r="D1373" s="7">
        <v>3532</v>
      </c>
      <c r="E1373" s="7">
        <v>1978</v>
      </c>
      <c r="F1373">
        <f>PERCENTRANK(Table1[Total Citations], D1373)</f>
        <v>0.95399999999999996</v>
      </c>
      <c r="G1373">
        <f>1-PERCENTRANK(Table1[Earliest Pub], E1373)</f>
        <v>0.79</v>
      </c>
      <c r="H1373">
        <f>AVERAGEIF(Table1[School], A1373, Table1[Cit rank])</f>
        <v>0.75231249999999994</v>
      </c>
      <c r="I1373">
        <f>AVERAGEIF(Table1[School], A1373, Table1[YO rank])</f>
        <v>0.57393749999999999</v>
      </c>
      <c r="J1373" s="3">
        <f t="shared" si="66"/>
        <v>1.310791680278776</v>
      </c>
      <c r="K1373" s="3">
        <f t="shared" si="67"/>
        <v>43</v>
      </c>
      <c r="L1373" s="3">
        <f t="shared" si="68"/>
        <v>82.139534883720927</v>
      </c>
      <c r="M1373" s="3">
        <f>PERCENTRANK(Table1[citperyear],L1373)</f>
        <v>0.94299999999999995</v>
      </c>
      <c r="N1373" s="3">
        <f>AVERAGEIF(Table1[School], A1373, Table1[CPYRank])</f>
        <v>0.7589999999999999</v>
      </c>
    </row>
    <row r="1374" spans="1:14" ht="16" x14ac:dyDescent="0.2">
      <c r="A1374" s="7" t="s">
        <v>94</v>
      </c>
      <c r="B1374" s="7" t="s">
        <v>8</v>
      </c>
      <c r="C1374" s="7" t="s">
        <v>161</v>
      </c>
      <c r="D1374" s="7">
        <v>3223</v>
      </c>
      <c r="E1374" s="7">
        <v>1979</v>
      </c>
      <c r="F1374">
        <f>PERCENTRANK(Table1[Total Citations], D1374)</f>
        <v>0.94499999999999995</v>
      </c>
      <c r="G1374">
        <f>1-PERCENTRANK(Table1[Earliest Pub], E1374)</f>
        <v>0.76900000000000002</v>
      </c>
      <c r="H1374">
        <f>AVERAGEIF(Table1[School], A1374, Table1[Cit rank])</f>
        <v>0.75231249999999994</v>
      </c>
      <c r="I1374">
        <f>AVERAGEIF(Table1[School], A1374, Table1[YO rank])</f>
        <v>0.57393749999999999</v>
      </c>
      <c r="J1374" s="3">
        <f t="shared" si="66"/>
        <v>1.310791680278776</v>
      </c>
      <c r="K1374" s="3">
        <f t="shared" si="67"/>
        <v>42</v>
      </c>
      <c r="L1374" s="3">
        <f t="shared" si="68"/>
        <v>76.738095238095241</v>
      </c>
      <c r="M1374" s="3">
        <f>PERCENTRANK(Table1[citperyear],L1374)</f>
        <v>0.93700000000000006</v>
      </c>
      <c r="N1374" s="3">
        <f>AVERAGEIF(Table1[School], A1374, Table1[CPYRank])</f>
        <v>0.7589999999999999</v>
      </c>
    </row>
    <row r="1375" spans="1:14" ht="16" x14ac:dyDescent="0.2">
      <c r="A1375" s="7" t="s">
        <v>94</v>
      </c>
      <c r="B1375" s="7" t="s">
        <v>8</v>
      </c>
      <c r="C1375" s="7" t="s">
        <v>161</v>
      </c>
      <c r="D1375" s="7">
        <v>3004</v>
      </c>
      <c r="E1375" s="7">
        <v>1979</v>
      </c>
      <c r="F1375">
        <f>PERCENTRANK(Table1[Total Citations], D1375)</f>
        <v>0.93799999999999994</v>
      </c>
      <c r="G1375">
        <f>1-PERCENTRANK(Table1[Earliest Pub], E1375)</f>
        <v>0.76900000000000002</v>
      </c>
      <c r="H1375">
        <f>AVERAGEIF(Table1[School], A1375, Table1[Cit rank])</f>
        <v>0.75231249999999994</v>
      </c>
      <c r="I1375">
        <f>AVERAGEIF(Table1[School], A1375, Table1[YO rank])</f>
        <v>0.57393749999999999</v>
      </c>
      <c r="J1375" s="3">
        <f t="shared" si="66"/>
        <v>1.310791680278776</v>
      </c>
      <c r="K1375" s="3">
        <f t="shared" si="67"/>
        <v>42</v>
      </c>
      <c r="L1375" s="3">
        <f t="shared" si="68"/>
        <v>71.523809523809518</v>
      </c>
      <c r="M1375" s="3">
        <f>PERCENTRANK(Table1[citperyear],L1375)</f>
        <v>0.92600000000000005</v>
      </c>
      <c r="N1375" s="3">
        <f>AVERAGEIF(Table1[School], A1375, Table1[CPYRank])</f>
        <v>0.7589999999999999</v>
      </c>
    </row>
    <row r="1376" spans="1:14" ht="16" x14ac:dyDescent="0.2">
      <c r="A1376" s="7" t="s">
        <v>94</v>
      </c>
      <c r="B1376" s="7" t="s">
        <v>8</v>
      </c>
      <c r="C1376" s="7" t="s">
        <v>161</v>
      </c>
      <c r="D1376" s="7">
        <v>823</v>
      </c>
      <c r="E1376" s="7">
        <v>1981</v>
      </c>
      <c r="F1376">
        <f>PERCENTRANK(Table1[Total Citations], D1376)</f>
        <v>0.69</v>
      </c>
      <c r="G1376">
        <f>1-PERCENTRANK(Table1[Earliest Pub], E1376)</f>
        <v>0.72299999999999998</v>
      </c>
      <c r="H1376">
        <f>AVERAGEIF(Table1[School], A1376, Table1[Cit rank])</f>
        <v>0.75231249999999994</v>
      </c>
      <c r="I1376">
        <f>AVERAGEIF(Table1[School], A1376, Table1[YO rank])</f>
        <v>0.57393749999999999</v>
      </c>
      <c r="J1376" s="3">
        <f t="shared" si="66"/>
        <v>1.310791680278776</v>
      </c>
      <c r="K1376" s="3">
        <f t="shared" si="67"/>
        <v>40</v>
      </c>
      <c r="L1376" s="3">
        <f t="shared" si="68"/>
        <v>20.574999999999999</v>
      </c>
      <c r="M1376" s="3">
        <f>PERCENTRANK(Table1[citperyear],L1376)</f>
        <v>0.61399999999999999</v>
      </c>
      <c r="N1376" s="3">
        <f>AVERAGEIF(Table1[School], A1376, Table1[CPYRank])</f>
        <v>0.7589999999999999</v>
      </c>
    </row>
    <row r="1377" spans="1:14" ht="16" x14ac:dyDescent="0.2">
      <c r="A1377" s="7" t="s">
        <v>94</v>
      </c>
      <c r="B1377" s="7" t="s">
        <v>8</v>
      </c>
      <c r="C1377" s="7" t="s">
        <v>161</v>
      </c>
      <c r="D1377" s="7">
        <v>1050</v>
      </c>
      <c r="E1377" s="7">
        <v>1982</v>
      </c>
      <c r="F1377">
        <f>PERCENTRANK(Table1[Total Citations], D1377)</f>
        <v>0.755</v>
      </c>
      <c r="G1377">
        <f>1-PERCENTRANK(Table1[Earliest Pub], E1377)</f>
        <v>0.69</v>
      </c>
      <c r="H1377">
        <f>AVERAGEIF(Table1[School], A1377, Table1[Cit rank])</f>
        <v>0.75231249999999994</v>
      </c>
      <c r="I1377">
        <f>AVERAGEIF(Table1[School], A1377, Table1[YO rank])</f>
        <v>0.57393749999999999</v>
      </c>
      <c r="J1377" s="3">
        <f t="shared" si="66"/>
        <v>1.310791680278776</v>
      </c>
      <c r="K1377" s="3">
        <f t="shared" si="67"/>
        <v>39</v>
      </c>
      <c r="L1377" s="3">
        <f t="shared" si="68"/>
        <v>26.923076923076923</v>
      </c>
      <c r="M1377" s="3">
        <f>PERCENTRANK(Table1[citperyear],L1377)</f>
        <v>0.70199999999999996</v>
      </c>
      <c r="N1377" s="3">
        <f>AVERAGEIF(Table1[School], A1377, Table1[CPYRank])</f>
        <v>0.7589999999999999</v>
      </c>
    </row>
    <row r="1378" spans="1:14" ht="16" x14ac:dyDescent="0.2">
      <c r="A1378" s="7" t="s">
        <v>94</v>
      </c>
      <c r="B1378" s="7" t="s">
        <v>8</v>
      </c>
      <c r="C1378" s="7" t="s">
        <v>161</v>
      </c>
      <c r="D1378" s="7">
        <v>4088</v>
      </c>
      <c r="E1378" s="7">
        <v>1983</v>
      </c>
      <c r="F1378">
        <f>PERCENTRANK(Table1[Total Citations], D1378)</f>
        <v>0.96599999999999997</v>
      </c>
      <c r="G1378">
        <f>1-PERCENTRANK(Table1[Earliest Pub], E1378)</f>
        <v>0.65700000000000003</v>
      </c>
      <c r="H1378">
        <f>AVERAGEIF(Table1[School], A1378, Table1[Cit rank])</f>
        <v>0.75231249999999994</v>
      </c>
      <c r="I1378">
        <f>AVERAGEIF(Table1[School], A1378, Table1[YO rank])</f>
        <v>0.57393749999999999</v>
      </c>
      <c r="J1378" s="3">
        <f t="shared" si="66"/>
        <v>1.310791680278776</v>
      </c>
      <c r="K1378" s="3">
        <f t="shared" si="67"/>
        <v>38</v>
      </c>
      <c r="L1378" s="3">
        <f t="shared" si="68"/>
        <v>107.57894736842105</v>
      </c>
      <c r="M1378" s="3">
        <f>PERCENTRANK(Table1[citperyear],L1378)</f>
        <v>0.96699999999999997</v>
      </c>
      <c r="N1378" s="3">
        <f>AVERAGEIF(Table1[School], A1378, Table1[CPYRank])</f>
        <v>0.7589999999999999</v>
      </c>
    </row>
    <row r="1379" spans="1:14" ht="16" x14ac:dyDescent="0.2">
      <c r="A1379" s="7" t="s">
        <v>94</v>
      </c>
      <c r="B1379" s="7" t="s">
        <v>8</v>
      </c>
      <c r="C1379" s="7" t="s">
        <v>161</v>
      </c>
      <c r="D1379" s="7">
        <v>1506</v>
      </c>
      <c r="E1379" s="7">
        <v>1984</v>
      </c>
      <c r="F1379">
        <f>PERCENTRANK(Table1[Total Citations], D1379)</f>
        <v>0.84</v>
      </c>
      <c r="G1379">
        <f>1-PERCENTRANK(Table1[Earliest Pub], E1379)</f>
        <v>0.63</v>
      </c>
      <c r="H1379">
        <f>AVERAGEIF(Table1[School], A1379, Table1[Cit rank])</f>
        <v>0.75231249999999994</v>
      </c>
      <c r="I1379">
        <f>AVERAGEIF(Table1[School], A1379, Table1[YO rank])</f>
        <v>0.57393749999999999</v>
      </c>
      <c r="J1379" s="3">
        <f t="shared" si="66"/>
        <v>1.310791680278776</v>
      </c>
      <c r="K1379" s="3">
        <f t="shared" si="67"/>
        <v>37</v>
      </c>
      <c r="L1379" s="3">
        <f t="shared" si="68"/>
        <v>40.702702702702702</v>
      </c>
      <c r="M1379" s="3">
        <f>PERCENTRANK(Table1[citperyear],L1379)</f>
        <v>0.81799999999999995</v>
      </c>
      <c r="N1379" s="3">
        <f>AVERAGEIF(Table1[School], A1379, Table1[CPYRank])</f>
        <v>0.7589999999999999</v>
      </c>
    </row>
    <row r="1380" spans="1:14" ht="16" x14ac:dyDescent="0.2">
      <c r="A1380" s="7" t="s">
        <v>94</v>
      </c>
      <c r="B1380" s="7" t="s">
        <v>8</v>
      </c>
      <c r="C1380" s="7" t="s">
        <v>161</v>
      </c>
      <c r="D1380" s="7">
        <v>542</v>
      </c>
      <c r="E1380" s="7">
        <v>1986</v>
      </c>
      <c r="F1380">
        <f>PERCENTRANK(Table1[Total Citations], D1380)</f>
        <v>0.55700000000000005</v>
      </c>
      <c r="G1380">
        <f>1-PERCENTRANK(Table1[Earliest Pub], E1380)</f>
        <v>0.57099999999999995</v>
      </c>
      <c r="H1380">
        <f>AVERAGEIF(Table1[School], A1380, Table1[Cit rank])</f>
        <v>0.75231249999999994</v>
      </c>
      <c r="I1380">
        <f>AVERAGEIF(Table1[School], A1380, Table1[YO rank])</f>
        <v>0.57393749999999999</v>
      </c>
      <c r="J1380" s="3">
        <f t="shared" si="66"/>
        <v>1.310791680278776</v>
      </c>
      <c r="K1380" s="3">
        <f t="shared" si="67"/>
        <v>35</v>
      </c>
      <c r="L1380" s="3">
        <f t="shared" si="68"/>
        <v>15.485714285714286</v>
      </c>
      <c r="M1380" s="3">
        <f>PERCENTRANK(Table1[citperyear],L1380)</f>
        <v>0.51200000000000001</v>
      </c>
      <c r="N1380" s="3">
        <f>AVERAGEIF(Table1[School], A1380, Table1[CPYRank])</f>
        <v>0.7589999999999999</v>
      </c>
    </row>
    <row r="1381" spans="1:14" ht="16" x14ac:dyDescent="0.2">
      <c r="A1381" s="7" t="s">
        <v>94</v>
      </c>
      <c r="B1381" s="7" t="s">
        <v>8</v>
      </c>
      <c r="C1381" s="7" t="s">
        <v>161</v>
      </c>
      <c r="D1381" s="7">
        <v>1303</v>
      </c>
      <c r="E1381" s="7">
        <v>1988</v>
      </c>
      <c r="F1381">
        <f>PERCENTRANK(Table1[Total Citations], D1381)</f>
        <v>0.80800000000000005</v>
      </c>
      <c r="G1381">
        <f>1-PERCENTRANK(Table1[Earliest Pub], E1381)</f>
        <v>0.50800000000000001</v>
      </c>
      <c r="H1381">
        <f>AVERAGEIF(Table1[School], A1381, Table1[Cit rank])</f>
        <v>0.75231249999999994</v>
      </c>
      <c r="I1381">
        <f>AVERAGEIF(Table1[School], A1381, Table1[YO rank])</f>
        <v>0.57393749999999999</v>
      </c>
      <c r="J1381" s="3">
        <f t="shared" si="66"/>
        <v>1.310791680278776</v>
      </c>
      <c r="K1381" s="3">
        <f t="shared" si="67"/>
        <v>33</v>
      </c>
      <c r="L1381" s="3">
        <f t="shared" si="68"/>
        <v>39.484848484848484</v>
      </c>
      <c r="M1381" s="3">
        <f>PERCENTRANK(Table1[citperyear],L1381)</f>
        <v>0.81100000000000005</v>
      </c>
      <c r="N1381" s="3">
        <f>AVERAGEIF(Table1[School], A1381, Table1[CPYRank])</f>
        <v>0.7589999999999999</v>
      </c>
    </row>
    <row r="1382" spans="1:14" ht="16" x14ac:dyDescent="0.2">
      <c r="A1382" s="7" t="s">
        <v>94</v>
      </c>
      <c r="B1382" s="7" t="s">
        <v>7</v>
      </c>
      <c r="C1382" s="7" t="s">
        <v>161</v>
      </c>
      <c r="D1382" s="7">
        <v>783</v>
      </c>
      <c r="E1382" s="7">
        <v>1990</v>
      </c>
      <c r="F1382">
        <f>PERCENTRANK(Table1[Total Citations], D1382)</f>
        <v>0.67900000000000005</v>
      </c>
      <c r="G1382">
        <f>1-PERCENTRANK(Table1[Earliest Pub], E1382)</f>
        <v>0.43700000000000006</v>
      </c>
      <c r="H1382">
        <f>AVERAGEIF(Table1[School], A1382, Table1[Cit rank])</f>
        <v>0.75231249999999994</v>
      </c>
      <c r="I1382">
        <f>AVERAGEIF(Table1[School], A1382, Table1[YO rank])</f>
        <v>0.57393749999999999</v>
      </c>
      <c r="J1382" s="3">
        <f t="shared" ref="J1382:J1445" si="69">H1382/I1382</f>
        <v>1.310791680278776</v>
      </c>
      <c r="K1382" s="3">
        <f t="shared" si="67"/>
        <v>31</v>
      </c>
      <c r="L1382" s="3">
        <f t="shared" si="68"/>
        <v>25.258064516129032</v>
      </c>
      <c r="M1382" s="3">
        <f>PERCENTRANK(Table1[citperyear],L1382)</f>
        <v>0.68500000000000005</v>
      </c>
      <c r="N1382" s="3">
        <f>AVERAGEIF(Table1[School], A1382, Table1[CPYRank])</f>
        <v>0.7589999999999999</v>
      </c>
    </row>
    <row r="1383" spans="1:14" ht="16" x14ac:dyDescent="0.2">
      <c r="A1383" s="7" t="s">
        <v>94</v>
      </c>
      <c r="B1383" s="7" t="s">
        <v>8</v>
      </c>
      <c r="C1383" s="7" t="s">
        <v>161</v>
      </c>
      <c r="D1383" s="7">
        <v>2072</v>
      </c>
      <c r="E1383" s="7">
        <v>1992</v>
      </c>
      <c r="F1383">
        <f>PERCENTRANK(Table1[Total Citations], D1383)</f>
        <v>0.89600000000000002</v>
      </c>
      <c r="G1383">
        <f>1-PERCENTRANK(Table1[Earliest Pub], E1383)</f>
        <v>0.38100000000000001</v>
      </c>
      <c r="H1383">
        <f>AVERAGEIF(Table1[School], A1383, Table1[Cit rank])</f>
        <v>0.75231249999999994</v>
      </c>
      <c r="I1383">
        <f>AVERAGEIF(Table1[School], A1383, Table1[YO rank])</f>
        <v>0.57393749999999999</v>
      </c>
      <c r="J1383" s="3">
        <f t="shared" si="69"/>
        <v>1.310791680278776</v>
      </c>
      <c r="K1383" s="3">
        <f t="shared" si="67"/>
        <v>29</v>
      </c>
      <c r="L1383" s="3">
        <f t="shared" si="68"/>
        <v>71.448275862068968</v>
      </c>
      <c r="M1383" s="3">
        <f>PERCENTRANK(Table1[citperyear],L1383)</f>
        <v>0.92500000000000004</v>
      </c>
      <c r="N1383" s="3">
        <f>AVERAGEIF(Table1[School], A1383, Table1[CPYRank])</f>
        <v>0.7589999999999999</v>
      </c>
    </row>
    <row r="1384" spans="1:14" ht="16" x14ac:dyDescent="0.2">
      <c r="A1384" s="7" t="s">
        <v>94</v>
      </c>
      <c r="B1384" s="7" t="s">
        <v>7</v>
      </c>
      <c r="C1384" s="7" t="s">
        <v>161</v>
      </c>
      <c r="D1384" s="7">
        <v>279</v>
      </c>
      <c r="E1384" s="7">
        <v>1996</v>
      </c>
      <c r="F1384">
        <f>PERCENTRANK(Table1[Total Citations], D1384)</f>
        <v>0.35099999999999998</v>
      </c>
      <c r="G1384">
        <f>1-PERCENTRANK(Table1[Earliest Pub], E1384)</f>
        <v>0.27100000000000002</v>
      </c>
      <c r="H1384">
        <f>AVERAGEIF(Table1[School], A1384, Table1[Cit rank])</f>
        <v>0.75231249999999994</v>
      </c>
      <c r="I1384">
        <f>AVERAGEIF(Table1[School], A1384, Table1[YO rank])</f>
        <v>0.57393749999999999</v>
      </c>
      <c r="J1384" s="3">
        <f t="shared" si="69"/>
        <v>1.310791680278776</v>
      </c>
      <c r="K1384" s="3">
        <f t="shared" si="67"/>
        <v>25</v>
      </c>
      <c r="L1384" s="3">
        <f t="shared" si="68"/>
        <v>11.16</v>
      </c>
      <c r="M1384" s="3">
        <f>PERCENTRANK(Table1[citperyear],L1384)</f>
        <v>0.40300000000000002</v>
      </c>
      <c r="N1384" s="3">
        <f>AVERAGEIF(Table1[School], A1384, Table1[CPYRank])</f>
        <v>0.7589999999999999</v>
      </c>
    </row>
    <row r="1385" spans="1:14" ht="16" x14ac:dyDescent="0.2">
      <c r="A1385" s="7" t="s">
        <v>94</v>
      </c>
      <c r="B1385" s="7" t="s">
        <v>8</v>
      </c>
      <c r="C1385" s="7" t="s">
        <v>161</v>
      </c>
      <c r="D1385" s="7">
        <v>774</v>
      </c>
      <c r="E1385" s="7">
        <v>1996</v>
      </c>
      <c r="F1385">
        <f>PERCENTRANK(Table1[Total Citations], D1385)</f>
        <v>0.67300000000000004</v>
      </c>
      <c r="G1385">
        <f>1-PERCENTRANK(Table1[Earliest Pub], E1385)</f>
        <v>0.27100000000000002</v>
      </c>
      <c r="H1385">
        <f>AVERAGEIF(Table1[School], A1385, Table1[Cit rank])</f>
        <v>0.75231249999999994</v>
      </c>
      <c r="I1385">
        <f>AVERAGEIF(Table1[School], A1385, Table1[YO rank])</f>
        <v>0.57393749999999999</v>
      </c>
      <c r="J1385" s="3">
        <f t="shared" si="69"/>
        <v>1.310791680278776</v>
      </c>
      <c r="K1385" s="3">
        <f t="shared" si="67"/>
        <v>25</v>
      </c>
      <c r="L1385" s="3">
        <f t="shared" si="68"/>
        <v>30.96</v>
      </c>
      <c r="M1385" s="3">
        <f>PERCENTRANK(Table1[citperyear],L1385)</f>
        <v>0.746</v>
      </c>
      <c r="N1385" s="3">
        <f>AVERAGEIF(Table1[School], A1385, Table1[CPYRank])</f>
        <v>0.7589999999999999</v>
      </c>
    </row>
    <row r="1386" spans="1:14" ht="16" x14ac:dyDescent="0.2">
      <c r="A1386" s="7" t="s">
        <v>94</v>
      </c>
      <c r="B1386" s="7" t="s">
        <v>8</v>
      </c>
      <c r="C1386" s="7" t="s">
        <v>161</v>
      </c>
      <c r="D1386" s="7">
        <v>1813</v>
      </c>
      <c r="E1386" s="7">
        <v>1997</v>
      </c>
      <c r="F1386">
        <f>PERCENTRANK(Table1[Total Citations], D1386)</f>
        <v>0.877</v>
      </c>
      <c r="G1386">
        <f>1-PERCENTRANK(Table1[Earliest Pub], E1386)</f>
        <v>0.23699999999999999</v>
      </c>
      <c r="H1386">
        <f>AVERAGEIF(Table1[School], A1386, Table1[Cit rank])</f>
        <v>0.75231249999999994</v>
      </c>
      <c r="I1386">
        <f>AVERAGEIF(Table1[School], A1386, Table1[YO rank])</f>
        <v>0.57393749999999999</v>
      </c>
      <c r="J1386" s="3">
        <f t="shared" si="69"/>
        <v>1.310791680278776</v>
      </c>
      <c r="K1386" s="3">
        <f t="shared" si="67"/>
        <v>24</v>
      </c>
      <c r="L1386" s="3">
        <f t="shared" si="68"/>
        <v>75.541666666666671</v>
      </c>
      <c r="M1386" s="3">
        <f>PERCENTRANK(Table1[citperyear],L1386)</f>
        <v>0.93500000000000005</v>
      </c>
      <c r="N1386" s="3">
        <f>AVERAGEIF(Table1[School], A1386, Table1[CPYRank])</f>
        <v>0.7589999999999999</v>
      </c>
    </row>
    <row r="1387" spans="1:14" ht="16" x14ac:dyDescent="0.2">
      <c r="A1387" s="7" t="s">
        <v>94</v>
      </c>
      <c r="B1387" s="7" t="s">
        <v>8</v>
      </c>
      <c r="C1387" s="7" t="s">
        <v>161</v>
      </c>
      <c r="D1387" s="7">
        <v>467</v>
      </c>
      <c r="E1387" s="7">
        <v>1997</v>
      </c>
      <c r="F1387">
        <f>PERCENTRANK(Table1[Total Citations], D1387)</f>
        <v>0.503</v>
      </c>
      <c r="G1387">
        <f>1-PERCENTRANK(Table1[Earliest Pub], E1387)</f>
        <v>0.23699999999999999</v>
      </c>
      <c r="H1387">
        <f>AVERAGEIF(Table1[School], A1387, Table1[Cit rank])</f>
        <v>0.75231249999999994</v>
      </c>
      <c r="I1387">
        <f>AVERAGEIF(Table1[School], A1387, Table1[YO rank])</f>
        <v>0.57393749999999999</v>
      </c>
      <c r="J1387" s="3">
        <f t="shared" si="69"/>
        <v>1.310791680278776</v>
      </c>
      <c r="K1387" s="3">
        <f t="shared" si="67"/>
        <v>24</v>
      </c>
      <c r="L1387" s="3">
        <f t="shared" si="68"/>
        <v>19.458333333333332</v>
      </c>
      <c r="M1387" s="3">
        <f>PERCENTRANK(Table1[citperyear],L1387)</f>
        <v>0.59599999999999997</v>
      </c>
      <c r="N1387" s="3">
        <f>AVERAGEIF(Table1[School], A1387, Table1[CPYRank])</f>
        <v>0.7589999999999999</v>
      </c>
    </row>
    <row r="1388" spans="1:14" ht="16" x14ac:dyDescent="0.2">
      <c r="A1388" s="7" t="s">
        <v>94</v>
      </c>
      <c r="B1388" s="7" t="s">
        <v>8</v>
      </c>
      <c r="C1388" s="7" t="s">
        <v>161</v>
      </c>
      <c r="D1388" s="7">
        <v>766</v>
      </c>
      <c r="E1388" s="7">
        <v>1998</v>
      </c>
      <c r="F1388">
        <f>PERCENTRANK(Table1[Total Citations], D1388)</f>
        <v>0.67100000000000004</v>
      </c>
      <c r="G1388">
        <f>1-PERCENTRANK(Table1[Earliest Pub], E1388)</f>
        <v>0.20799999999999996</v>
      </c>
      <c r="H1388">
        <f>AVERAGEIF(Table1[School], A1388, Table1[Cit rank])</f>
        <v>0.75231249999999994</v>
      </c>
      <c r="I1388">
        <f>AVERAGEIF(Table1[School], A1388, Table1[YO rank])</f>
        <v>0.57393749999999999</v>
      </c>
      <c r="J1388" s="3">
        <f t="shared" si="69"/>
        <v>1.310791680278776</v>
      </c>
      <c r="K1388" s="3">
        <f t="shared" si="67"/>
        <v>23</v>
      </c>
      <c r="L1388" s="3">
        <f t="shared" si="68"/>
        <v>33.304347826086953</v>
      </c>
      <c r="M1388" s="3">
        <f>PERCENTRANK(Table1[citperyear],L1388)</f>
        <v>0.76500000000000001</v>
      </c>
      <c r="N1388" s="3">
        <f>AVERAGEIF(Table1[School], A1388, Table1[CPYRank])</f>
        <v>0.7589999999999999</v>
      </c>
    </row>
    <row r="1389" spans="1:14" ht="16" x14ac:dyDescent="0.2">
      <c r="A1389" s="7" t="s">
        <v>94</v>
      </c>
      <c r="B1389" s="7" t="s">
        <v>8</v>
      </c>
      <c r="C1389" s="7" t="s">
        <v>161</v>
      </c>
      <c r="D1389" s="7">
        <v>1110</v>
      </c>
      <c r="E1389" s="7">
        <v>1999</v>
      </c>
      <c r="F1389">
        <f>PERCENTRANK(Table1[Total Citations], D1389)</f>
        <v>0.76900000000000002</v>
      </c>
      <c r="G1389">
        <f>1-PERCENTRANK(Table1[Earliest Pub], E1389)</f>
        <v>0.17300000000000004</v>
      </c>
      <c r="H1389">
        <f>AVERAGEIF(Table1[School], A1389, Table1[Cit rank])</f>
        <v>0.75231249999999994</v>
      </c>
      <c r="I1389">
        <f>AVERAGEIF(Table1[School], A1389, Table1[YO rank])</f>
        <v>0.57393749999999999</v>
      </c>
      <c r="J1389" s="3">
        <f t="shared" si="69"/>
        <v>1.310791680278776</v>
      </c>
      <c r="K1389" s="3">
        <f t="shared" si="67"/>
        <v>22</v>
      </c>
      <c r="L1389" s="3">
        <f t="shared" si="68"/>
        <v>50.454545454545453</v>
      </c>
      <c r="M1389" s="3">
        <f>PERCENTRANK(Table1[citperyear],L1389)</f>
        <v>0.872</v>
      </c>
      <c r="N1389" s="3">
        <f>AVERAGEIF(Table1[School], A1389, Table1[CPYRank])</f>
        <v>0.7589999999999999</v>
      </c>
    </row>
    <row r="1390" spans="1:14" ht="16" x14ac:dyDescent="0.2">
      <c r="A1390" s="7" t="s">
        <v>94</v>
      </c>
      <c r="B1390" s="7" t="s">
        <v>8</v>
      </c>
      <c r="C1390" s="7" t="s">
        <v>161</v>
      </c>
      <c r="D1390" s="7">
        <v>295</v>
      </c>
      <c r="E1390" s="7">
        <v>2001</v>
      </c>
      <c r="F1390">
        <f>PERCENTRANK(Table1[Total Citations], D1390)</f>
        <v>0.36799999999999999</v>
      </c>
      <c r="G1390">
        <f>1-PERCENTRANK(Table1[Earliest Pub], E1390)</f>
        <v>0.11899999999999999</v>
      </c>
      <c r="H1390">
        <f>AVERAGEIF(Table1[School], A1390, Table1[Cit rank])</f>
        <v>0.75231249999999994</v>
      </c>
      <c r="I1390">
        <f>AVERAGEIF(Table1[School], A1390, Table1[YO rank])</f>
        <v>0.57393749999999999</v>
      </c>
      <c r="J1390" s="3">
        <f t="shared" si="69"/>
        <v>1.310791680278776</v>
      </c>
      <c r="K1390" s="3">
        <f t="shared" si="67"/>
        <v>20</v>
      </c>
      <c r="L1390" s="3">
        <f t="shared" si="68"/>
        <v>14.75</v>
      </c>
      <c r="M1390" s="3">
        <f>PERCENTRANK(Table1[citperyear],L1390)</f>
        <v>0.49399999999999999</v>
      </c>
      <c r="N1390" s="3">
        <f>AVERAGEIF(Table1[School], A1390, Table1[CPYRank])</f>
        <v>0.7589999999999999</v>
      </c>
    </row>
    <row r="1391" spans="1:14" ht="16" x14ac:dyDescent="0.2">
      <c r="A1391" s="7" t="s">
        <v>94</v>
      </c>
      <c r="B1391" s="7" t="s">
        <v>8</v>
      </c>
      <c r="C1391" s="7" t="s">
        <v>161</v>
      </c>
      <c r="D1391" s="7">
        <v>506</v>
      </c>
      <c r="E1391" s="7">
        <v>2004</v>
      </c>
      <c r="F1391">
        <f>PERCENTRANK(Table1[Total Citations], D1391)</f>
        <v>0.53400000000000003</v>
      </c>
      <c r="G1391">
        <f>1-PERCENTRANK(Table1[Earliest Pub], E1391)</f>
        <v>5.4000000000000048E-2</v>
      </c>
      <c r="H1391">
        <f>AVERAGEIF(Table1[School], A1391, Table1[Cit rank])</f>
        <v>0.75231249999999994</v>
      </c>
      <c r="I1391">
        <f>AVERAGEIF(Table1[School], A1391, Table1[YO rank])</f>
        <v>0.57393749999999999</v>
      </c>
      <c r="J1391" s="3">
        <f t="shared" si="69"/>
        <v>1.310791680278776</v>
      </c>
      <c r="K1391" s="3">
        <f t="shared" si="67"/>
        <v>17</v>
      </c>
      <c r="L1391" s="3">
        <f t="shared" si="68"/>
        <v>29.764705882352942</v>
      </c>
      <c r="M1391" s="3">
        <f>PERCENTRANK(Table1[citperyear],L1391)</f>
        <v>0.73599999999999999</v>
      </c>
      <c r="N1391" s="3">
        <f>AVERAGEIF(Table1[School], A1391, Table1[CPYRank])</f>
        <v>0.7589999999999999</v>
      </c>
    </row>
    <row r="1392" spans="1:14" ht="16" x14ac:dyDescent="0.2">
      <c r="A1392" s="7" t="s">
        <v>94</v>
      </c>
      <c r="B1392" s="7" t="s">
        <v>8</v>
      </c>
      <c r="C1392" s="7" t="s">
        <v>161</v>
      </c>
      <c r="D1392" s="7">
        <v>2998</v>
      </c>
      <c r="E1392" s="7">
        <v>2005</v>
      </c>
      <c r="F1392">
        <f>PERCENTRANK(Table1[Total Citations], D1392)</f>
        <v>0.93799999999999994</v>
      </c>
      <c r="G1392">
        <f>1-PERCENTRANK(Table1[Earliest Pub], E1392)</f>
        <v>3.400000000000003E-2</v>
      </c>
      <c r="H1392">
        <f>AVERAGEIF(Table1[School], A1392, Table1[Cit rank])</f>
        <v>0.75231249999999994</v>
      </c>
      <c r="I1392">
        <f>AVERAGEIF(Table1[School], A1392, Table1[YO rank])</f>
        <v>0.57393749999999999</v>
      </c>
      <c r="J1392" s="3">
        <f t="shared" si="69"/>
        <v>1.310791680278776</v>
      </c>
      <c r="K1392" s="3">
        <f t="shared" si="67"/>
        <v>16</v>
      </c>
      <c r="L1392" s="3">
        <f t="shared" si="68"/>
        <v>187.375</v>
      </c>
      <c r="M1392" s="3">
        <f>PERCENTRANK(Table1[citperyear],L1392)</f>
        <v>0.99299999999999999</v>
      </c>
      <c r="N1392" s="3">
        <f>AVERAGEIF(Table1[School], A1392, Table1[CPYRank])</f>
        <v>0.7589999999999999</v>
      </c>
    </row>
    <row r="1393" spans="1:14" ht="16" x14ac:dyDescent="0.2">
      <c r="A1393" s="7" t="s">
        <v>94</v>
      </c>
      <c r="B1393" s="7" t="s">
        <v>8</v>
      </c>
      <c r="C1393" s="7" t="s">
        <v>161</v>
      </c>
      <c r="D1393" s="7">
        <v>384</v>
      </c>
      <c r="E1393" s="7">
        <v>2010</v>
      </c>
      <c r="F1393">
        <f>PERCENTRANK(Table1[Total Citations], D1393)</f>
        <v>0.44900000000000001</v>
      </c>
      <c r="G1393">
        <f>1-PERCENTRANK(Table1[Earliest Pub], E1393)</f>
        <v>4.0000000000000036E-3</v>
      </c>
      <c r="H1393">
        <f>AVERAGEIF(Table1[School], A1393, Table1[Cit rank])</f>
        <v>0.75231249999999994</v>
      </c>
      <c r="I1393">
        <f>AVERAGEIF(Table1[School], A1393, Table1[YO rank])</f>
        <v>0.57393749999999999</v>
      </c>
      <c r="J1393" s="3">
        <f t="shared" si="69"/>
        <v>1.310791680278776</v>
      </c>
      <c r="K1393" s="3">
        <f t="shared" si="67"/>
        <v>11</v>
      </c>
      <c r="L1393" s="3">
        <f t="shared" si="68"/>
        <v>34.909090909090907</v>
      </c>
      <c r="M1393" s="3">
        <f>PERCENTRANK(Table1[citperyear],L1393)</f>
        <v>0.77900000000000003</v>
      </c>
      <c r="N1393" s="3">
        <f>AVERAGEIF(Table1[School], A1393, Table1[CPYRank])</f>
        <v>0.7589999999999999</v>
      </c>
    </row>
    <row r="1394" spans="1:14" ht="16" x14ac:dyDescent="0.2">
      <c r="A1394" s="8" t="s">
        <v>95</v>
      </c>
      <c r="B1394" s="8" t="s">
        <v>8</v>
      </c>
      <c r="C1394" s="8" t="s">
        <v>161</v>
      </c>
      <c r="D1394" s="8">
        <v>102</v>
      </c>
      <c r="E1394" s="8">
        <v>1973</v>
      </c>
      <c r="F1394" s="3">
        <f>PERCENTRANK(Table1[Total Citations], D1394)</f>
        <v>0.13800000000000001</v>
      </c>
      <c r="G1394">
        <f>1-PERCENTRANK(Table1[Earliest Pub], E1394)</f>
        <v>0.88700000000000001</v>
      </c>
      <c r="H1394" s="3">
        <f>AVERAGEIF(Table1[School], A1394, Table1[Cit rank])</f>
        <v>0.3871904761904762</v>
      </c>
      <c r="I1394" s="3">
        <f>AVERAGEIF(Table1[School], A1394, Table1[YO rank])</f>
        <v>0.56009523809523798</v>
      </c>
      <c r="J1394" s="3">
        <f t="shared" si="69"/>
        <v>0.69129399761945265</v>
      </c>
      <c r="K1394" s="3">
        <f t="shared" si="67"/>
        <v>48</v>
      </c>
      <c r="L1394" s="3">
        <f t="shared" si="68"/>
        <v>2.125</v>
      </c>
      <c r="M1394" s="3">
        <f>PERCENTRANK(Table1[citperyear],L1394)</f>
        <v>9.5000000000000001E-2</v>
      </c>
      <c r="N1394" s="3">
        <f>AVERAGEIF(Table1[School], A1394, Table1[CPYRank])</f>
        <v>0.35890476190476195</v>
      </c>
    </row>
    <row r="1395" spans="1:14" ht="16" x14ac:dyDescent="0.2">
      <c r="A1395" s="8" t="s">
        <v>95</v>
      </c>
      <c r="B1395" s="8" t="s">
        <v>7</v>
      </c>
      <c r="C1395" s="8" t="s">
        <v>161</v>
      </c>
      <c r="D1395" s="8">
        <v>1026</v>
      </c>
      <c r="E1395" s="8">
        <v>1974</v>
      </c>
      <c r="F1395" s="3">
        <f>PERCENTRANK(Table1[Total Citations], D1395)</f>
        <v>0.748</v>
      </c>
      <c r="G1395">
        <f>1-PERCENTRANK(Table1[Earliest Pub], E1395)</f>
        <v>0.871</v>
      </c>
      <c r="H1395" s="3">
        <f>AVERAGEIF(Table1[School], A1395, Table1[Cit rank])</f>
        <v>0.3871904761904762</v>
      </c>
      <c r="I1395" s="3">
        <f>AVERAGEIF(Table1[School], A1395, Table1[YO rank])</f>
        <v>0.56009523809523798</v>
      </c>
      <c r="J1395" s="3">
        <f t="shared" si="69"/>
        <v>0.69129399761945265</v>
      </c>
      <c r="K1395" s="3">
        <f t="shared" si="67"/>
        <v>47</v>
      </c>
      <c r="L1395" s="3">
        <f t="shared" si="68"/>
        <v>21.829787234042552</v>
      </c>
      <c r="M1395" s="3">
        <f>PERCENTRANK(Table1[citperyear],L1395)</f>
        <v>0.63600000000000001</v>
      </c>
      <c r="N1395" s="3">
        <f>AVERAGEIF(Table1[School], A1395, Table1[CPYRank])</f>
        <v>0.35890476190476195</v>
      </c>
    </row>
    <row r="1396" spans="1:14" ht="16" x14ac:dyDescent="0.2">
      <c r="A1396" s="8" t="s">
        <v>95</v>
      </c>
      <c r="B1396" s="8" t="s">
        <v>8</v>
      </c>
      <c r="C1396" s="8" t="s">
        <v>161</v>
      </c>
      <c r="D1396" s="8">
        <v>401</v>
      </c>
      <c r="E1396" s="8">
        <v>1974</v>
      </c>
      <c r="F1396" s="3">
        <f>PERCENTRANK(Table1[Total Citations], D1396)</f>
        <v>0.46200000000000002</v>
      </c>
      <c r="G1396">
        <f>1-PERCENTRANK(Table1[Earliest Pub], E1396)</f>
        <v>0.871</v>
      </c>
      <c r="H1396" s="3">
        <f>AVERAGEIF(Table1[School], A1396, Table1[Cit rank])</f>
        <v>0.3871904761904762</v>
      </c>
      <c r="I1396" s="3">
        <f>AVERAGEIF(Table1[School], A1396, Table1[YO rank])</f>
        <v>0.56009523809523798</v>
      </c>
      <c r="J1396" s="3">
        <f t="shared" si="69"/>
        <v>0.69129399761945265</v>
      </c>
      <c r="K1396" s="3">
        <f t="shared" si="67"/>
        <v>47</v>
      </c>
      <c r="L1396" s="3">
        <f t="shared" si="68"/>
        <v>8.5319148936170208</v>
      </c>
      <c r="M1396" s="3">
        <f>PERCENTRANK(Table1[citperyear],L1396)</f>
        <v>0.32600000000000001</v>
      </c>
      <c r="N1396" s="3">
        <f>AVERAGEIF(Table1[School], A1396, Table1[CPYRank])</f>
        <v>0.35890476190476195</v>
      </c>
    </row>
    <row r="1397" spans="1:14" ht="16" x14ac:dyDescent="0.2">
      <c r="A1397" s="8" t="s">
        <v>95</v>
      </c>
      <c r="B1397" s="8" t="s">
        <v>8</v>
      </c>
      <c r="C1397" s="8" t="s">
        <v>161</v>
      </c>
      <c r="D1397" s="8">
        <v>102</v>
      </c>
      <c r="E1397" s="8">
        <v>1974</v>
      </c>
      <c r="F1397" s="3">
        <f>PERCENTRANK(Table1[Total Citations], D1397)</f>
        <v>0.13800000000000001</v>
      </c>
      <c r="G1397">
        <f>1-PERCENTRANK(Table1[Earliest Pub], E1397)</f>
        <v>0.871</v>
      </c>
      <c r="H1397" s="3">
        <f>AVERAGEIF(Table1[School], A1397, Table1[Cit rank])</f>
        <v>0.3871904761904762</v>
      </c>
      <c r="I1397" s="3">
        <f>AVERAGEIF(Table1[School], A1397, Table1[YO rank])</f>
        <v>0.56009523809523798</v>
      </c>
      <c r="J1397" s="3">
        <f t="shared" si="69"/>
        <v>0.69129399761945265</v>
      </c>
      <c r="K1397" s="3">
        <f t="shared" si="67"/>
        <v>47</v>
      </c>
      <c r="L1397" s="3">
        <f t="shared" si="68"/>
        <v>2.1702127659574466</v>
      </c>
      <c r="M1397" s="3">
        <f>PERCENTRANK(Table1[citperyear],L1397)</f>
        <v>9.8000000000000004E-2</v>
      </c>
      <c r="N1397" s="3">
        <f>AVERAGEIF(Table1[School], A1397, Table1[CPYRank])</f>
        <v>0.35890476190476195</v>
      </c>
    </row>
    <row r="1398" spans="1:14" ht="16" x14ac:dyDescent="0.2">
      <c r="A1398" s="22" t="s">
        <v>95</v>
      </c>
      <c r="B1398" s="8" t="s">
        <v>8</v>
      </c>
      <c r="C1398" s="22" t="s">
        <v>161</v>
      </c>
      <c r="D1398" s="22">
        <v>352</v>
      </c>
      <c r="E1398" s="22">
        <v>1975</v>
      </c>
      <c r="F1398" s="3">
        <f>PERCENTRANK(Table1[Total Citations], D1398)</f>
        <v>0.42099999999999999</v>
      </c>
      <c r="G1398">
        <f>1-PERCENTRANK(Table1[Earliest Pub], E1398)</f>
        <v>0.85199999999999998</v>
      </c>
      <c r="H1398" s="3">
        <f>AVERAGEIF(Table1[School], A1398, Table1[Cit rank])</f>
        <v>0.3871904761904762</v>
      </c>
      <c r="I1398" s="3">
        <f>AVERAGEIF(Table1[School], A1398, Table1[YO rank])</f>
        <v>0.56009523809523798</v>
      </c>
      <c r="J1398" s="3">
        <f t="shared" si="69"/>
        <v>0.69129399761945265</v>
      </c>
      <c r="K1398" s="3">
        <f t="shared" si="67"/>
        <v>46</v>
      </c>
      <c r="L1398" s="3">
        <f t="shared" si="68"/>
        <v>7.6521739130434785</v>
      </c>
      <c r="M1398" s="3">
        <f>PERCENTRANK(Table1[citperyear],L1398)</f>
        <v>0.29499999999999998</v>
      </c>
      <c r="N1398" s="3">
        <f>AVERAGEIF(Table1[School], A1398, Table1[CPYRank])</f>
        <v>0.35890476190476195</v>
      </c>
    </row>
    <row r="1399" spans="1:14" ht="16" x14ac:dyDescent="0.2">
      <c r="A1399" s="8" t="s">
        <v>95</v>
      </c>
      <c r="B1399" s="8" t="s">
        <v>8</v>
      </c>
      <c r="C1399" s="8" t="s">
        <v>161</v>
      </c>
      <c r="D1399" s="8">
        <v>302</v>
      </c>
      <c r="E1399" s="8">
        <v>1977</v>
      </c>
      <c r="F1399" s="3">
        <f>PERCENTRANK(Table1[Total Citations], D1399)</f>
        <v>0.375</v>
      </c>
      <c r="G1399">
        <f>1-PERCENTRANK(Table1[Earliest Pub], E1399)</f>
        <v>0.81299999999999994</v>
      </c>
      <c r="H1399" s="3">
        <f>AVERAGEIF(Table1[School], A1399, Table1[Cit rank])</f>
        <v>0.3871904761904762</v>
      </c>
      <c r="I1399" s="3">
        <f>AVERAGEIF(Table1[School], A1399, Table1[YO rank])</f>
        <v>0.56009523809523798</v>
      </c>
      <c r="J1399" s="3">
        <f t="shared" si="69"/>
        <v>0.69129399761945265</v>
      </c>
      <c r="K1399" s="3">
        <f t="shared" si="67"/>
        <v>44</v>
      </c>
      <c r="L1399" s="3">
        <f t="shared" si="68"/>
        <v>6.8636363636363633</v>
      </c>
      <c r="M1399" s="3">
        <f>PERCENTRANK(Table1[citperyear],L1399)</f>
        <v>0.27</v>
      </c>
      <c r="N1399" s="3">
        <f>AVERAGEIF(Table1[School], A1399, Table1[CPYRank])</f>
        <v>0.35890476190476195</v>
      </c>
    </row>
    <row r="1400" spans="1:14" ht="16" x14ac:dyDescent="0.2">
      <c r="A1400" s="8" t="s">
        <v>95</v>
      </c>
      <c r="B1400" s="8" t="s">
        <v>8</v>
      </c>
      <c r="C1400" s="8" t="s">
        <v>161</v>
      </c>
      <c r="D1400" s="8">
        <v>316</v>
      </c>
      <c r="E1400" s="8">
        <v>1981</v>
      </c>
      <c r="F1400" s="3">
        <f>PERCENTRANK(Table1[Total Citations], D1400)</f>
        <v>0.38800000000000001</v>
      </c>
      <c r="G1400">
        <f>1-PERCENTRANK(Table1[Earliest Pub], E1400)</f>
        <v>0.72299999999999998</v>
      </c>
      <c r="H1400" s="3">
        <f>AVERAGEIF(Table1[School], A1400, Table1[Cit rank])</f>
        <v>0.3871904761904762</v>
      </c>
      <c r="I1400" s="3">
        <f>AVERAGEIF(Table1[School], A1400, Table1[YO rank])</f>
        <v>0.56009523809523798</v>
      </c>
      <c r="J1400" s="3">
        <f t="shared" si="69"/>
        <v>0.69129399761945265</v>
      </c>
      <c r="K1400" s="3">
        <f t="shared" si="67"/>
        <v>40</v>
      </c>
      <c r="L1400" s="3">
        <f t="shared" si="68"/>
        <v>7.9</v>
      </c>
      <c r="M1400" s="3">
        <f>PERCENTRANK(Table1[citperyear],L1400)</f>
        <v>0.30499999999999999</v>
      </c>
      <c r="N1400" s="3">
        <f>AVERAGEIF(Table1[School], A1400, Table1[CPYRank])</f>
        <v>0.35890476190476195</v>
      </c>
    </row>
    <row r="1401" spans="1:14" ht="16" x14ac:dyDescent="0.2">
      <c r="A1401" s="8" t="s">
        <v>95</v>
      </c>
      <c r="B1401" s="8" t="s">
        <v>8</v>
      </c>
      <c r="C1401" s="8" t="s">
        <v>161</v>
      </c>
      <c r="D1401" s="8">
        <v>850</v>
      </c>
      <c r="E1401" s="8">
        <v>1981</v>
      </c>
      <c r="F1401" s="3">
        <f>PERCENTRANK(Table1[Total Citations], D1401)</f>
        <v>0.69699999999999995</v>
      </c>
      <c r="G1401">
        <f>1-PERCENTRANK(Table1[Earliest Pub], E1401)</f>
        <v>0.72299999999999998</v>
      </c>
      <c r="H1401" s="3">
        <f>AVERAGEIF(Table1[School], A1401, Table1[Cit rank])</f>
        <v>0.3871904761904762</v>
      </c>
      <c r="I1401" s="3">
        <f>AVERAGEIF(Table1[School], A1401, Table1[YO rank])</f>
        <v>0.56009523809523798</v>
      </c>
      <c r="J1401" s="3">
        <f t="shared" si="69"/>
        <v>0.69129399761945265</v>
      </c>
      <c r="K1401" s="3">
        <f t="shared" si="67"/>
        <v>40</v>
      </c>
      <c r="L1401" s="3">
        <f t="shared" si="68"/>
        <v>21.25</v>
      </c>
      <c r="M1401" s="3">
        <f>PERCENTRANK(Table1[citperyear],L1401)</f>
        <v>0.624</v>
      </c>
      <c r="N1401" s="3">
        <f>AVERAGEIF(Table1[School], A1401, Table1[CPYRank])</f>
        <v>0.35890476190476195</v>
      </c>
    </row>
    <row r="1402" spans="1:14" ht="16" x14ac:dyDescent="0.2">
      <c r="A1402" s="8" t="s">
        <v>95</v>
      </c>
      <c r="B1402" s="8" t="s">
        <v>8</v>
      </c>
      <c r="C1402" s="8" t="s">
        <v>161</v>
      </c>
      <c r="D1402" s="8">
        <v>180</v>
      </c>
      <c r="E1402" s="8">
        <v>1983</v>
      </c>
      <c r="F1402" s="3">
        <f>PERCENTRANK(Table1[Total Citations], D1402)</f>
        <v>0.23200000000000001</v>
      </c>
      <c r="G1402">
        <f>1-PERCENTRANK(Table1[Earliest Pub], E1402)</f>
        <v>0.65700000000000003</v>
      </c>
      <c r="H1402" s="3">
        <f>AVERAGEIF(Table1[School], A1402, Table1[Cit rank])</f>
        <v>0.3871904761904762</v>
      </c>
      <c r="I1402" s="3">
        <f>AVERAGEIF(Table1[School], A1402, Table1[YO rank])</f>
        <v>0.56009523809523798</v>
      </c>
      <c r="J1402" s="3">
        <f t="shared" si="69"/>
        <v>0.69129399761945265</v>
      </c>
      <c r="K1402" s="3">
        <f t="shared" si="67"/>
        <v>38</v>
      </c>
      <c r="L1402" s="3">
        <f t="shared" si="68"/>
        <v>4.7368421052631575</v>
      </c>
      <c r="M1402" s="3">
        <f>PERCENTRANK(Table1[citperyear],L1402)</f>
        <v>0.192</v>
      </c>
      <c r="N1402" s="3">
        <f>AVERAGEIF(Table1[School], A1402, Table1[CPYRank])</f>
        <v>0.35890476190476195</v>
      </c>
    </row>
    <row r="1403" spans="1:14" ht="16" x14ac:dyDescent="0.2">
      <c r="A1403" s="8" t="s">
        <v>95</v>
      </c>
      <c r="B1403" s="8" t="s">
        <v>8</v>
      </c>
      <c r="C1403" s="8" t="s">
        <v>161</v>
      </c>
      <c r="D1403" s="8">
        <v>267</v>
      </c>
      <c r="E1403" s="8">
        <v>1984</v>
      </c>
      <c r="F1403" s="3">
        <f>PERCENTRANK(Table1[Total Citations], D1403)</f>
        <v>0.33700000000000002</v>
      </c>
      <c r="G1403">
        <f>1-PERCENTRANK(Table1[Earliest Pub], E1403)</f>
        <v>0.63</v>
      </c>
      <c r="H1403" s="3">
        <f>AVERAGEIF(Table1[School], A1403, Table1[Cit rank])</f>
        <v>0.3871904761904762</v>
      </c>
      <c r="I1403" s="3">
        <f>AVERAGEIF(Table1[School], A1403, Table1[YO rank])</f>
        <v>0.56009523809523798</v>
      </c>
      <c r="J1403" s="3">
        <f t="shared" si="69"/>
        <v>0.69129399761945265</v>
      </c>
      <c r="K1403" s="3">
        <f t="shared" si="67"/>
        <v>37</v>
      </c>
      <c r="L1403" s="3">
        <f t="shared" si="68"/>
        <v>7.2162162162162158</v>
      </c>
      <c r="M1403" s="3">
        <f>PERCENTRANK(Table1[citperyear],L1403)</f>
        <v>0.28000000000000003</v>
      </c>
      <c r="N1403" s="3">
        <f>AVERAGEIF(Table1[School], A1403, Table1[CPYRank])</f>
        <v>0.35890476190476195</v>
      </c>
    </row>
    <row r="1404" spans="1:14" ht="16" x14ac:dyDescent="0.2">
      <c r="A1404" s="8" t="s">
        <v>95</v>
      </c>
      <c r="B1404" s="8" t="s">
        <v>8</v>
      </c>
      <c r="C1404" s="8" t="s">
        <v>161</v>
      </c>
      <c r="D1404" s="8">
        <v>1273</v>
      </c>
      <c r="E1404" s="8">
        <v>1984</v>
      </c>
      <c r="F1404" s="3">
        <f>PERCENTRANK(Table1[Total Citations], D1404)</f>
        <v>0.80100000000000005</v>
      </c>
      <c r="G1404">
        <f>1-PERCENTRANK(Table1[Earliest Pub], E1404)</f>
        <v>0.63</v>
      </c>
      <c r="H1404" s="3">
        <f>AVERAGEIF(Table1[School], A1404, Table1[Cit rank])</f>
        <v>0.3871904761904762</v>
      </c>
      <c r="I1404" s="3">
        <f>AVERAGEIF(Table1[School], A1404, Table1[YO rank])</f>
        <v>0.56009523809523798</v>
      </c>
      <c r="J1404" s="3">
        <f t="shared" si="69"/>
        <v>0.69129399761945265</v>
      </c>
      <c r="K1404" s="3">
        <f t="shared" si="67"/>
        <v>37</v>
      </c>
      <c r="L1404" s="3">
        <f t="shared" si="68"/>
        <v>34.405405405405403</v>
      </c>
      <c r="M1404" s="3">
        <f>PERCENTRANK(Table1[citperyear],L1404)</f>
        <v>0.77400000000000002</v>
      </c>
      <c r="N1404" s="3">
        <f>AVERAGEIF(Table1[School], A1404, Table1[CPYRank])</f>
        <v>0.35890476190476195</v>
      </c>
    </row>
    <row r="1405" spans="1:14" ht="16" x14ac:dyDescent="0.2">
      <c r="A1405" s="8" t="s">
        <v>95</v>
      </c>
      <c r="B1405" s="8" t="s">
        <v>8</v>
      </c>
      <c r="C1405" s="8" t="s">
        <v>161</v>
      </c>
      <c r="D1405" s="8">
        <v>601</v>
      </c>
      <c r="E1405" s="8">
        <v>1985</v>
      </c>
      <c r="F1405" s="3">
        <f>PERCENTRANK(Table1[Total Citations], D1405)</f>
        <v>0.58799999999999997</v>
      </c>
      <c r="G1405">
        <f>1-PERCENTRANK(Table1[Earliest Pub], E1405)</f>
        <v>0.60199999999999998</v>
      </c>
      <c r="H1405" s="3">
        <f>AVERAGEIF(Table1[School], A1405, Table1[Cit rank])</f>
        <v>0.3871904761904762</v>
      </c>
      <c r="I1405" s="3">
        <f>AVERAGEIF(Table1[School], A1405, Table1[YO rank])</f>
        <v>0.56009523809523798</v>
      </c>
      <c r="J1405" s="3">
        <f t="shared" si="69"/>
        <v>0.69129399761945265</v>
      </c>
      <c r="K1405" s="3">
        <f t="shared" si="67"/>
        <v>36</v>
      </c>
      <c r="L1405" s="3">
        <f t="shared" si="68"/>
        <v>16.694444444444443</v>
      </c>
      <c r="M1405" s="3">
        <f>PERCENTRANK(Table1[citperyear],L1405)</f>
        <v>0.54300000000000004</v>
      </c>
      <c r="N1405" s="3">
        <f>AVERAGEIF(Table1[School], A1405, Table1[CPYRank])</f>
        <v>0.35890476190476195</v>
      </c>
    </row>
    <row r="1406" spans="1:14" ht="16" x14ac:dyDescent="0.2">
      <c r="A1406" s="8" t="s">
        <v>95</v>
      </c>
      <c r="B1406" s="8" t="s">
        <v>7</v>
      </c>
      <c r="C1406" s="8" t="s">
        <v>161</v>
      </c>
      <c r="D1406" s="8">
        <v>146</v>
      </c>
      <c r="E1406" s="8">
        <v>1985</v>
      </c>
      <c r="F1406" s="3">
        <f>PERCENTRANK(Table1[Total Citations], D1406)</f>
        <v>0.187</v>
      </c>
      <c r="G1406">
        <f>1-PERCENTRANK(Table1[Earliest Pub], E1406)</f>
        <v>0.60199999999999998</v>
      </c>
      <c r="H1406" s="3">
        <f>AVERAGEIF(Table1[School], A1406, Table1[Cit rank])</f>
        <v>0.3871904761904762</v>
      </c>
      <c r="I1406" s="3">
        <f>AVERAGEIF(Table1[School], A1406, Table1[YO rank])</f>
        <v>0.56009523809523798</v>
      </c>
      <c r="J1406" s="3">
        <f t="shared" si="69"/>
        <v>0.69129399761945265</v>
      </c>
      <c r="K1406" s="3">
        <f t="shared" si="67"/>
        <v>36</v>
      </c>
      <c r="L1406" s="3">
        <f t="shared" si="68"/>
        <v>4.0555555555555554</v>
      </c>
      <c r="M1406" s="3">
        <f>PERCENTRANK(Table1[citperyear],L1406)</f>
        <v>0.16400000000000001</v>
      </c>
      <c r="N1406" s="3">
        <f>AVERAGEIF(Table1[School], A1406, Table1[CPYRank])</f>
        <v>0.35890476190476195</v>
      </c>
    </row>
    <row r="1407" spans="1:14" ht="16" x14ac:dyDescent="0.2">
      <c r="A1407" s="8" t="s">
        <v>95</v>
      </c>
      <c r="B1407" s="8" t="s">
        <v>8</v>
      </c>
      <c r="C1407" s="8" t="s">
        <v>161</v>
      </c>
      <c r="D1407" s="8">
        <v>41</v>
      </c>
      <c r="E1407" s="8">
        <v>1986</v>
      </c>
      <c r="F1407" s="3">
        <f>PERCENTRANK(Table1[Total Citations], D1407)</f>
        <v>6.6000000000000003E-2</v>
      </c>
      <c r="G1407">
        <f>1-PERCENTRANK(Table1[Earliest Pub], E1407)</f>
        <v>0.57099999999999995</v>
      </c>
      <c r="H1407" s="3">
        <f>AVERAGEIF(Table1[School], A1407, Table1[Cit rank])</f>
        <v>0.3871904761904762</v>
      </c>
      <c r="I1407" s="3">
        <f>AVERAGEIF(Table1[School], A1407, Table1[YO rank])</f>
        <v>0.56009523809523798</v>
      </c>
      <c r="J1407" s="3">
        <f t="shared" si="69"/>
        <v>0.69129399761945265</v>
      </c>
      <c r="K1407" s="3">
        <f t="shared" si="67"/>
        <v>35</v>
      </c>
      <c r="L1407" s="3">
        <f t="shared" si="68"/>
        <v>1.1714285714285715</v>
      </c>
      <c r="M1407" s="3">
        <f>PERCENTRANK(Table1[citperyear],L1407)</f>
        <v>0.06</v>
      </c>
      <c r="N1407" s="3">
        <f>AVERAGEIF(Table1[School], A1407, Table1[CPYRank])</f>
        <v>0.35890476190476195</v>
      </c>
    </row>
    <row r="1408" spans="1:14" ht="16" x14ac:dyDescent="0.2">
      <c r="A1408" s="8" t="s">
        <v>95</v>
      </c>
      <c r="B1408" s="8" t="s">
        <v>8</v>
      </c>
      <c r="C1408" s="8" t="s">
        <v>161</v>
      </c>
      <c r="D1408" s="8">
        <v>578</v>
      </c>
      <c r="E1408" s="8">
        <v>1988</v>
      </c>
      <c r="F1408" s="3">
        <f>PERCENTRANK(Table1[Total Citations], D1408)</f>
        <v>0.57599999999999996</v>
      </c>
      <c r="G1408">
        <f>1-PERCENTRANK(Table1[Earliest Pub], E1408)</f>
        <v>0.50800000000000001</v>
      </c>
      <c r="H1408" s="3">
        <f>AVERAGEIF(Table1[School], A1408, Table1[Cit rank])</f>
        <v>0.3871904761904762</v>
      </c>
      <c r="I1408" s="3">
        <f>AVERAGEIF(Table1[School], A1408, Table1[YO rank])</f>
        <v>0.56009523809523798</v>
      </c>
      <c r="J1408" s="3">
        <f t="shared" si="69"/>
        <v>0.69129399761945265</v>
      </c>
      <c r="K1408" s="3">
        <f t="shared" si="67"/>
        <v>33</v>
      </c>
      <c r="L1408" s="3">
        <f t="shared" si="68"/>
        <v>17.515151515151516</v>
      </c>
      <c r="M1408" s="3">
        <f>PERCENTRANK(Table1[citperyear],L1408)</f>
        <v>0.55900000000000005</v>
      </c>
      <c r="N1408" s="3">
        <f>AVERAGEIF(Table1[School], A1408, Table1[CPYRank])</f>
        <v>0.35890476190476195</v>
      </c>
    </row>
    <row r="1409" spans="1:14" ht="16" x14ac:dyDescent="0.2">
      <c r="A1409" s="8" t="s">
        <v>95</v>
      </c>
      <c r="B1409" s="8" t="s">
        <v>8</v>
      </c>
      <c r="C1409" s="8" t="s">
        <v>161</v>
      </c>
      <c r="D1409" s="8">
        <v>342</v>
      </c>
      <c r="E1409" s="8">
        <v>1993</v>
      </c>
      <c r="F1409" s="3">
        <f>PERCENTRANK(Table1[Total Citations], D1409)</f>
        <v>0.41299999999999998</v>
      </c>
      <c r="G1409">
        <f>1-PERCENTRANK(Table1[Earliest Pub], E1409)</f>
        <v>0.35399999999999998</v>
      </c>
      <c r="H1409" s="3">
        <f>AVERAGEIF(Table1[School], A1409, Table1[Cit rank])</f>
        <v>0.3871904761904762</v>
      </c>
      <c r="I1409" s="3">
        <f>AVERAGEIF(Table1[School], A1409, Table1[YO rank])</f>
        <v>0.56009523809523798</v>
      </c>
      <c r="J1409" s="3">
        <f t="shared" si="69"/>
        <v>0.69129399761945265</v>
      </c>
      <c r="K1409" s="3">
        <f t="shared" si="67"/>
        <v>28</v>
      </c>
      <c r="L1409" s="3">
        <f t="shared" si="68"/>
        <v>12.214285714285714</v>
      </c>
      <c r="M1409" s="3">
        <f>PERCENTRANK(Table1[citperyear],L1409)</f>
        <v>0.434</v>
      </c>
      <c r="N1409" s="3">
        <f>AVERAGEIF(Table1[School], A1409, Table1[CPYRank])</f>
        <v>0.35890476190476195</v>
      </c>
    </row>
    <row r="1410" spans="1:14" ht="16" x14ac:dyDescent="0.2">
      <c r="A1410" s="8" t="s">
        <v>95</v>
      </c>
      <c r="B1410" s="8" t="s">
        <v>8</v>
      </c>
      <c r="C1410" s="8" t="s">
        <v>161</v>
      </c>
      <c r="D1410" s="8">
        <v>4</v>
      </c>
      <c r="E1410" s="8">
        <v>1998</v>
      </c>
      <c r="F1410" s="3">
        <f>PERCENTRANK(Table1[Total Citations], D1410)</f>
        <v>1.2999999999999999E-2</v>
      </c>
      <c r="G1410">
        <f>1-PERCENTRANK(Table1[Earliest Pub], E1410)</f>
        <v>0.20799999999999996</v>
      </c>
      <c r="H1410" s="3">
        <f>AVERAGEIF(Table1[School], A1410, Table1[Cit rank])</f>
        <v>0.3871904761904762</v>
      </c>
      <c r="I1410" s="3">
        <f>AVERAGEIF(Table1[School], A1410, Table1[YO rank])</f>
        <v>0.56009523809523798</v>
      </c>
      <c r="J1410" s="3">
        <f t="shared" si="69"/>
        <v>0.69129399761945265</v>
      </c>
      <c r="K1410" s="3">
        <f t="shared" ref="K1410:K1473" si="70">2021-E1410</f>
        <v>23</v>
      </c>
      <c r="L1410" s="3">
        <f t="shared" ref="L1410:L1473" si="71">D1410/K1410</f>
        <v>0.17391304347826086</v>
      </c>
      <c r="M1410" s="3">
        <f>PERCENTRANK(Table1[citperyear],L1410)</f>
        <v>1.6E-2</v>
      </c>
      <c r="N1410" s="3">
        <f>AVERAGEIF(Table1[School], A1410, Table1[CPYRank])</f>
        <v>0.35890476190476195</v>
      </c>
    </row>
    <row r="1411" spans="1:14" ht="16" x14ac:dyDescent="0.2">
      <c r="A1411" s="8" t="s">
        <v>95</v>
      </c>
      <c r="B1411" s="8" t="s">
        <v>7</v>
      </c>
      <c r="C1411" s="8" t="s">
        <v>161</v>
      </c>
      <c r="D1411" s="8">
        <v>1695</v>
      </c>
      <c r="E1411" s="8">
        <v>1999</v>
      </c>
      <c r="F1411" s="3">
        <f>PERCENTRANK(Table1[Total Citations], D1411)</f>
        <v>0.86299999999999999</v>
      </c>
      <c r="G1411">
        <f>1-PERCENTRANK(Table1[Earliest Pub], E1411)</f>
        <v>0.17300000000000004</v>
      </c>
      <c r="H1411" s="3">
        <f>AVERAGEIF(Table1[School], A1411, Table1[Cit rank])</f>
        <v>0.3871904761904762</v>
      </c>
      <c r="I1411" s="3">
        <f>AVERAGEIF(Table1[School], A1411, Table1[YO rank])</f>
        <v>0.56009523809523798</v>
      </c>
      <c r="J1411" s="3">
        <f t="shared" si="69"/>
        <v>0.69129399761945265</v>
      </c>
      <c r="K1411" s="3">
        <f t="shared" si="70"/>
        <v>22</v>
      </c>
      <c r="L1411" s="3">
        <f t="shared" si="71"/>
        <v>77.045454545454547</v>
      </c>
      <c r="M1411" s="3">
        <f>PERCENTRANK(Table1[citperyear],L1411)</f>
        <v>0.93700000000000006</v>
      </c>
      <c r="N1411" s="3">
        <f>AVERAGEIF(Table1[School], A1411, Table1[CPYRank])</f>
        <v>0.35890476190476195</v>
      </c>
    </row>
    <row r="1412" spans="1:14" ht="16" x14ac:dyDescent="0.2">
      <c r="A1412" s="8" t="s">
        <v>95</v>
      </c>
      <c r="B1412" s="8" t="s">
        <v>8</v>
      </c>
      <c r="C1412" s="8" t="s">
        <v>161</v>
      </c>
      <c r="D1412" s="8">
        <v>510</v>
      </c>
      <c r="E1412" s="8">
        <v>2001</v>
      </c>
      <c r="F1412" s="3">
        <f>PERCENTRANK(Table1[Total Citations], D1412)</f>
        <v>0.53700000000000003</v>
      </c>
      <c r="G1412">
        <f>1-PERCENTRANK(Table1[Earliest Pub], E1412)</f>
        <v>0.11899999999999999</v>
      </c>
      <c r="H1412" s="3">
        <f>AVERAGEIF(Table1[School], A1412, Table1[Cit rank])</f>
        <v>0.3871904761904762</v>
      </c>
      <c r="I1412" s="3">
        <f>AVERAGEIF(Table1[School], A1412, Table1[YO rank])</f>
        <v>0.56009523809523798</v>
      </c>
      <c r="J1412" s="3">
        <f t="shared" si="69"/>
        <v>0.69129399761945265</v>
      </c>
      <c r="K1412" s="3">
        <f t="shared" si="70"/>
        <v>20</v>
      </c>
      <c r="L1412" s="3">
        <f t="shared" si="71"/>
        <v>25.5</v>
      </c>
      <c r="M1412" s="3">
        <f>PERCENTRANK(Table1[citperyear],L1412)</f>
        <v>0.68700000000000006</v>
      </c>
      <c r="N1412" s="3">
        <f>AVERAGEIF(Table1[School], A1412, Table1[CPYRank])</f>
        <v>0.35890476190476195</v>
      </c>
    </row>
    <row r="1413" spans="1:14" ht="16" x14ac:dyDescent="0.2">
      <c r="A1413" s="8" t="s">
        <v>95</v>
      </c>
      <c r="B1413" s="8" t="s">
        <v>7</v>
      </c>
      <c r="C1413" s="8" t="s">
        <v>161</v>
      </c>
      <c r="D1413" s="8">
        <v>72</v>
      </c>
      <c r="E1413" s="8">
        <v>2003</v>
      </c>
      <c r="F1413" s="3">
        <f>PERCENTRANK(Table1[Total Citations], D1413)</f>
        <v>0.104</v>
      </c>
      <c r="G1413">
        <f>1-PERCENTRANK(Table1[Earliest Pub], E1413)</f>
        <v>7.4999999999999956E-2</v>
      </c>
      <c r="H1413" s="3">
        <f>AVERAGEIF(Table1[School], A1413, Table1[Cit rank])</f>
        <v>0.3871904761904762</v>
      </c>
      <c r="I1413" s="3">
        <f>AVERAGEIF(Table1[School], A1413, Table1[YO rank])</f>
        <v>0.56009523809523798</v>
      </c>
      <c r="J1413" s="3">
        <f t="shared" si="69"/>
        <v>0.69129399761945265</v>
      </c>
      <c r="K1413" s="3">
        <f t="shared" si="70"/>
        <v>18</v>
      </c>
      <c r="L1413" s="3">
        <f t="shared" si="71"/>
        <v>4</v>
      </c>
      <c r="M1413" s="3">
        <f>PERCENTRANK(Table1[citperyear],L1413)</f>
        <v>0.159</v>
      </c>
      <c r="N1413" s="3">
        <f>AVERAGEIF(Table1[School], A1413, Table1[CPYRank])</f>
        <v>0.35890476190476195</v>
      </c>
    </row>
    <row r="1414" spans="1:14" ht="16" x14ac:dyDescent="0.2">
      <c r="A1414" s="8" t="s">
        <v>95</v>
      </c>
      <c r="B1414" s="8" t="s">
        <v>8</v>
      </c>
      <c r="C1414" s="8" t="s">
        <v>161</v>
      </c>
      <c r="D1414" s="8">
        <v>27</v>
      </c>
      <c r="E1414" s="8">
        <v>2006</v>
      </c>
      <c r="F1414" s="3">
        <f>PERCENTRANK(Table1[Total Citations], D1414)</f>
        <v>4.7E-2</v>
      </c>
      <c r="G1414">
        <f>1-PERCENTRANK(Table1[Earliest Pub], E1414)</f>
        <v>2.200000000000002E-2</v>
      </c>
      <c r="H1414" s="3">
        <f>AVERAGEIF(Table1[School], A1414, Table1[Cit rank])</f>
        <v>0.3871904761904762</v>
      </c>
      <c r="I1414" s="3">
        <f>AVERAGEIF(Table1[School], A1414, Table1[YO rank])</f>
        <v>0.56009523809523798</v>
      </c>
      <c r="J1414" s="3">
        <f t="shared" si="69"/>
        <v>0.69129399761945265</v>
      </c>
      <c r="K1414" s="3">
        <f t="shared" si="70"/>
        <v>15</v>
      </c>
      <c r="L1414" s="3">
        <f t="shared" si="71"/>
        <v>1.8</v>
      </c>
      <c r="M1414" s="3">
        <f>PERCENTRANK(Table1[citperyear],L1414)</f>
        <v>8.3000000000000004E-2</v>
      </c>
      <c r="N1414" s="3">
        <f>AVERAGEIF(Table1[School], A1414, Table1[CPYRank])</f>
        <v>0.35890476190476195</v>
      </c>
    </row>
    <row r="1415" spans="1:14" ht="16" x14ac:dyDescent="0.2">
      <c r="A1415" s="7" t="s">
        <v>96</v>
      </c>
      <c r="B1415" s="7" t="s">
        <v>8</v>
      </c>
      <c r="C1415" s="7" t="s">
        <v>161</v>
      </c>
      <c r="D1415" s="7">
        <v>1205</v>
      </c>
      <c r="E1415" s="7">
        <v>1980</v>
      </c>
      <c r="F1415" s="3">
        <f>PERCENTRANK(Table1[Total Citations], D1415)</f>
        <v>0.79</v>
      </c>
      <c r="G1415">
        <f>1-PERCENTRANK(Table1[Earliest Pub], E1415)</f>
        <v>0.75</v>
      </c>
      <c r="H1415" s="3">
        <f>AVERAGEIF(Table1[School], A1415, Table1[Cit rank])</f>
        <v>0.45600000000000002</v>
      </c>
      <c r="I1415" s="3">
        <f>AVERAGEIF(Table1[School], A1415, Table1[YO rank])</f>
        <v>0.43166666666666664</v>
      </c>
      <c r="J1415" s="3">
        <f t="shared" si="69"/>
        <v>1.0563706563706565</v>
      </c>
      <c r="K1415" s="3">
        <f t="shared" si="70"/>
        <v>41</v>
      </c>
      <c r="L1415" s="3">
        <f t="shared" si="71"/>
        <v>29.390243902439025</v>
      </c>
      <c r="M1415" s="3">
        <f>PERCENTRANK(Table1[citperyear],L1415)</f>
        <v>0.73099999999999998</v>
      </c>
      <c r="N1415" s="3">
        <f>AVERAGEIF(Table1[School], A1415, Table1[CPYRank])</f>
        <v>0.50166666666666659</v>
      </c>
    </row>
    <row r="1416" spans="1:14" ht="16" x14ac:dyDescent="0.2">
      <c r="A1416" s="7" t="s">
        <v>96</v>
      </c>
      <c r="B1416" s="7" t="s">
        <v>8</v>
      </c>
      <c r="C1416" s="7" t="s">
        <v>161</v>
      </c>
      <c r="D1416" s="7">
        <v>42</v>
      </c>
      <c r="E1416" s="7">
        <v>1980</v>
      </c>
      <c r="F1416" s="3">
        <f>PERCENTRANK(Table1[Total Citations], D1416)</f>
        <v>6.8000000000000005E-2</v>
      </c>
      <c r="G1416">
        <f>1-PERCENTRANK(Table1[Earliest Pub], E1416)</f>
        <v>0.75</v>
      </c>
      <c r="H1416" s="3">
        <f>AVERAGEIF(Table1[School], A1416, Table1[Cit rank])</f>
        <v>0.45600000000000002</v>
      </c>
      <c r="I1416" s="3">
        <f>AVERAGEIF(Table1[School], A1416, Table1[YO rank])</f>
        <v>0.43166666666666664</v>
      </c>
      <c r="J1416" s="3">
        <f t="shared" si="69"/>
        <v>1.0563706563706565</v>
      </c>
      <c r="K1416" s="3">
        <f t="shared" si="70"/>
        <v>41</v>
      </c>
      <c r="L1416" s="3">
        <f t="shared" si="71"/>
        <v>1.024390243902439</v>
      </c>
      <c r="M1416" s="3">
        <f>PERCENTRANK(Table1[citperyear],L1416)</f>
        <v>5.3999999999999999E-2</v>
      </c>
      <c r="N1416" s="3">
        <f>AVERAGEIF(Table1[School], A1416, Table1[CPYRank])</f>
        <v>0.50166666666666659</v>
      </c>
    </row>
    <row r="1417" spans="1:14" ht="16" x14ac:dyDescent="0.2">
      <c r="A1417" s="7" t="s">
        <v>96</v>
      </c>
      <c r="B1417" s="7" t="s">
        <v>8</v>
      </c>
      <c r="C1417" s="7" t="s">
        <v>161</v>
      </c>
      <c r="D1417" s="7">
        <v>2205</v>
      </c>
      <c r="E1417" s="7">
        <v>1981</v>
      </c>
      <c r="F1417" s="3">
        <f>PERCENTRANK(Table1[Total Citations], D1417)</f>
        <v>0.90300000000000002</v>
      </c>
      <c r="G1417">
        <f>1-PERCENTRANK(Table1[Earliest Pub], E1417)</f>
        <v>0.72299999999999998</v>
      </c>
      <c r="H1417" s="3">
        <f>AVERAGEIF(Table1[School], A1417, Table1[Cit rank])</f>
        <v>0.45600000000000002</v>
      </c>
      <c r="I1417" s="3">
        <f>AVERAGEIF(Table1[School], A1417, Table1[YO rank])</f>
        <v>0.43166666666666664</v>
      </c>
      <c r="J1417" s="3">
        <f t="shared" si="69"/>
        <v>1.0563706563706565</v>
      </c>
      <c r="K1417" s="3">
        <f t="shared" si="70"/>
        <v>40</v>
      </c>
      <c r="L1417" s="3">
        <f t="shared" si="71"/>
        <v>55.125</v>
      </c>
      <c r="M1417" s="3">
        <f>PERCENTRANK(Table1[citperyear],L1417)</f>
        <v>0.88600000000000001</v>
      </c>
      <c r="N1417" s="3">
        <f>AVERAGEIF(Table1[School], A1417, Table1[CPYRank])</f>
        <v>0.50166666666666659</v>
      </c>
    </row>
    <row r="1418" spans="1:14" ht="16" x14ac:dyDescent="0.2">
      <c r="A1418" s="7" t="s">
        <v>96</v>
      </c>
      <c r="B1418" s="7" t="s">
        <v>8</v>
      </c>
      <c r="C1418" s="7" t="s">
        <v>161</v>
      </c>
      <c r="D1418" s="7">
        <v>392</v>
      </c>
      <c r="E1418" s="7">
        <v>1999</v>
      </c>
      <c r="F1418" s="3">
        <f>PERCENTRANK(Table1[Total Citations], D1418)</f>
        <v>0.45500000000000002</v>
      </c>
      <c r="G1418">
        <f>1-PERCENTRANK(Table1[Earliest Pub], E1418)</f>
        <v>0.17300000000000004</v>
      </c>
      <c r="H1418" s="3">
        <f>AVERAGEIF(Table1[School], A1418, Table1[Cit rank])</f>
        <v>0.45600000000000002</v>
      </c>
      <c r="I1418" s="3">
        <f>AVERAGEIF(Table1[School], A1418, Table1[YO rank])</f>
        <v>0.43166666666666664</v>
      </c>
      <c r="J1418" s="3">
        <f t="shared" si="69"/>
        <v>1.0563706563706565</v>
      </c>
      <c r="K1418" s="3">
        <f t="shared" si="70"/>
        <v>22</v>
      </c>
      <c r="L1418" s="3">
        <f t="shared" si="71"/>
        <v>17.818181818181817</v>
      </c>
      <c r="M1418" s="3">
        <f>PERCENTRANK(Table1[citperyear],L1418)</f>
        <v>0.56499999999999995</v>
      </c>
      <c r="N1418" s="3">
        <f>AVERAGEIF(Table1[School], A1418, Table1[CPYRank])</f>
        <v>0.50166666666666659</v>
      </c>
    </row>
    <row r="1419" spans="1:14" ht="16" x14ac:dyDescent="0.2">
      <c r="A1419" s="7" t="s">
        <v>96</v>
      </c>
      <c r="B1419" s="7" t="s">
        <v>8</v>
      </c>
      <c r="C1419" s="7" t="s">
        <v>161</v>
      </c>
      <c r="D1419" s="7">
        <v>194</v>
      </c>
      <c r="E1419" s="7">
        <v>2002</v>
      </c>
      <c r="F1419" s="3">
        <f>PERCENTRANK(Table1[Total Citations], D1419)</f>
        <v>0.249</v>
      </c>
      <c r="G1419">
        <f>1-PERCENTRANK(Table1[Earliest Pub], E1419)</f>
        <v>9.6999999999999975E-2</v>
      </c>
      <c r="H1419" s="3">
        <f>AVERAGEIF(Table1[School], A1419, Table1[Cit rank])</f>
        <v>0.45600000000000002</v>
      </c>
      <c r="I1419" s="3">
        <f>AVERAGEIF(Table1[School], A1419, Table1[YO rank])</f>
        <v>0.43166666666666664</v>
      </c>
      <c r="J1419" s="3">
        <f t="shared" si="69"/>
        <v>1.0563706563706565</v>
      </c>
      <c r="K1419" s="3">
        <f t="shared" si="70"/>
        <v>19</v>
      </c>
      <c r="L1419" s="3">
        <f t="shared" si="71"/>
        <v>10.210526315789474</v>
      </c>
      <c r="M1419" s="3">
        <f>PERCENTRANK(Table1[citperyear],L1419)</f>
        <v>0.375</v>
      </c>
      <c r="N1419" s="3">
        <f>AVERAGEIF(Table1[School], A1419, Table1[CPYRank])</f>
        <v>0.50166666666666659</v>
      </c>
    </row>
    <row r="1420" spans="1:14" ht="16" x14ac:dyDescent="0.2">
      <c r="A1420" s="7" t="s">
        <v>96</v>
      </c>
      <c r="B1420" s="7" t="s">
        <v>8</v>
      </c>
      <c r="C1420" s="7" t="s">
        <v>161</v>
      </c>
      <c r="D1420" s="7">
        <v>209</v>
      </c>
      <c r="E1420" s="7">
        <v>2002</v>
      </c>
      <c r="F1420" s="3">
        <f>PERCENTRANK(Table1[Total Citations], D1420)</f>
        <v>0.27100000000000002</v>
      </c>
      <c r="G1420">
        <f>1-PERCENTRANK(Table1[Earliest Pub], E1420)</f>
        <v>9.6999999999999975E-2</v>
      </c>
      <c r="H1420" s="3">
        <f>AVERAGEIF(Table1[School], A1420, Table1[Cit rank])</f>
        <v>0.45600000000000002</v>
      </c>
      <c r="I1420" s="3">
        <f>AVERAGEIF(Table1[School], A1420, Table1[YO rank])</f>
        <v>0.43166666666666664</v>
      </c>
      <c r="J1420" s="3">
        <f t="shared" si="69"/>
        <v>1.0563706563706565</v>
      </c>
      <c r="K1420" s="3">
        <f t="shared" si="70"/>
        <v>19</v>
      </c>
      <c r="L1420" s="3">
        <f t="shared" si="71"/>
        <v>11</v>
      </c>
      <c r="M1420" s="3">
        <f>PERCENTRANK(Table1[citperyear],L1420)</f>
        <v>0.39900000000000002</v>
      </c>
      <c r="N1420" s="3">
        <f>AVERAGEIF(Table1[School], A1420, Table1[CPYRank])</f>
        <v>0.50166666666666659</v>
      </c>
    </row>
    <row r="1421" spans="1:14" ht="16" x14ac:dyDescent="0.2">
      <c r="A1421" s="8" t="s">
        <v>97</v>
      </c>
      <c r="B1421" s="8" t="s">
        <v>8</v>
      </c>
      <c r="C1421" s="8" t="s">
        <v>161</v>
      </c>
      <c r="D1421" s="8">
        <v>666</v>
      </c>
      <c r="E1421" s="8">
        <v>1965</v>
      </c>
      <c r="F1421" s="3">
        <f>PERCENTRANK(Table1[Total Citations], D1421)</f>
        <v>0.625</v>
      </c>
      <c r="G1421">
        <f>1-PERCENTRANK(Table1[Earliest Pub], E1421)</f>
        <v>0.97599999999999998</v>
      </c>
      <c r="H1421" s="3">
        <f>AVERAGEIF(Table1[School], A1421, Table1[Cit rank])</f>
        <v>0.4018571428571428</v>
      </c>
      <c r="I1421" s="3">
        <f>AVERAGEIF(Table1[School], A1421, Table1[YO rank])</f>
        <v>0.58757142857142863</v>
      </c>
      <c r="J1421" s="3">
        <f t="shared" si="69"/>
        <v>0.68392900559202507</v>
      </c>
      <c r="K1421" s="3">
        <f t="shared" si="70"/>
        <v>56</v>
      </c>
      <c r="L1421" s="3">
        <f t="shared" si="71"/>
        <v>11.892857142857142</v>
      </c>
      <c r="M1421" s="3">
        <f>PERCENTRANK(Table1[citperyear],L1421)</f>
        <v>0.42599999999999999</v>
      </c>
      <c r="N1421" s="3">
        <f>AVERAGEIF(Table1[School], A1421, Table1[CPYRank])</f>
        <v>0.3595714285714286</v>
      </c>
    </row>
    <row r="1422" spans="1:14" ht="16" x14ac:dyDescent="0.2">
      <c r="A1422" s="8" t="s">
        <v>97</v>
      </c>
      <c r="B1422" s="8" t="s">
        <v>8</v>
      </c>
      <c r="C1422" s="8" t="s">
        <v>161</v>
      </c>
      <c r="D1422" s="8">
        <v>799</v>
      </c>
      <c r="E1422" s="8">
        <v>1965</v>
      </c>
      <c r="F1422" s="3">
        <f>PERCENTRANK(Table1[Total Citations], D1422)</f>
        <v>0.68400000000000005</v>
      </c>
      <c r="G1422">
        <f>1-PERCENTRANK(Table1[Earliest Pub], E1422)</f>
        <v>0.97599999999999998</v>
      </c>
      <c r="H1422" s="3">
        <f>AVERAGEIF(Table1[School], A1422, Table1[Cit rank])</f>
        <v>0.4018571428571428</v>
      </c>
      <c r="I1422" s="3">
        <f>AVERAGEIF(Table1[School], A1422, Table1[YO rank])</f>
        <v>0.58757142857142863</v>
      </c>
      <c r="J1422" s="3">
        <f t="shared" si="69"/>
        <v>0.68392900559202507</v>
      </c>
      <c r="K1422" s="3">
        <f t="shared" si="70"/>
        <v>56</v>
      </c>
      <c r="L1422" s="3">
        <f t="shared" si="71"/>
        <v>14.267857142857142</v>
      </c>
      <c r="M1422" s="3">
        <f>PERCENTRANK(Table1[citperyear],L1422)</f>
        <v>0.48299999999999998</v>
      </c>
      <c r="N1422" s="3">
        <f>AVERAGEIF(Table1[School], A1422, Table1[CPYRank])</f>
        <v>0.3595714285714286</v>
      </c>
    </row>
    <row r="1423" spans="1:14" ht="16" x14ac:dyDescent="0.2">
      <c r="A1423" s="8" t="s">
        <v>97</v>
      </c>
      <c r="B1423" s="8" t="s">
        <v>8</v>
      </c>
      <c r="C1423" s="8" t="s">
        <v>161</v>
      </c>
      <c r="D1423" s="8">
        <v>170</v>
      </c>
      <c r="E1423" s="8">
        <v>1970</v>
      </c>
      <c r="F1423" s="3">
        <f>PERCENTRANK(Table1[Total Citations], D1423)</f>
        <v>0.218</v>
      </c>
      <c r="G1423">
        <f>1-PERCENTRANK(Table1[Earliest Pub], E1423)</f>
        <v>0.92900000000000005</v>
      </c>
      <c r="H1423" s="3">
        <f>AVERAGEIF(Table1[School], A1423, Table1[Cit rank])</f>
        <v>0.4018571428571428</v>
      </c>
      <c r="I1423" s="3">
        <f>AVERAGEIF(Table1[School], A1423, Table1[YO rank])</f>
        <v>0.58757142857142863</v>
      </c>
      <c r="J1423" s="3">
        <f t="shared" si="69"/>
        <v>0.68392900559202507</v>
      </c>
      <c r="K1423" s="3">
        <f t="shared" si="70"/>
        <v>51</v>
      </c>
      <c r="L1423" s="3">
        <f t="shared" si="71"/>
        <v>3.3333333333333335</v>
      </c>
      <c r="M1423" s="3">
        <f>PERCENTRANK(Table1[citperyear],L1423)</f>
        <v>0.14199999999999999</v>
      </c>
      <c r="N1423" s="3">
        <f>AVERAGEIF(Table1[School], A1423, Table1[CPYRank])</f>
        <v>0.3595714285714286</v>
      </c>
    </row>
    <row r="1424" spans="1:14" ht="16" x14ac:dyDescent="0.2">
      <c r="A1424" s="22" t="s">
        <v>97</v>
      </c>
      <c r="B1424" s="8" t="s">
        <v>7</v>
      </c>
      <c r="C1424" s="22" t="s">
        <v>161</v>
      </c>
      <c r="D1424" s="22">
        <v>406</v>
      </c>
      <c r="E1424" s="22">
        <v>1976</v>
      </c>
      <c r="F1424" s="3">
        <f>PERCENTRANK(Table1[Total Citations], D1424)</f>
        <v>0.46600000000000003</v>
      </c>
      <c r="G1424">
        <f>1-PERCENTRANK(Table1[Earliest Pub], E1424)</f>
        <v>0.83099999999999996</v>
      </c>
      <c r="H1424" s="3">
        <f>AVERAGEIF(Table1[School], A1424, Table1[Cit rank])</f>
        <v>0.4018571428571428</v>
      </c>
      <c r="I1424" s="3">
        <f>AVERAGEIF(Table1[School], A1424, Table1[YO rank])</f>
        <v>0.58757142857142863</v>
      </c>
      <c r="J1424" s="3">
        <f t="shared" si="69"/>
        <v>0.68392900559202507</v>
      </c>
      <c r="K1424" s="3">
        <f t="shared" si="70"/>
        <v>45</v>
      </c>
      <c r="L1424" s="3">
        <f t="shared" si="71"/>
        <v>9.0222222222222221</v>
      </c>
      <c r="M1424" s="3">
        <f>PERCENTRANK(Table1[citperyear],L1424)</f>
        <v>0.34300000000000003</v>
      </c>
      <c r="N1424" s="3">
        <f>AVERAGEIF(Table1[School], A1424, Table1[CPYRank])</f>
        <v>0.3595714285714286</v>
      </c>
    </row>
    <row r="1425" spans="1:14" ht="16" x14ac:dyDescent="0.2">
      <c r="A1425" s="8" t="s">
        <v>97</v>
      </c>
      <c r="B1425" s="8" t="s">
        <v>7</v>
      </c>
      <c r="C1425" s="8" t="s">
        <v>161</v>
      </c>
      <c r="D1425" s="8">
        <v>523</v>
      </c>
      <c r="E1425" s="8">
        <v>1982</v>
      </c>
      <c r="F1425" s="3">
        <f>PERCENTRANK(Table1[Total Citations], D1425)</f>
        <v>0.54400000000000004</v>
      </c>
      <c r="G1425">
        <f>1-PERCENTRANK(Table1[Earliest Pub], E1425)</f>
        <v>0.69</v>
      </c>
      <c r="H1425" s="3">
        <f>AVERAGEIF(Table1[School], A1425, Table1[Cit rank])</f>
        <v>0.4018571428571428</v>
      </c>
      <c r="I1425" s="3">
        <f>AVERAGEIF(Table1[School], A1425, Table1[YO rank])</f>
        <v>0.58757142857142863</v>
      </c>
      <c r="J1425" s="3">
        <f t="shared" si="69"/>
        <v>0.68392900559202507</v>
      </c>
      <c r="K1425" s="3">
        <f t="shared" si="70"/>
        <v>39</v>
      </c>
      <c r="L1425" s="3">
        <f t="shared" si="71"/>
        <v>13.410256410256411</v>
      </c>
      <c r="M1425" s="3">
        <f>PERCENTRANK(Table1[citperyear],L1425)</f>
        <v>0.46300000000000002</v>
      </c>
      <c r="N1425" s="3">
        <f>AVERAGEIF(Table1[School], A1425, Table1[CPYRank])</f>
        <v>0.3595714285714286</v>
      </c>
    </row>
    <row r="1426" spans="1:14" ht="16" x14ac:dyDescent="0.2">
      <c r="A1426" s="8" t="s">
        <v>97</v>
      </c>
      <c r="B1426" s="8" t="s">
        <v>8</v>
      </c>
      <c r="C1426" s="8" t="s">
        <v>161</v>
      </c>
      <c r="D1426" s="8">
        <v>48</v>
      </c>
      <c r="E1426" s="8">
        <v>1983</v>
      </c>
      <c r="F1426" s="3">
        <f>PERCENTRANK(Table1[Total Citations], D1426)</f>
        <v>7.3999999999999996E-2</v>
      </c>
      <c r="G1426">
        <f>1-PERCENTRANK(Table1[Earliest Pub], E1426)</f>
        <v>0.65700000000000003</v>
      </c>
      <c r="H1426" s="3">
        <f>AVERAGEIF(Table1[School], A1426, Table1[Cit rank])</f>
        <v>0.4018571428571428</v>
      </c>
      <c r="I1426" s="3">
        <f>AVERAGEIF(Table1[School], A1426, Table1[YO rank])</f>
        <v>0.58757142857142863</v>
      </c>
      <c r="J1426" s="3">
        <f t="shared" si="69"/>
        <v>0.68392900559202507</v>
      </c>
      <c r="K1426" s="3">
        <f t="shared" si="70"/>
        <v>38</v>
      </c>
      <c r="L1426" s="3">
        <f t="shared" si="71"/>
        <v>1.263157894736842</v>
      </c>
      <c r="M1426" s="3">
        <f>PERCENTRANK(Table1[citperyear],L1426)</f>
        <v>6.4000000000000001E-2</v>
      </c>
      <c r="N1426" s="3">
        <f>AVERAGEIF(Table1[School], A1426, Table1[CPYRank])</f>
        <v>0.3595714285714286</v>
      </c>
    </row>
    <row r="1427" spans="1:14" ht="16" x14ac:dyDescent="0.2">
      <c r="A1427" s="8" t="s">
        <v>97</v>
      </c>
      <c r="B1427" s="8" t="s">
        <v>8</v>
      </c>
      <c r="C1427" s="8" t="s">
        <v>161</v>
      </c>
      <c r="D1427" s="8">
        <v>208</v>
      </c>
      <c r="E1427" s="8">
        <v>1985</v>
      </c>
      <c r="F1427" s="3">
        <f>PERCENTRANK(Table1[Total Citations], D1427)</f>
        <v>0.26900000000000002</v>
      </c>
      <c r="G1427">
        <f>1-PERCENTRANK(Table1[Earliest Pub], E1427)</f>
        <v>0.60199999999999998</v>
      </c>
      <c r="H1427" s="3">
        <f>AVERAGEIF(Table1[School], A1427, Table1[Cit rank])</f>
        <v>0.4018571428571428</v>
      </c>
      <c r="I1427" s="3">
        <f>AVERAGEIF(Table1[School], A1427, Table1[YO rank])</f>
        <v>0.58757142857142863</v>
      </c>
      <c r="J1427" s="3">
        <f t="shared" si="69"/>
        <v>0.68392900559202507</v>
      </c>
      <c r="K1427" s="3">
        <f t="shared" si="70"/>
        <v>36</v>
      </c>
      <c r="L1427" s="3">
        <f t="shared" si="71"/>
        <v>5.7777777777777777</v>
      </c>
      <c r="M1427" s="3">
        <f>PERCENTRANK(Table1[citperyear],L1427)</f>
        <v>0.23200000000000001</v>
      </c>
      <c r="N1427" s="3">
        <f>AVERAGEIF(Table1[School], A1427, Table1[CPYRank])</f>
        <v>0.3595714285714286</v>
      </c>
    </row>
    <row r="1428" spans="1:14" ht="16" x14ac:dyDescent="0.2">
      <c r="A1428" s="8" t="s">
        <v>97</v>
      </c>
      <c r="B1428" s="8" t="s">
        <v>8</v>
      </c>
      <c r="C1428" s="8" t="s">
        <v>161</v>
      </c>
      <c r="D1428" s="8">
        <v>415</v>
      </c>
      <c r="E1428" s="8">
        <v>1988</v>
      </c>
      <c r="F1428" s="3">
        <f>PERCENTRANK(Table1[Total Citations], D1428)</f>
        <v>0.47399999999999998</v>
      </c>
      <c r="G1428">
        <f>1-PERCENTRANK(Table1[Earliest Pub], E1428)</f>
        <v>0.50800000000000001</v>
      </c>
      <c r="H1428" s="3">
        <f>AVERAGEIF(Table1[School], A1428, Table1[Cit rank])</f>
        <v>0.4018571428571428</v>
      </c>
      <c r="I1428" s="3">
        <f>AVERAGEIF(Table1[School], A1428, Table1[YO rank])</f>
        <v>0.58757142857142863</v>
      </c>
      <c r="J1428" s="3">
        <f t="shared" si="69"/>
        <v>0.68392900559202507</v>
      </c>
      <c r="K1428" s="3">
        <f t="shared" si="70"/>
        <v>33</v>
      </c>
      <c r="L1428" s="3">
        <f t="shared" si="71"/>
        <v>12.575757575757576</v>
      </c>
      <c r="M1428" s="3">
        <f>PERCENTRANK(Table1[citperyear],L1428)</f>
        <v>0.441</v>
      </c>
      <c r="N1428" s="3">
        <f>AVERAGEIF(Table1[School], A1428, Table1[CPYRank])</f>
        <v>0.3595714285714286</v>
      </c>
    </row>
    <row r="1429" spans="1:14" ht="16" x14ac:dyDescent="0.2">
      <c r="A1429" s="8" t="s">
        <v>97</v>
      </c>
      <c r="B1429" s="8" t="s">
        <v>8</v>
      </c>
      <c r="C1429" s="8" t="s">
        <v>161</v>
      </c>
      <c r="D1429" s="8">
        <v>167</v>
      </c>
      <c r="E1429" s="8">
        <v>1988</v>
      </c>
      <c r="F1429" s="3">
        <f>PERCENTRANK(Table1[Total Citations], D1429)</f>
        <v>0.215</v>
      </c>
      <c r="G1429">
        <f>1-PERCENTRANK(Table1[Earliest Pub], E1429)</f>
        <v>0.50800000000000001</v>
      </c>
      <c r="H1429" s="3">
        <f>AVERAGEIF(Table1[School], A1429, Table1[Cit rank])</f>
        <v>0.4018571428571428</v>
      </c>
      <c r="I1429" s="3">
        <f>AVERAGEIF(Table1[School], A1429, Table1[YO rank])</f>
        <v>0.58757142857142863</v>
      </c>
      <c r="J1429" s="3">
        <f t="shared" si="69"/>
        <v>0.68392900559202507</v>
      </c>
      <c r="K1429" s="3">
        <f t="shared" si="70"/>
        <v>33</v>
      </c>
      <c r="L1429" s="3">
        <f t="shared" si="71"/>
        <v>5.0606060606060606</v>
      </c>
      <c r="M1429" s="3">
        <f>PERCENTRANK(Table1[citperyear],L1429)</f>
        <v>0.20100000000000001</v>
      </c>
      <c r="N1429" s="3">
        <f>AVERAGEIF(Table1[School], A1429, Table1[CPYRank])</f>
        <v>0.3595714285714286</v>
      </c>
    </row>
    <row r="1430" spans="1:14" ht="16" x14ac:dyDescent="0.2">
      <c r="A1430" s="8" t="s">
        <v>97</v>
      </c>
      <c r="B1430" s="8" t="s">
        <v>7</v>
      </c>
      <c r="C1430" s="8" t="s">
        <v>161</v>
      </c>
      <c r="D1430" s="8">
        <v>169</v>
      </c>
      <c r="E1430" s="8">
        <v>1989</v>
      </c>
      <c r="F1430" s="3">
        <f>PERCENTRANK(Table1[Total Citations], D1430)</f>
        <v>0.218</v>
      </c>
      <c r="G1430">
        <f>1-PERCENTRANK(Table1[Earliest Pub], E1430)</f>
        <v>0.47299999999999998</v>
      </c>
      <c r="H1430" s="3">
        <f>AVERAGEIF(Table1[School], A1430, Table1[Cit rank])</f>
        <v>0.4018571428571428</v>
      </c>
      <c r="I1430" s="3">
        <f>AVERAGEIF(Table1[School], A1430, Table1[YO rank])</f>
        <v>0.58757142857142863</v>
      </c>
      <c r="J1430" s="3">
        <f t="shared" si="69"/>
        <v>0.68392900559202507</v>
      </c>
      <c r="K1430" s="3">
        <f t="shared" si="70"/>
        <v>32</v>
      </c>
      <c r="L1430" s="3">
        <f t="shared" si="71"/>
        <v>5.28125</v>
      </c>
      <c r="M1430" s="3">
        <f>PERCENTRANK(Table1[citperyear],L1430)</f>
        <v>0.20899999999999999</v>
      </c>
      <c r="N1430" s="3">
        <f>AVERAGEIF(Table1[School], A1430, Table1[CPYRank])</f>
        <v>0.3595714285714286</v>
      </c>
    </row>
    <row r="1431" spans="1:14" ht="16" x14ac:dyDescent="0.2">
      <c r="A1431" s="8" t="s">
        <v>97</v>
      </c>
      <c r="B1431" s="8" t="s">
        <v>8</v>
      </c>
      <c r="C1431" s="8" t="s">
        <v>161</v>
      </c>
      <c r="D1431" s="8">
        <v>355</v>
      </c>
      <c r="E1431" s="8">
        <v>1994</v>
      </c>
      <c r="F1431" s="3">
        <f>PERCENTRANK(Table1[Total Citations], D1431)</f>
        <v>0.42299999999999999</v>
      </c>
      <c r="G1431">
        <f>1-PERCENTRANK(Table1[Earliest Pub], E1431)</f>
        <v>0.32599999999999996</v>
      </c>
      <c r="H1431" s="3">
        <f>AVERAGEIF(Table1[School], A1431, Table1[Cit rank])</f>
        <v>0.4018571428571428</v>
      </c>
      <c r="I1431" s="3">
        <f>AVERAGEIF(Table1[School], A1431, Table1[YO rank])</f>
        <v>0.58757142857142863</v>
      </c>
      <c r="J1431" s="3">
        <f t="shared" si="69"/>
        <v>0.68392900559202507</v>
      </c>
      <c r="K1431" s="3">
        <f t="shared" si="70"/>
        <v>27</v>
      </c>
      <c r="L1431" s="3">
        <f t="shared" si="71"/>
        <v>13.148148148148149</v>
      </c>
      <c r="M1431" s="3">
        <f>PERCENTRANK(Table1[citperyear],L1431)</f>
        <v>0.45800000000000002</v>
      </c>
      <c r="N1431" s="3">
        <f>AVERAGEIF(Table1[School], A1431, Table1[CPYRank])</f>
        <v>0.3595714285714286</v>
      </c>
    </row>
    <row r="1432" spans="1:14" ht="16" x14ac:dyDescent="0.2">
      <c r="A1432" s="8" t="s">
        <v>97</v>
      </c>
      <c r="B1432" s="8" t="s">
        <v>7</v>
      </c>
      <c r="C1432" s="8" t="s">
        <v>161</v>
      </c>
      <c r="D1432" s="8">
        <v>66</v>
      </c>
      <c r="E1432" s="8">
        <v>1996</v>
      </c>
      <c r="F1432" s="3">
        <f>PERCENTRANK(Table1[Total Citations], D1432)</f>
        <v>9.5000000000000001E-2</v>
      </c>
      <c r="G1432">
        <f>1-PERCENTRANK(Table1[Earliest Pub], E1432)</f>
        <v>0.27100000000000002</v>
      </c>
      <c r="H1432" s="3">
        <f>AVERAGEIF(Table1[School], A1432, Table1[Cit rank])</f>
        <v>0.4018571428571428</v>
      </c>
      <c r="I1432" s="3">
        <f>AVERAGEIF(Table1[School], A1432, Table1[YO rank])</f>
        <v>0.58757142857142863</v>
      </c>
      <c r="J1432" s="3">
        <f t="shared" si="69"/>
        <v>0.68392900559202507</v>
      </c>
      <c r="K1432" s="3">
        <f t="shared" si="70"/>
        <v>25</v>
      </c>
      <c r="L1432" s="3">
        <f t="shared" si="71"/>
        <v>2.64</v>
      </c>
      <c r="M1432" s="3">
        <f>PERCENTRANK(Table1[citperyear],L1432)</f>
        <v>0.11799999999999999</v>
      </c>
      <c r="N1432" s="3">
        <f>AVERAGEIF(Table1[School], A1432, Table1[CPYRank])</f>
        <v>0.3595714285714286</v>
      </c>
    </row>
    <row r="1433" spans="1:14" ht="16" x14ac:dyDescent="0.2">
      <c r="A1433" s="8" t="s">
        <v>97</v>
      </c>
      <c r="B1433" s="8" t="s">
        <v>8</v>
      </c>
      <c r="C1433" s="8" t="s">
        <v>161</v>
      </c>
      <c r="D1433" s="8">
        <v>405</v>
      </c>
      <c r="E1433" s="8">
        <v>1996</v>
      </c>
      <c r="F1433" s="3">
        <f>PERCENTRANK(Table1[Total Citations], D1433)</f>
        <v>0.46500000000000002</v>
      </c>
      <c r="G1433">
        <f>1-PERCENTRANK(Table1[Earliest Pub], E1433)</f>
        <v>0.27100000000000002</v>
      </c>
      <c r="H1433" s="3">
        <f>AVERAGEIF(Table1[School], A1433, Table1[Cit rank])</f>
        <v>0.4018571428571428</v>
      </c>
      <c r="I1433" s="3">
        <f>AVERAGEIF(Table1[School], A1433, Table1[YO rank])</f>
        <v>0.58757142857142863</v>
      </c>
      <c r="J1433" s="3">
        <f t="shared" si="69"/>
        <v>0.68392900559202507</v>
      </c>
      <c r="K1433" s="3">
        <f t="shared" si="70"/>
        <v>25</v>
      </c>
      <c r="L1433" s="3">
        <f t="shared" si="71"/>
        <v>16.2</v>
      </c>
      <c r="M1433" s="3">
        <f>PERCENTRANK(Table1[citperyear],L1433)</f>
        <v>0.53</v>
      </c>
      <c r="N1433" s="3">
        <f>AVERAGEIF(Table1[School], A1433, Table1[CPYRank])</f>
        <v>0.3595714285714286</v>
      </c>
    </row>
    <row r="1434" spans="1:14" ht="16" x14ac:dyDescent="0.2">
      <c r="A1434" s="8" t="s">
        <v>97</v>
      </c>
      <c r="B1434" s="8" t="s">
        <v>8</v>
      </c>
      <c r="C1434" s="8" t="s">
        <v>161</v>
      </c>
      <c r="D1434" s="8">
        <v>1622</v>
      </c>
      <c r="E1434" s="8">
        <v>1998</v>
      </c>
      <c r="F1434" s="3">
        <f>PERCENTRANK(Table1[Total Citations], D1434)</f>
        <v>0.85599999999999998</v>
      </c>
      <c r="G1434">
        <f>1-PERCENTRANK(Table1[Earliest Pub], E1434)</f>
        <v>0.20799999999999996</v>
      </c>
      <c r="H1434" s="3">
        <f>AVERAGEIF(Table1[School], A1434, Table1[Cit rank])</f>
        <v>0.4018571428571428</v>
      </c>
      <c r="I1434" s="3">
        <f>AVERAGEIF(Table1[School], A1434, Table1[YO rank])</f>
        <v>0.58757142857142863</v>
      </c>
      <c r="J1434" s="3">
        <f t="shared" si="69"/>
        <v>0.68392900559202507</v>
      </c>
      <c r="K1434" s="3">
        <f t="shared" si="70"/>
        <v>23</v>
      </c>
      <c r="L1434" s="3">
        <f t="shared" si="71"/>
        <v>70.521739130434781</v>
      </c>
      <c r="M1434" s="3">
        <f>PERCENTRANK(Table1[citperyear],L1434)</f>
        <v>0.92400000000000004</v>
      </c>
      <c r="N1434" s="3">
        <f>AVERAGEIF(Table1[School], A1434, Table1[CPYRank])</f>
        <v>0.3595714285714286</v>
      </c>
    </row>
    <row r="1435" spans="1:14" ht="16" x14ac:dyDescent="0.2">
      <c r="A1435" t="s">
        <v>102</v>
      </c>
      <c r="B1435" s="7" t="s">
        <v>8</v>
      </c>
      <c r="C1435" s="6" t="s">
        <v>161</v>
      </c>
      <c r="D1435" s="6">
        <v>138</v>
      </c>
      <c r="E1435" s="6">
        <v>1978</v>
      </c>
      <c r="F1435">
        <f>PERCENTRANK(Table1[Total Citations], D1435)</f>
        <v>0.17899999999999999</v>
      </c>
      <c r="G1435">
        <f>1-PERCENTRANK(Table1[Earliest Pub], E1435)</f>
        <v>0.79</v>
      </c>
      <c r="H1435">
        <f>AVERAGEIF(Table1[School], A1435, Table1[Cit rank])</f>
        <v>0.28316666666666673</v>
      </c>
      <c r="I1435">
        <f>AVERAGEIF(Table1[School], A1435, Table1[YO rank])</f>
        <v>0.41791666666666666</v>
      </c>
      <c r="J1435" s="3">
        <f t="shared" si="69"/>
        <v>0.67756729810568317</v>
      </c>
      <c r="K1435" s="3">
        <f t="shared" si="70"/>
        <v>43</v>
      </c>
      <c r="L1435" s="3">
        <f t="shared" si="71"/>
        <v>3.2093023255813953</v>
      </c>
      <c r="M1435" s="3">
        <f>PERCENTRANK(Table1[citperyear],L1435)</f>
        <v>0.13800000000000001</v>
      </c>
      <c r="N1435" s="3">
        <f>AVERAGEIF(Table1[School], A1435, Table1[CPYRank])</f>
        <v>0.31775000000000003</v>
      </c>
    </row>
    <row r="1436" spans="1:14" ht="16" x14ac:dyDescent="0.2">
      <c r="A1436" t="s">
        <v>102</v>
      </c>
      <c r="B1436" s="7" t="s">
        <v>8</v>
      </c>
      <c r="C1436" s="6" t="s">
        <v>161</v>
      </c>
      <c r="D1436" s="6">
        <v>310</v>
      </c>
      <c r="E1436" s="6">
        <v>1982</v>
      </c>
      <c r="F1436">
        <f>PERCENTRANK(Table1[Total Citations], D1436)</f>
        <v>0.38300000000000001</v>
      </c>
      <c r="G1436">
        <f>1-PERCENTRANK(Table1[Earliest Pub], E1436)</f>
        <v>0.69</v>
      </c>
      <c r="H1436">
        <f>AVERAGEIF(Table1[School], A1436, Table1[Cit rank])</f>
        <v>0.28316666666666673</v>
      </c>
      <c r="I1436">
        <f>AVERAGEIF(Table1[School], A1436, Table1[YO rank])</f>
        <v>0.41791666666666666</v>
      </c>
      <c r="J1436" s="3">
        <f t="shared" si="69"/>
        <v>0.67756729810568317</v>
      </c>
      <c r="K1436" s="3">
        <f t="shared" si="70"/>
        <v>39</v>
      </c>
      <c r="L1436" s="3">
        <f t="shared" si="71"/>
        <v>7.9487179487179489</v>
      </c>
      <c r="M1436" s="3">
        <f>PERCENTRANK(Table1[citperyear],L1436)</f>
        <v>0.30599999999999999</v>
      </c>
      <c r="N1436" s="3">
        <f>AVERAGEIF(Table1[School], A1436, Table1[CPYRank])</f>
        <v>0.31775000000000003</v>
      </c>
    </row>
    <row r="1437" spans="1:14" ht="16" x14ac:dyDescent="0.2">
      <c r="A1437" t="s">
        <v>102</v>
      </c>
      <c r="B1437" s="7" t="s">
        <v>8</v>
      </c>
      <c r="C1437" s="6" t="s">
        <v>161</v>
      </c>
      <c r="D1437" s="6">
        <v>547</v>
      </c>
      <c r="E1437" s="6">
        <v>1983</v>
      </c>
      <c r="F1437">
        <f>PERCENTRANK(Table1[Total Citations], D1437)</f>
        <v>0.56000000000000005</v>
      </c>
      <c r="G1437">
        <f>1-PERCENTRANK(Table1[Earliest Pub], E1437)</f>
        <v>0.65700000000000003</v>
      </c>
      <c r="H1437">
        <f>AVERAGEIF(Table1[School], A1437, Table1[Cit rank])</f>
        <v>0.28316666666666673</v>
      </c>
      <c r="I1437">
        <f>AVERAGEIF(Table1[School], A1437, Table1[YO rank])</f>
        <v>0.41791666666666666</v>
      </c>
      <c r="J1437" s="3">
        <f t="shared" si="69"/>
        <v>0.67756729810568317</v>
      </c>
      <c r="K1437" s="3">
        <f t="shared" si="70"/>
        <v>38</v>
      </c>
      <c r="L1437" s="3">
        <f t="shared" si="71"/>
        <v>14.394736842105264</v>
      </c>
      <c r="M1437" s="3">
        <f>PERCENTRANK(Table1[citperyear],L1437)</f>
        <v>0.48599999999999999</v>
      </c>
      <c r="N1437" s="3">
        <f>AVERAGEIF(Table1[School], A1437, Table1[CPYRank])</f>
        <v>0.31775000000000003</v>
      </c>
    </row>
    <row r="1438" spans="1:14" ht="16" x14ac:dyDescent="0.2">
      <c r="A1438" t="s">
        <v>102</v>
      </c>
      <c r="B1438" s="7" t="s">
        <v>8</v>
      </c>
      <c r="C1438" s="6" t="s">
        <v>161</v>
      </c>
      <c r="D1438" s="6">
        <v>71</v>
      </c>
      <c r="E1438" s="6">
        <v>1983</v>
      </c>
      <c r="F1438">
        <f>PERCENTRANK(Table1[Total Citations], D1438)</f>
        <v>0.10299999999999999</v>
      </c>
      <c r="G1438">
        <f>1-PERCENTRANK(Table1[Earliest Pub], E1438)</f>
        <v>0.65700000000000003</v>
      </c>
      <c r="H1438">
        <f>AVERAGEIF(Table1[School], A1438, Table1[Cit rank])</f>
        <v>0.28316666666666673</v>
      </c>
      <c r="I1438">
        <f>AVERAGEIF(Table1[School], A1438, Table1[YO rank])</f>
        <v>0.41791666666666666</v>
      </c>
      <c r="J1438" s="3">
        <f t="shared" si="69"/>
        <v>0.67756729810568317</v>
      </c>
      <c r="K1438" s="3">
        <f t="shared" si="70"/>
        <v>38</v>
      </c>
      <c r="L1438" s="3">
        <f t="shared" si="71"/>
        <v>1.868421052631579</v>
      </c>
      <c r="M1438" s="3">
        <f>PERCENTRANK(Table1[citperyear],L1438)</f>
        <v>8.6999999999999994E-2</v>
      </c>
      <c r="N1438" s="3">
        <f>AVERAGEIF(Table1[School], A1438, Table1[CPYRank])</f>
        <v>0.31775000000000003</v>
      </c>
    </row>
    <row r="1439" spans="1:14" x14ac:dyDescent="0.2">
      <c r="A1439" t="s">
        <v>102</v>
      </c>
      <c r="B1439" t="s">
        <v>7</v>
      </c>
      <c r="C1439" t="s">
        <v>161</v>
      </c>
      <c r="D1439">
        <v>164</v>
      </c>
      <c r="E1439">
        <v>1987</v>
      </c>
      <c r="F1439">
        <f>PERCENTRANK(Table1[Total Citations], D1439)</f>
        <v>0.21099999999999999</v>
      </c>
      <c r="G1439">
        <f>1-PERCENTRANK(Table1[Earliest Pub], E1439)</f>
        <v>0.53699999999999992</v>
      </c>
      <c r="H1439">
        <f>AVERAGEIF(Table1[School], A1439, Table1[Cit rank])</f>
        <v>0.28316666666666673</v>
      </c>
      <c r="I1439">
        <f>AVERAGEIF(Table1[School], A1439, Table1[YO rank])</f>
        <v>0.41791666666666666</v>
      </c>
      <c r="J1439" s="3">
        <f t="shared" si="69"/>
        <v>0.67756729810568317</v>
      </c>
      <c r="K1439" s="3">
        <f t="shared" si="70"/>
        <v>34</v>
      </c>
      <c r="L1439" s="3">
        <f t="shared" si="71"/>
        <v>4.8235294117647056</v>
      </c>
      <c r="M1439" s="3">
        <f>PERCENTRANK(Table1[citperyear],L1439)</f>
        <v>0.193</v>
      </c>
      <c r="N1439" s="3">
        <f>AVERAGEIF(Table1[School], A1439, Table1[CPYRank])</f>
        <v>0.31775000000000003</v>
      </c>
    </row>
    <row r="1440" spans="1:14" ht="16" x14ac:dyDescent="0.2">
      <c r="A1440" t="s">
        <v>102</v>
      </c>
      <c r="B1440" s="7" t="s">
        <v>8</v>
      </c>
      <c r="C1440" s="6" t="s">
        <v>161</v>
      </c>
      <c r="D1440" s="6">
        <v>73</v>
      </c>
      <c r="E1440" s="6">
        <v>1987</v>
      </c>
      <c r="F1440">
        <f>PERCENTRANK(Table1[Total Citations], D1440)</f>
        <v>0.105</v>
      </c>
      <c r="G1440">
        <f>1-PERCENTRANK(Table1[Earliest Pub], E1440)</f>
        <v>0.53699999999999992</v>
      </c>
      <c r="H1440">
        <f>AVERAGEIF(Table1[School], A1440, Table1[Cit rank])</f>
        <v>0.28316666666666673</v>
      </c>
      <c r="I1440">
        <f>AVERAGEIF(Table1[School], A1440, Table1[YO rank])</f>
        <v>0.41791666666666666</v>
      </c>
      <c r="J1440" s="3">
        <f t="shared" si="69"/>
        <v>0.67756729810568317</v>
      </c>
      <c r="K1440" s="3">
        <f t="shared" si="70"/>
        <v>34</v>
      </c>
      <c r="L1440" s="3">
        <f t="shared" si="71"/>
        <v>2.1470588235294117</v>
      </c>
      <c r="M1440" s="3">
        <f>PERCENTRANK(Table1[citperyear],L1440)</f>
        <v>9.6000000000000002E-2</v>
      </c>
      <c r="N1440" s="3">
        <f>AVERAGEIF(Table1[School], A1440, Table1[CPYRank])</f>
        <v>0.31775000000000003</v>
      </c>
    </row>
    <row r="1441" spans="1:14" ht="16" x14ac:dyDescent="0.2">
      <c r="A1441" t="s">
        <v>102</v>
      </c>
      <c r="B1441" s="7" t="s">
        <v>8</v>
      </c>
      <c r="C1441" s="6" t="s">
        <v>161</v>
      </c>
      <c r="D1441" s="6">
        <v>153</v>
      </c>
      <c r="E1441" s="6">
        <v>1990</v>
      </c>
      <c r="F1441">
        <f>PERCENTRANK(Table1[Total Citations], D1441)</f>
        <v>0.19400000000000001</v>
      </c>
      <c r="G1441">
        <f>1-PERCENTRANK(Table1[Earliest Pub], E1441)</f>
        <v>0.43700000000000006</v>
      </c>
      <c r="H1441">
        <f>AVERAGEIF(Table1[School], A1441, Table1[Cit rank])</f>
        <v>0.28316666666666673</v>
      </c>
      <c r="I1441">
        <f>AVERAGEIF(Table1[School], A1441, Table1[YO rank])</f>
        <v>0.41791666666666666</v>
      </c>
      <c r="J1441" s="3">
        <f t="shared" si="69"/>
        <v>0.67756729810568317</v>
      </c>
      <c r="K1441" s="3">
        <f t="shared" si="70"/>
        <v>31</v>
      </c>
      <c r="L1441" s="3">
        <f t="shared" si="71"/>
        <v>4.935483870967742</v>
      </c>
      <c r="M1441" s="3">
        <f>PERCENTRANK(Table1[citperyear],L1441)</f>
        <v>0.19700000000000001</v>
      </c>
      <c r="N1441" s="3">
        <f>AVERAGEIF(Table1[School], A1441, Table1[CPYRank])</f>
        <v>0.31775000000000003</v>
      </c>
    </row>
    <row r="1442" spans="1:14" ht="16" x14ac:dyDescent="0.2">
      <c r="A1442" t="s">
        <v>102</v>
      </c>
      <c r="B1442" s="7" t="s">
        <v>8</v>
      </c>
      <c r="C1442" s="6" t="s">
        <v>161</v>
      </c>
      <c r="D1442" s="6">
        <v>610</v>
      </c>
      <c r="E1442" s="6">
        <v>1993</v>
      </c>
      <c r="F1442">
        <f>PERCENTRANK(Table1[Total Citations], D1442)</f>
        <v>0.59499999999999997</v>
      </c>
      <c r="G1442">
        <f>1-PERCENTRANK(Table1[Earliest Pub], E1442)</f>
        <v>0.35399999999999998</v>
      </c>
      <c r="H1442">
        <f>AVERAGEIF(Table1[School], A1442, Table1[Cit rank])</f>
        <v>0.28316666666666673</v>
      </c>
      <c r="I1442">
        <f>AVERAGEIF(Table1[School], A1442, Table1[YO rank])</f>
        <v>0.41791666666666666</v>
      </c>
      <c r="J1442" s="3">
        <f t="shared" si="69"/>
        <v>0.67756729810568317</v>
      </c>
      <c r="K1442" s="3">
        <f t="shared" si="70"/>
        <v>28</v>
      </c>
      <c r="L1442" s="3">
        <f t="shared" si="71"/>
        <v>21.785714285714285</v>
      </c>
      <c r="M1442" s="3">
        <f>PERCENTRANK(Table1[citperyear],L1442)</f>
        <v>0.63500000000000001</v>
      </c>
      <c r="N1442" s="3">
        <f>AVERAGEIF(Table1[School], A1442, Table1[CPYRank])</f>
        <v>0.31775000000000003</v>
      </c>
    </row>
    <row r="1443" spans="1:14" x14ac:dyDescent="0.2">
      <c r="A1443" t="s">
        <v>102</v>
      </c>
      <c r="B1443" t="s">
        <v>7</v>
      </c>
      <c r="C1443" t="s">
        <v>161</v>
      </c>
      <c r="D1443">
        <v>234</v>
      </c>
      <c r="E1443">
        <v>1997</v>
      </c>
      <c r="F1443">
        <f>PERCENTRANK(Table1[Total Citations], D1443)</f>
        <v>0.30599999999999999</v>
      </c>
      <c r="G1443">
        <f>1-PERCENTRANK(Table1[Earliest Pub], E1443)</f>
        <v>0.23699999999999999</v>
      </c>
      <c r="H1443">
        <f>AVERAGEIF(Table1[School], A1443, Table1[Cit rank])</f>
        <v>0.28316666666666673</v>
      </c>
      <c r="I1443">
        <f>AVERAGEIF(Table1[School], A1443, Table1[YO rank])</f>
        <v>0.41791666666666666</v>
      </c>
      <c r="J1443" s="3">
        <f t="shared" si="69"/>
        <v>0.67756729810568317</v>
      </c>
      <c r="K1443" s="3">
        <f t="shared" si="70"/>
        <v>24</v>
      </c>
      <c r="L1443" s="3">
        <f t="shared" si="71"/>
        <v>9.75</v>
      </c>
      <c r="M1443" s="3">
        <f>PERCENTRANK(Table1[citperyear],L1443)</f>
        <v>0.36499999999999999</v>
      </c>
      <c r="N1443" s="3">
        <f>AVERAGEIF(Table1[School], A1443, Table1[CPYRank])</f>
        <v>0.31775000000000003</v>
      </c>
    </row>
    <row r="1444" spans="1:14" ht="16" x14ac:dyDescent="0.2">
      <c r="A1444" t="s">
        <v>102</v>
      </c>
      <c r="B1444" s="7" t="s">
        <v>8</v>
      </c>
      <c r="C1444" s="6" t="s">
        <v>161</v>
      </c>
      <c r="D1444" s="6">
        <v>324</v>
      </c>
      <c r="E1444" s="6">
        <v>2002</v>
      </c>
      <c r="F1444">
        <f>PERCENTRANK(Table1[Total Citations], D1444)</f>
        <v>0.39400000000000002</v>
      </c>
      <c r="G1444">
        <f>1-PERCENTRANK(Table1[Earliest Pub], E1444)</f>
        <v>9.6999999999999975E-2</v>
      </c>
      <c r="H1444">
        <f>AVERAGEIF(Table1[School], A1444, Table1[Cit rank])</f>
        <v>0.28316666666666673</v>
      </c>
      <c r="I1444">
        <f>AVERAGEIF(Table1[School], A1444, Table1[YO rank])</f>
        <v>0.41791666666666666</v>
      </c>
      <c r="J1444" s="3">
        <f t="shared" si="69"/>
        <v>0.67756729810568317</v>
      </c>
      <c r="K1444" s="3">
        <f t="shared" si="70"/>
        <v>19</v>
      </c>
      <c r="L1444" s="3">
        <f t="shared" si="71"/>
        <v>17.05263157894737</v>
      </c>
      <c r="M1444" s="3">
        <f>PERCENTRANK(Table1[citperyear],L1444)</f>
        <v>0.54800000000000004</v>
      </c>
      <c r="N1444" s="3">
        <f>AVERAGEIF(Table1[School], A1444, Table1[CPYRank])</f>
        <v>0.31775000000000003</v>
      </c>
    </row>
    <row r="1445" spans="1:14" x14ac:dyDescent="0.2">
      <c r="A1445" t="s">
        <v>102</v>
      </c>
      <c r="B1445" t="s">
        <v>7</v>
      </c>
      <c r="C1445" t="s">
        <v>161</v>
      </c>
      <c r="D1445">
        <v>79</v>
      </c>
      <c r="E1445">
        <v>2007</v>
      </c>
      <c r="F1445">
        <f>PERCENTRANK(Table1[Total Citations], D1445)</f>
        <v>0.112</v>
      </c>
      <c r="G1445">
        <f>1-PERCENTRANK(Table1[Earliest Pub], E1445)</f>
        <v>1.5000000000000013E-2</v>
      </c>
      <c r="H1445">
        <f>AVERAGEIF(Table1[School], A1445, Table1[Cit rank])</f>
        <v>0.28316666666666673</v>
      </c>
      <c r="I1445">
        <f>AVERAGEIF(Table1[School], A1445, Table1[YO rank])</f>
        <v>0.41791666666666666</v>
      </c>
      <c r="J1445" s="3">
        <f t="shared" si="69"/>
        <v>0.67756729810568317</v>
      </c>
      <c r="K1445" s="3">
        <f t="shared" si="70"/>
        <v>14</v>
      </c>
      <c r="L1445" s="3">
        <f t="shared" si="71"/>
        <v>5.6428571428571432</v>
      </c>
      <c r="M1445" s="3">
        <f>PERCENTRANK(Table1[citperyear],L1445)</f>
        <v>0.22500000000000001</v>
      </c>
      <c r="N1445" s="3">
        <f>AVERAGEIF(Table1[School], A1445, Table1[CPYRank])</f>
        <v>0.31775000000000003</v>
      </c>
    </row>
    <row r="1446" spans="1:14" ht="16" x14ac:dyDescent="0.2">
      <c r="A1446" t="s">
        <v>102</v>
      </c>
      <c r="B1446" s="7" t="s">
        <v>8</v>
      </c>
      <c r="C1446" s="6" t="s">
        <v>161</v>
      </c>
      <c r="D1446" s="6">
        <v>198</v>
      </c>
      <c r="E1446" s="6">
        <v>2009</v>
      </c>
      <c r="F1446">
        <f>PERCENTRANK(Table1[Total Citations], D1446)</f>
        <v>0.25600000000000001</v>
      </c>
      <c r="G1446">
        <f>1-PERCENTRANK(Table1[Earliest Pub], E1446)</f>
        <v>7.0000000000000062E-3</v>
      </c>
      <c r="H1446">
        <f>AVERAGEIF(Table1[School], A1446, Table1[Cit rank])</f>
        <v>0.28316666666666673</v>
      </c>
      <c r="I1446">
        <f>AVERAGEIF(Table1[School], A1446, Table1[YO rank])</f>
        <v>0.41791666666666666</v>
      </c>
      <c r="J1446" s="3">
        <f t="shared" ref="J1446:J1509" si="72">H1446/I1446</f>
        <v>0.67756729810568317</v>
      </c>
      <c r="K1446" s="3">
        <f t="shared" si="70"/>
        <v>12</v>
      </c>
      <c r="L1446" s="3">
        <f t="shared" si="71"/>
        <v>16.5</v>
      </c>
      <c r="M1446" s="3">
        <f>PERCENTRANK(Table1[citperyear],L1446)</f>
        <v>0.53700000000000003</v>
      </c>
      <c r="N1446" s="3">
        <f>AVERAGEIF(Table1[School], A1446, Table1[CPYRank])</f>
        <v>0.31775000000000003</v>
      </c>
    </row>
    <row r="1447" spans="1:14" ht="16" x14ac:dyDescent="0.2">
      <c r="A1447" s="12" t="s">
        <v>103</v>
      </c>
      <c r="B1447" s="12" t="s">
        <v>8</v>
      </c>
      <c r="C1447" s="12" t="s">
        <v>161</v>
      </c>
      <c r="D1447" s="12">
        <v>62</v>
      </c>
      <c r="E1447" s="12">
        <v>1964</v>
      </c>
      <c r="F1447" s="3">
        <f>PERCENTRANK(Table1[Total Citations], D1447)</f>
        <v>9.1999999999999998E-2</v>
      </c>
      <c r="G1447">
        <f>1-PERCENTRANK(Table1[Earliest Pub], E1447)</f>
        <v>0.98099999999999998</v>
      </c>
      <c r="H1447" s="3">
        <f>AVERAGEIF(Table1[School], A1447, Table1[Cit rank])</f>
        <v>0.46548148148148155</v>
      </c>
      <c r="I1447" s="3">
        <f>AVERAGEIF(Table1[School], A1447, Table1[YO rank])</f>
        <v>0.57325925925925914</v>
      </c>
      <c r="J1447" s="3">
        <f t="shared" si="72"/>
        <v>0.81199121333505653</v>
      </c>
      <c r="K1447" s="3">
        <f t="shared" si="70"/>
        <v>57</v>
      </c>
      <c r="L1447" s="3">
        <f t="shared" si="71"/>
        <v>1.0877192982456141</v>
      </c>
      <c r="M1447" s="3">
        <f>PERCENTRANK(Table1[citperyear],L1447)</f>
        <v>5.7000000000000002E-2</v>
      </c>
      <c r="N1447" s="3">
        <f>AVERAGEIF(Table1[School], A1447, Table1[CPYRank])</f>
        <v>0.45559259259259249</v>
      </c>
    </row>
    <row r="1448" spans="1:14" ht="16" x14ac:dyDescent="0.2">
      <c r="A1448" s="12" t="s">
        <v>103</v>
      </c>
      <c r="B1448" s="12" t="s">
        <v>8</v>
      </c>
      <c r="C1448" s="12" t="s">
        <v>161</v>
      </c>
      <c r="D1448" s="12">
        <v>2</v>
      </c>
      <c r="E1448" s="12">
        <v>1965</v>
      </c>
      <c r="F1448" s="3">
        <f>PERCENTRANK(Table1[Total Citations], D1448)</f>
        <v>5.0000000000000001E-3</v>
      </c>
      <c r="G1448">
        <f>1-PERCENTRANK(Table1[Earliest Pub], E1448)</f>
        <v>0.97599999999999998</v>
      </c>
      <c r="H1448" s="3">
        <f>AVERAGEIF(Table1[School], A1448, Table1[Cit rank])</f>
        <v>0.46548148148148155</v>
      </c>
      <c r="I1448" s="3">
        <f>AVERAGEIF(Table1[School], A1448, Table1[YO rank])</f>
        <v>0.57325925925925914</v>
      </c>
      <c r="J1448" s="3">
        <f t="shared" si="72"/>
        <v>0.81199121333505653</v>
      </c>
      <c r="K1448" s="3">
        <f t="shared" si="70"/>
        <v>56</v>
      </c>
      <c r="L1448" s="3">
        <f t="shared" si="71"/>
        <v>3.5714285714285712E-2</v>
      </c>
      <c r="M1448" s="3">
        <f>PERCENTRANK(Table1[citperyear],L1448)</f>
        <v>3.0000000000000001E-3</v>
      </c>
      <c r="N1448" s="3">
        <f>AVERAGEIF(Table1[School], A1448, Table1[CPYRank])</f>
        <v>0.45559259259259249</v>
      </c>
    </row>
    <row r="1449" spans="1:14" ht="16" x14ac:dyDescent="0.2">
      <c r="A1449" s="12" t="s">
        <v>103</v>
      </c>
      <c r="B1449" s="12" t="s">
        <v>8</v>
      </c>
      <c r="C1449" s="12" t="s">
        <v>161</v>
      </c>
      <c r="D1449" s="12">
        <v>278</v>
      </c>
      <c r="E1449" s="12">
        <v>1966</v>
      </c>
      <c r="F1449" s="3">
        <f>PERCENTRANK(Table1[Total Citations], D1449)</f>
        <v>0.35</v>
      </c>
      <c r="G1449">
        <f>1-PERCENTRANK(Table1[Earliest Pub], E1449)</f>
        <v>0.96899999999999997</v>
      </c>
      <c r="H1449" s="3">
        <f>AVERAGEIF(Table1[School], A1449, Table1[Cit rank])</f>
        <v>0.46548148148148155</v>
      </c>
      <c r="I1449" s="3">
        <f>AVERAGEIF(Table1[School], A1449, Table1[YO rank])</f>
        <v>0.57325925925925914</v>
      </c>
      <c r="J1449" s="3">
        <f t="shared" si="72"/>
        <v>0.81199121333505653</v>
      </c>
      <c r="K1449" s="3">
        <f t="shared" si="70"/>
        <v>55</v>
      </c>
      <c r="L1449" s="3">
        <f t="shared" si="71"/>
        <v>5.0545454545454547</v>
      </c>
      <c r="M1449" s="3">
        <f>PERCENTRANK(Table1[citperyear],L1449)</f>
        <v>0.20100000000000001</v>
      </c>
      <c r="N1449" s="3">
        <f>AVERAGEIF(Table1[School], A1449, Table1[CPYRank])</f>
        <v>0.45559259259259249</v>
      </c>
    </row>
    <row r="1450" spans="1:14" ht="16" x14ac:dyDescent="0.2">
      <c r="A1450" s="12" t="s">
        <v>103</v>
      </c>
      <c r="B1450" s="12" t="s">
        <v>8</v>
      </c>
      <c r="C1450" s="12" t="s">
        <v>161</v>
      </c>
      <c r="D1450" s="12">
        <v>8</v>
      </c>
      <c r="E1450" s="12">
        <v>1967</v>
      </c>
      <c r="F1450" s="3">
        <f>PERCENTRANK(Table1[Total Citations], D1450)</f>
        <v>1.9E-2</v>
      </c>
      <c r="G1450">
        <f>1-PERCENTRANK(Table1[Earliest Pub], E1450)</f>
        <v>0.96099999999999997</v>
      </c>
      <c r="H1450" s="3">
        <f>AVERAGEIF(Table1[School], A1450, Table1[Cit rank])</f>
        <v>0.46548148148148155</v>
      </c>
      <c r="I1450" s="3">
        <f>AVERAGEIF(Table1[School], A1450, Table1[YO rank])</f>
        <v>0.57325925925925914</v>
      </c>
      <c r="J1450" s="3">
        <f t="shared" si="72"/>
        <v>0.81199121333505653</v>
      </c>
      <c r="K1450" s="3">
        <f t="shared" si="70"/>
        <v>54</v>
      </c>
      <c r="L1450" s="3">
        <f t="shared" si="71"/>
        <v>0.14814814814814814</v>
      </c>
      <c r="M1450" s="3">
        <f>PERCENTRANK(Table1[citperyear],L1450)</f>
        <v>1.4E-2</v>
      </c>
      <c r="N1450" s="3">
        <f>AVERAGEIF(Table1[School], A1450, Table1[CPYRank])</f>
        <v>0.45559259259259249</v>
      </c>
    </row>
    <row r="1451" spans="1:14" ht="16" x14ac:dyDescent="0.2">
      <c r="A1451" s="12" t="s">
        <v>103</v>
      </c>
      <c r="B1451" s="12" t="s">
        <v>8</v>
      </c>
      <c r="C1451" s="12" t="s">
        <v>161</v>
      </c>
      <c r="D1451" s="12">
        <v>445</v>
      </c>
      <c r="E1451" s="12">
        <v>1968</v>
      </c>
      <c r="F1451" s="3">
        <f>PERCENTRANK(Table1[Total Citations], D1451)</f>
        <v>0.49</v>
      </c>
      <c r="G1451">
        <f>1-PERCENTRANK(Table1[Earliest Pub], E1451)</f>
        <v>0.95299999999999996</v>
      </c>
      <c r="H1451" s="3">
        <f>AVERAGEIF(Table1[School], A1451, Table1[Cit rank])</f>
        <v>0.46548148148148155</v>
      </c>
      <c r="I1451" s="3">
        <f>AVERAGEIF(Table1[School], A1451, Table1[YO rank])</f>
        <v>0.57325925925925914</v>
      </c>
      <c r="J1451" s="3">
        <f t="shared" si="72"/>
        <v>0.81199121333505653</v>
      </c>
      <c r="K1451" s="3">
        <f t="shared" si="70"/>
        <v>53</v>
      </c>
      <c r="L1451" s="3">
        <f t="shared" si="71"/>
        <v>8.3962264150943398</v>
      </c>
      <c r="M1451" s="3">
        <f>PERCENTRANK(Table1[citperyear],L1451)</f>
        <v>0.32100000000000001</v>
      </c>
      <c r="N1451" s="3">
        <f>AVERAGEIF(Table1[School], A1451, Table1[CPYRank])</f>
        <v>0.45559259259259249</v>
      </c>
    </row>
    <row r="1452" spans="1:14" ht="16" x14ac:dyDescent="0.2">
      <c r="A1452" s="12" t="s">
        <v>103</v>
      </c>
      <c r="B1452" s="12" t="s">
        <v>8</v>
      </c>
      <c r="C1452" s="12" t="s">
        <v>161</v>
      </c>
      <c r="D1452" s="12">
        <v>544</v>
      </c>
      <c r="E1452" s="12">
        <v>1970</v>
      </c>
      <c r="F1452" s="3">
        <f>PERCENTRANK(Table1[Total Citations], D1452)</f>
        <v>0.55800000000000005</v>
      </c>
      <c r="G1452">
        <f>1-PERCENTRANK(Table1[Earliest Pub], E1452)</f>
        <v>0.92900000000000005</v>
      </c>
      <c r="H1452" s="3">
        <f>AVERAGEIF(Table1[School], A1452, Table1[Cit rank])</f>
        <v>0.46548148148148155</v>
      </c>
      <c r="I1452" s="3">
        <f>AVERAGEIF(Table1[School], A1452, Table1[YO rank])</f>
        <v>0.57325925925925914</v>
      </c>
      <c r="J1452" s="3">
        <f t="shared" si="72"/>
        <v>0.81199121333505653</v>
      </c>
      <c r="K1452" s="3">
        <f t="shared" si="70"/>
        <v>51</v>
      </c>
      <c r="L1452" s="3">
        <f t="shared" si="71"/>
        <v>10.666666666666666</v>
      </c>
      <c r="M1452" s="3">
        <f>PERCENTRANK(Table1[citperyear],L1452)</f>
        <v>0.39</v>
      </c>
      <c r="N1452" s="3">
        <f>AVERAGEIF(Table1[School], A1452, Table1[CPYRank])</f>
        <v>0.45559259259259249</v>
      </c>
    </row>
    <row r="1453" spans="1:14" ht="16" x14ac:dyDescent="0.2">
      <c r="A1453" s="12" t="s">
        <v>103</v>
      </c>
      <c r="B1453" s="12" t="s">
        <v>8</v>
      </c>
      <c r="C1453" s="12" t="s">
        <v>161</v>
      </c>
      <c r="D1453" s="12">
        <v>6308</v>
      </c>
      <c r="E1453" s="12">
        <v>1970</v>
      </c>
      <c r="F1453" s="3">
        <f>PERCENTRANK(Table1[Total Citations], D1453)</f>
        <v>0.98799999999999999</v>
      </c>
      <c r="G1453">
        <f>1-PERCENTRANK(Table1[Earliest Pub], E1453)</f>
        <v>0.92900000000000005</v>
      </c>
      <c r="H1453" s="3">
        <f>AVERAGEIF(Table1[School], A1453, Table1[Cit rank])</f>
        <v>0.46548148148148155</v>
      </c>
      <c r="I1453" s="3">
        <f>AVERAGEIF(Table1[School], A1453, Table1[YO rank])</f>
        <v>0.57325925925925914</v>
      </c>
      <c r="J1453" s="3">
        <f t="shared" si="72"/>
        <v>0.81199121333505653</v>
      </c>
      <c r="K1453" s="3">
        <f t="shared" si="70"/>
        <v>51</v>
      </c>
      <c r="L1453" s="3">
        <f t="shared" si="71"/>
        <v>123.68627450980392</v>
      </c>
      <c r="M1453" s="3">
        <f>PERCENTRANK(Table1[citperyear],L1453)</f>
        <v>0.97699999999999998</v>
      </c>
      <c r="N1453" s="3">
        <f>AVERAGEIF(Table1[School], A1453, Table1[CPYRank])</f>
        <v>0.45559259259259249</v>
      </c>
    </row>
    <row r="1454" spans="1:14" ht="16" x14ac:dyDescent="0.2">
      <c r="A1454" s="12" t="s">
        <v>103</v>
      </c>
      <c r="B1454" s="12" t="s">
        <v>8</v>
      </c>
      <c r="C1454" s="12" t="s">
        <v>161</v>
      </c>
      <c r="D1454" s="12">
        <v>397</v>
      </c>
      <c r="E1454" s="12">
        <v>1972</v>
      </c>
      <c r="F1454" s="3">
        <f>PERCENTRANK(Table1[Total Citations], D1454)</f>
        <v>0.45900000000000002</v>
      </c>
      <c r="G1454">
        <f>1-PERCENTRANK(Table1[Earliest Pub], E1454)</f>
        <v>0.90200000000000002</v>
      </c>
      <c r="H1454" s="3">
        <f>AVERAGEIF(Table1[School], A1454, Table1[Cit rank])</f>
        <v>0.46548148148148155</v>
      </c>
      <c r="I1454" s="3">
        <f>AVERAGEIF(Table1[School], A1454, Table1[YO rank])</f>
        <v>0.57325925925925914</v>
      </c>
      <c r="J1454" s="3">
        <f t="shared" si="72"/>
        <v>0.81199121333505653</v>
      </c>
      <c r="K1454" s="3">
        <f t="shared" si="70"/>
        <v>49</v>
      </c>
      <c r="L1454" s="3">
        <f t="shared" si="71"/>
        <v>8.1020408163265305</v>
      </c>
      <c r="M1454" s="3">
        <f>PERCENTRANK(Table1[citperyear],L1454)</f>
        <v>0.314</v>
      </c>
      <c r="N1454" s="3">
        <f>AVERAGEIF(Table1[School], A1454, Table1[CPYRank])</f>
        <v>0.45559259259259249</v>
      </c>
    </row>
    <row r="1455" spans="1:14" ht="16" x14ac:dyDescent="0.2">
      <c r="A1455" s="12" t="s">
        <v>103</v>
      </c>
      <c r="B1455" s="12" t="s">
        <v>8</v>
      </c>
      <c r="C1455" s="12" t="s">
        <v>161</v>
      </c>
      <c r="D1455" s="12">
        <v>14</v>
      </c>
      <c r="E1455" s="12">
        <v>1973</v>
      </c>
      <c r="F1455" s="3">
        <f>PERCENTRANK(Table1[Total Citations], D1455)</f>
        <v>2.5999999999999999E-2</v>
      </c>
      <c r="G1455">
        <f>1-PERCENTRANK(Table1[Earliest Pub], E1455)</f>
        <v>0.88700000000000001</v>
      </c>
      <c r="H1455" s="3">
        <f>AVERAGEIF(Table1[School], A1455, Table1[Cit rank])</f>
        <v>0.46548148148148155</v>
      </c>
      <c r="I1455" s="3">
        <f>AVERAGEIF(Table1[School], A1455, Table1[YO rank])</f>
        <v>0.57325925925925914</v>
      </c>
      <c r="J1455" s="3">
        <f t="shared" si="72"/>
        <v>0.81199121333505653</v>
      </c>
      <c r="K1455" s="3">
        <f t="shared" si="70"/>
        <v>48</v>
      </c>
      <c r="L1455" s="3">
        <f t="shared" si="71"/>
        <v>0.29166666666666669</v>
      </c>
      <c r="M1455" s="3">
        <f>PERCENTRANK(Table1[citperyear],L1455)</f>
        <v>2.1000000000000001E-2</v>
      </c>
      <c r="N1455" s="3">
        <f>AVERAGEIF(Table1[School], A1455, Table1[CPYRank])</f>
        <v>0.45559259259259249</v>
      </c>
    </row>
    <row r="1456" spans="1:14" ht="16" x14ac:dyDescent="0.2">
      <c r="A1456" s="12" t="s">
        <v>103</v>
      </c>
      <c r="B1456" s="12" t="s">
        <v>8</v>
      </c>
      <c r="C1456" s="12" t="s">
        <v>161</v>
      </c>
      <c r="D1456" s="12">
        <v>591</v>
      </c>
      <c r="E1456" s="12">
        <v>1985</v>
      </c>
      <c r="F1456" s="3">
        <f>PERCENTRANK(Table1[Total Citations], D1456)</f>
        <v>0.58299999999999996</v>
      </c>
      <c r="G1456">
        <f>1-PERCENTRANK(Table1[Earliest Pub], E1456)</f>
        <v>0.60199999999999998</v>
      </c>
      <c r="H1456" s="3">
        <f>AVERAGEIF(Table1[School], A1456, Table1[Cit rank])</f>
        <v>0.46548148148148155</v>
      </c>
      <c r="I1456" s="3">
        <f>AVERAGEIF(Table1[School], A1456, Table1[YO rank])</f>
        <v>0.57325925925925914</v>
      </c>
      <c r="J1456" s="3">
        <f t="shared" si="72"/>
        <v>0.81199121333505653</v>
      </c>
      <c r="K1456" s="3">
        <f t="shared" si="70"/>
        <v>36</v>
      </c>
      <c r="L1456" s="3">
        <f t="shared" si="71"/>
        <v>16.416666666666668</v>
      </c>
      <c r="M1456" s="3">
        <f>PERCENTRANK(Table1[citperyear],L1456)</f>
        <v>0.53400000000000003</v>
      </c>
      <c r="N1456" s="3">
        <f>AVERAGEIF(Table1[School], A1456, Table1[CPYRank])</f>
        <v>0.45559259259259249</v>
      </c>
    </row>
    <row r="1457" spans="1:14" ht="16" x14ac:dyDescent="0.2">
      <c r="A1457" s="12" t="s">
        <v>103</v>
      </c>
      <c r="B1457" s="12" t="s">
        <v>8</v>
      </c>
      <c r="C1457" s="12" t="s">
        <v>161</v>
      </c>
      <c r="D1457" s="12">
        <v>310</v>
      </c>
      <c r="E1457" s="12">
        <v>1986</v>
      </c>
      <c r="F1457" s="3">
        <f>PERCENTRANK(Table1[Total Citations], D1457)</f>
        <v>0.38300000000000001</v>
      </c>
      <c r="G1457">
        <f>1-PERCENTRANK(Table1[Earliest Pub], E1457)</f>
        <v>0.57099999999999995</v>
      </c>
      <c r="H1457" s="3">
        <f>AVERAGEIF(Table1[School], A1457, Table1[Cit rank])</f>
        <v>0.46548148148148155</v>
      </c>
      <c r="I1457" s="3">
        <f>AVERAGEIF(Table1[School], A1457, Table1[YO rank])</f>
        <v>0.57325925925925914</v>
      </c>
      <c r="J1457" s="3">
        <f t="shared" si="72"/>
        <v>0.81199121333505653</v>
      </c>
      <c r="K1457" s="3">
        <f t="shared" si="70"/>
        <v>35</v>
      </c>
      <c r="L1457" s="3">
        <f t="shared" si="71"/>
        <v>8.8571428571428577</v>
      </c>
      <c r="M1457" s="3">
        <f>PERCENTRANK(Table1[citperyear],L1457)</f>
        <v>0.33800000000000002</v>
      </c>
      <c r="N1457" s="3">
        <f>AVERAGEIF(Table1[School], A1457, Table1[CPYRank])</f>
        <v>0.45559259259259249</v>
      </c>
    </row>
    <row r="1458" spans="1:14" ht="16" x14ac:dyDescent="0.2">
      <c r="A1458" s="12" t="s">
        <v>103</v>
      </c>
      <c r="B1458" s="12" t="s">
        <v>8</v>
      </c>
      <c r="C1458" s="12" t="s">
        <v>161</v>
      </c>
      <c r="D1458" s="12">
        <v>474</v>
      </c>
      <c r="E1458" s="12">
        <v>1987</v>
      </c>
      <c r="F1458" s="3">
        <f>PERCENTRANK(Table1[Total Citations], D1458)</f>
        <v>0.50900000000000001</v>
      </c>
      <c r="G1458">
        <f>1-PERCENTRANK(Table1[Earliest Pub], E1458)</f>
        <v>0.53699999999999992</v>
      </c>
      <c r="H1458" s="3">
        <f>AVERAGEIF(Table1[School], A1458, Table1[Cit rank])</f>
        <v>0.46548148148148155</v>
      </c>
      <c r="I1458" s="3">
        <f>AVERAGEIF(Table1[School], A1458, Table1[YO rank])</f>
        <v>0.57325925925925914</v>
      </c>
      <c r="J1458" s="3">
        <f t="shared" si="72"/>
        <v>0.81199121333505653</v>
      </c>
      <c r="K1458" s="3">
        <f t="shared" si="70"/>
        <v>34</v>
      </c>
      <c r="L1458" s="3">
        <f t="shared" si="71"/>
        <v>13.941176470588236</v>
      </c>
      <c r="M1458" s="3">
        <f>PERCENTRANK(Table1[citperyear],L1458)</f>
        <v>0.47399999999999998</v>
      </c>
      <c r="N1458" s="3">
        <f>AVERAGEIF(Table1[School], A1458, Table1[CPYRank])</f>
        <v>0.45559259259259249</v>
      </c>
    </row>
    <row r="1459" spans="1:14" ht="16" x14ac:dyDescent="0.2">
      <c r="A1459" s="12" t="s">
        <v>103</v>
      </c>
      <c r="B1459" s="12" t="s">
        <v>8</v>
      </c>
      <c r="C1459" s="12" t="s">
        <v>161</v>
      </c>
      <c r="D1459" s="12">
        <v>1600</v>
      </c>
      <c r="E1459" s="12">
        <v>1988</v>
      </c>
      <c r="F1459" s="3">
        <f>PERCENTRANK(Table1[Total Citations], D1459)</f>
        <v>0.85199999999999998</v>
      </c>
      <c r="G1459">
        <f>1-PERCENTRANK(Table1[Earliest Pub], E1459)</f>
        <v>0.50800000000000001</v>
      </c>
      <c r="H1459" s="3">
        <f>AVERAGEIF(Table1[School], A1459, Table1[Cit rank])</f>
        <v>0.46548148148148155</v>
      </c>
      <c r="I1459" s="3">
        <f>AVERAGEIF(Table1[School], A1459, Table1[YO rank])</f>
        <v>0.57325925925925914</v>
      </c>
      <c r="J1459" s="3">
        <f t="shared" si="72"/>
        <v>0.81199121333505653</v>
      </c>
      <c r="K1459" s="3">
        <f t="shared" si="70"/>
        <v>33</v>
      </c>
      <c r="L1459" s="3">
        <f t="shared" si="71"/>
        <v>48.484848484848484</v>
      </c>
      <c r="M1459" s="3">
        <f>PERCENTRANK(Table1[citperyear],L1459)</f>
        <v>0.86199999999999999</v>
      </c>
      <c r="N1459" s="3">
        <f>AVERAGEIF(Table1[School], A1459, Table1[CPYRank])</f>
        <v>0.45559259259259249</v>
      </c>
    </row>
    <row r="1460" spans="1:14" ht="16" x14ac:dyDescent="0.2">
      <c r="A1460" s="12" t="s">
        <v>103</v>
      </c>
      <c r="B1460" s="12" t="s">
        <v>8</v>
      </c>
      <c r="C1460" s="12" t="s">
        <v>161</v>
      </c>
      <c r="D1460" s="12">
        <v>350</v>
      </c>
      <c r="E1460" s="12">
        <v>1988</v>
      </c>
      <c r="F1460" s="3">
        <f>PERCENTRANK(Table1[Total Citations], D1460)</f>
        <v>0.41799999999999998</v>
      </c>
      <c r="G1460">
        <f>1-PERCENTRANK(Table1[Earliest Pub], E1460)</f>
        <v>0.50800000000000001</v>
      </c>
      <c r="H1460" s="3">
        <f>AVERAGEIF(Table1[School], A1460, Table1[Cit rank])</f>
        <v>0.46548148148148155</v>
      </c>
      <c r="I1460" s="3">
        <f>AVERAGEIF(Table1[School], A1460, Table1[YO rank])</f>
        <v>0.57325925925925914</v>
      </c>
      <c r="J1460" s="3">
        <f t="shared" si="72"/>
        <v>0.81199121333505653</v>
      </c>
      <c r="K1460" s="3">
        <f t="shared" si="70"/>
        <v>33</v>
      </c>
      <c r="L1460" s="3">
        <f t="shared" si="71"/>
        <v>10.606060606060606</v>
      </c>
      <c r="M1460" s="3">
        <f>PERCENTRANK(Table1[citperyear],L1460)</f>
        <v>0.38800000000000001</v>
      </c>
      <c r="N1460" s="3">
        <f>AVERAGEIF(Table1[School], A1460, Table1[CPYRank])</f>
        <v>0.45559259259259249</v>
      </c>
    </row>
    <row r="1461" spans="1:14" ht="16" x14ac:dyDescent="0.2">
      <c r="A1461" s="12" t="s">
        <v>103</v>
      </c>
      <c r="B1461" s="12" t="s">
        <v>8</v>
      </c>
      <c r="C1461" s="12" t="s">
        <v>161</v>
      </c>
      <c r="D1461" s="12">
        <v>1905</v>
      </c>
      <c r="E1461" s="12">
        <v>1989</v>
      </c>
      <c r="F1461" s="3">
        <f>PERCENTRANK(Table1[Total Citations], D1461)</f>
        <v>0.88500000000000001</v>
      </c>
      <c r="G1461">
        <f>1-PERCENTRANK(Table1[Earliest Pub], E1461)</f>
        <v>0.47299999999999998</v>
      </c>
      <c r="H1461" s="3">
        <f>AVERAGEIF(Table1[School], A1461, Table1[Cit rank])</f>
        <v>0.46548148148148155</v>
      </c>
      <c r="I1461" s="3">
        <f>AVERAGEIF(Table1[School], A1461, Table1[YO rank])</f>
        <v>0.57325925925925914</v>
      </c>
      <c r="J1461" s="3">
        <f t="shared" si="72"/>
        <v>0.81199121333505653</v>
      </c>
      <c r="K1461" s="3">
        <f t="shared" si="70"/>
        <v>32</v>
      </c>
      <c r="L1461" s="3">
        <f t="shared" si="71"/>
        <v>59.53125</v>
      </c>
      <c r="M1461" s="3">
        <f>PERCENTRANK(Table1[citperyear],L1461)</f>
        <v>0.90100000000000002</v>
      </c>
      <c r="N1461" s="3">
        <f>AVERAGEIF(Table1[School], A1461, Table1[CPYRank])</f>
        <v>0.45559259259259249</v>
      </c>
    </row>
    <row r="1462" spans="1:14" ht="16" x14ac:dyDescent="0.2">
      <c r="A1462" s="12" t="s">
        <v>103</v>
      </c>
      <c r="B1462" s="12" t="s">
        <v>7</v>
      </c>
      <c r="C1462" s="12" t="s">
        <v>161</v>
      </c>
      <c r="D1462" s="12">
        <v>255</v>
      </c>
      <c r="E1462" s="12">
        <v>1990</v>
      </c>
      <c r="F1462" s="3">
        <f>PERCENTRANK(Table1[Total Citations], D1462)</f>
        <v>0.32800000000000001</v>
      </c>
      <c r="G1462">
        <f>1-PERCENTRANK(Table1[Earliest Pub], E1462)</f>
        <v>0.43700000000000006</v>
      </c>
      <c r="H1462" s="3">
        <f>AVERAGEIF(Table1[School], A1462, Table1[Cit rank])</f>
        <v>0.46548148148148155</v>
      </c>
      <c r="I1462" s="3">
        <f>AVERAGEIF(Table1[School], A1462, Table1[YO rank])</f>
        <v>0.57325925925925914</v>
      </c>
      <c r="J1462" s="3">
        <f t="shared" si="72"/>
        <v>0.81199121333505653</v>
      </c>
      <c r="K1462" s="3">
        <f t="shared" si="70"/>
        <v>31</v>
      </c>
      <c r="L1462" s="3">
        <f t="shared" si="71"/>
        <v>8.2258064516129039</v>
      </c>
      <c r="M1462" s="3">
        <f>PERCENTRANK(Table1[citperyear],L1462)</f>
        <v>0.317</v>
      </c>
      <c r="N1462" s="3">
        <f>AVERAGEIF(Table1[School], A1462, Table1[CPYRank])</f>
        <v>0.45559259259259249</v>
      </c>
    </row>
    <row r="1463" spans="1:14" ht="16" x14ac:dyDescent="0.2">
      <c r="A1463" s="12" t="s">
        <v>103</v>
      </c>
      <c r="B1463" s="12" t="s">
        <v>8</v>
      </c>
      <c r="C1463" s="12" t="s">
        <v>161</v>
      </c>
      <c r="D1463" s="12">
        <v>1036</v>
      </c>
      <c r="E1463" s="12">
        <v>1990</v>
      </c>
      <c r="F1463" s="3">
        <f>PERCENTRANK(Table1[Total Citations], D1463)</f>
        <v>0.748</v>
      </c>
      <c r="G1463">
        <f>1-PERCENTRANK(Table1[Earliest Pub], E1463)</f>
        <v>0.43700000000000006</v>
      </c>
      <c r="H1463" s="3">
        <f>AVERAGEIF(Table1[School], A1463, Table1[Cit rank])</f>
        <v>0.46548148148148155</v>
      </c>
      <c r="I1463" s="3">
        <f>AVERAGEIF(Table1[School], A1463, Table1[YO rank])</f>
        <v>0.57325925925925914</v>
      </c>
      <c r="J1463" s="3">
        <f t="shared" si="72"/>
        <v>0.81199121333505653</v>
      </c>
      <c r="K1463" s="3">
        <f t="shared" si="70"/>
        <v>31</v>
      </c>
      <c r="L1463" s="3">
        <f t="shared" si="71"/>
        <v>33.41935483870968</v>
      </c>
      <c r="M1463" s="3">
        <f>PERCENTRANK(Table1[citperyear],L1463)</f>
        <v>0.76700000000000002</v>
      </c>
      <c r="N1463" s="3">
        <f>AVERAGEIF(Table1[School], A1463, Table1[CPYRank])</f>
        <v>0.45559259259259249</v>
      </c>
    </row>
    <row r="1464" spans="1:14" ht="16" x14ac:dyDescent="0.2">
      <c r="A1464" s="12" t="s">
        <v>103</v>
      </c>
      <c r="B1464" s="12" t="s">
        <v>8</v>
      </c>
      <c r="C1464" s="12" t="s">
        <v>161</v>
      </c>
      <c r="D1464" s="12">
        <v>382</v>
      </c>
      <c r="E1464" s="12">
        <v>1991</v>
      </c>
      <c r="F1464" s="3">
        <f>PERCENTRANK(Table1[Total Citations], D1464)</f>
        <v>0.44600000000000001</v>
      </c>
      <c r="G1464">
        <f>1-PERCENTRANK(Table1[Earliest Pub], E1464)</f>
        <v>0.41300000000000003</v>
      </c>
      <c r="H1464" s="3">
        <f>AVERAGEIF(Table1[School], A1464, Table1[Cit rank])</f>
        <v>0.46548148148148155</v>
      </c>
      <c r="I1464" s="3">
        <f>AVERAGEIF(Table1[School], A1464, Table1[YO rank])</f>
        <v>0.57325925925925914</v>
      </c>
      <c r="J1464" s="3">
        <f t="shared" si="72"/>
        <v>0.81199121333505653</v>
      </c>
      <c r="K1464" s="3">
        <f t="shared" si="70"/>
        <v>30</v>
      </c>
      <c r="L1464" s="3">
        <f t="shared" si="71"/>
        <v>12.733333333333333</v>
      </c>
      <c r="M1464" s="3">
        <f>PERCENTRANK(Table1[citperyear],L1464)</f>
        <v>0.44600000000000001</v>
      </c>
      <c r="N1464" s="3">
        <f>AVERAGEIF(Table1[School], A1464, Table1[CPYRank])</f>
        <v>0.45559259259259249</v>
      </c>
    </row>
    <row r="1465" spans="1:14" ht="16" x14ac:dyDescent="0.2">
      <c r="A1465" s="12" t="s">
        <v>103</v>
      </c>
      <c r="B1465" s="12" t="s">
        <v>8</v>
      </c>
      <c r="C1465" s="12" t="s">
        <v>161</v>
      </c>
      <c r="D1465" s="12">
        <v>240</v>
      </c>
      <c r="E1465" s="12">
        <v>1991</v>
      </c>
      <c r="F1465" s="3">
        <f>PERCENTRANK(Table1[Total Citations], D1465)</f>
        <v>0.314</v>
      </c>
      <c r="G1465">
        <f>1-PERCENTRANK(Table1[Earliest Pub], E1465)</f>
        <v>0.41300000000000003</v>
      </c>
      <c r="H1465" s="3">
        <f>AVERAGEIF(Table1[School], A1465, Table1[Cit rank])</f>
        <v>0.46548148148148155</v>
      </c>
      <c r="I1465" s="3">
        <f>AVERAGEIF(Table1[School], A1465, Table1[YO rank])</f>
        <v>0.57325925925925914</v>
      </c>
      <c r="J1465" s="3">
        <f t="shared" si="72"/>
        <v>0.81199121333505653</v>
      </c>
      <c r="K1465" s="3">
        <f t="shared" si="70"/>
        <v>30</v>
      </c>
      <c r="L1465" s="3">
        <f t="shared" si="71"/>
        <v>8</v>
      </c>
      <c r="M1465" s="3">
        <f>PERCENTRANK(Table1[citperyear],L1465)</f>
        <v>0.308</v>
      </c>
      <c r="N1465" s="3">
        <f>AVERAGEIF(Table1[School], A1465, Table1[CPYRank])</f>
        <v>0.45559259259259249</v>
      </c>
    </row>
    <row r="1466" spans="1:14" ht="16" x14ac:dyDescent="0.2">
      <c r="A1466" s="12" t="s">
        <v>103</v>
      </c>
      <c r="B1466" s="12" t="s">
        <v>8</v>
      </c>
      <c r="C1466" s="12" t="s">
        <v>161</v>
      </c>
      <c r="D1466" s="12">
        <v>141</v>
      </c>
      <c r="E1466" s="12">
        <v>1991</v>
      </c>
      <c r="F1466" s="3">
        <f>PERCENTRANK(Table1[Total Citations], D1466)</f>
        <v>0.183</v>
      </c>
      <c r="G1466">
        <f>1-PERCENTRANK(Table1[Earliest Pub], E1466)</f>
        <v>0.41300000000000003</v>
      </c>
      <c r="H1466" s="3">
        <f>AVERAGEIF(Table1[School], A1466, Table1[Cit rank])</f>
        <v>0.46548148148148155</v>
      </c>
      <c r="I1466" s="3">
        <f>AVERAGEIF(Table1[School], A1466, Table1[YO rank])</f>
        <v>0.57325925925925914</v>
      </c>
      <c r="J1466" s="3">
        <f t="shared" si="72"/>
        <v>0.81199121333505653</v>
      </c>
      <c r="K1466" s="3">
        <f t="shared" si="70"/>
        <v>30</v>
      </c>
      <c r="L1466" s="3">
        <f t="shared" si="71"/>
        <v>4.7</v>
      </c>
      <c r="M1466" s="3">
        <f>PERCENTRANK(Table1[citperyear],L1466)</f>
        <v>0.19</v>
      </c>
      <c r="N1466" s="3">
        <f>AVERAGEIF(Table1[School], A1466, Table1[CPYRank])</f>
        <v>0.45559259259259249</v>
      </c>
    </row>
    <row r="1467" spans="1:14" ht="16" x14ac:dyDescent="0.2">
      <c r="A1467" s="12" t="s">
        <v>103</v>
      </c>
      <c r="B1467" s="12" t="s">
        <v>8</v>
      </c>
      <c r="C1467" s="12" t="s">
        <v>161</v>
      </c>
      <c r="D1467" s="12">
        <v>606</v>
      </c>
      <c r="E1467" s="12">
        <v>1992</v>
      </c>
      <c r="F1467" s="3">
        <f>PERCENTRANK(Table1[Total Citations], D1467)</f>
        <v>0.59199999999999997</v>
      </c>
      <c r="G1467">
        <f>1-PERCENTRANK(Table1[Earliest Pub], E1467)</f>
        <v>0.38100000000000001</v>
      </c>
      <c r="H1467" s="3">
        <f>AVERAGEIF(Table1[School], A1467, Table1[Cit rank])</f>
        <v>0.46548148148148155</v>
      </c>
      <c r="I1467" s="3">
        <f>AVERAGEIF(Table1[School], A1467, Table1[YO rank])</f>
        <v>0.57325925925925914</v>
      </c>
      <c r="J1467" s="3">
        <f t="shared" si="72"/>
        <v>0.81199121333505653</v>
      </c>
      <c r="K1467" s="3">
        <f t="shared" si="70"/>
        <v>29</v>
      </c>
      <c r="L1467" s="3">
        <f t="shared" si="71"/>
        <v>20.896551724137932</v>
      </c>
      <c r="M1467" s="3">
        <f>PERCENTRANK(Table1[citperyear],L1467)</f>
        <v>0.62</v>
      </c>
      <c r="N1467" s="3">
        <f>AVERAGEIF(Table1[School], A1467, Table1[CPYRank])</f>
        <v>0.45559259259259249</v>
      </c>
    </row>
    <row r="1468" spans="1:14" ht="16" x14ac:dyDescent="0.2">
      <c r="A1468" s="12" t="s">
        <v>103</v>
      </c>
      <c r="B1468" s="12" t="s">
        <v>8</v>
      </c>
      <c r="C1468" s="12" t="s">
        <v>161</v>
      </c>
      <c r="D1468" s="12">
        <v>1313</v>
      </c>
      <c r="E1468" s="12">
        <v>1993</v>
      </c>
      <c r="F1468" s="3">
        <f>PERCENTRANK(Table1[Total Citations], D1468)</f>
        <v>0.81100000000000005</v>
      </c>
      <c r="G1468">
        <f>1-PERCENTRANK(Table1[Earliest Pub], E1468)</f>
        <v>0.35399999999999998</v>
      </c>
      <c r="H1468" s="3">
        <f>AVERAGEIF(Table1[School], A1468, Table1[Cit rank])</f>
        <v>0.46548148148148155</v>
      </c>
      <c r="I1468" s="3">
        <f>AVERAGEIF(Table1[School], A1468, Table1[YO rank])</f>
        <v>0.57325925925925914</v>
      </c>
      <c r="J1468" s="3">
        <f t="shared" si="72"/>
        <v>0.81199121333505653</v>
      </c>
      <c r="K1468" s="3">
        <f t="shared" si="70"/>
        <v>28</v>
      </c>
      <c r="L1468" s="3">
        <f t="shared" si="71"/>
        <v>46.892857142857146</v>
      </c>
      <c r="M1468" s="3">
        <f>PERCENTRANK(Table1[citperyear],L1468)</f>
        <v>0.85399999999999998</v>
      </c>
      <c r="N1468" s="3">
        <f>AVERAGEIF(Table1[School], A1468, Table1[CPYRank])</f>
        <v>0.45559259259259249</v>
      </c>
    </row>
    <row r="1469" spans="1:14" ht="16" x14ac:dyDescent="0.2">
      <c r="A1469" s="12" t="s">
        <v>103</v>
      </c>
      <c r="B1469" s="12" t="s">
        <v>8</v>
      </c>
      <c r="C1469" s="12" t="s">
        <v>161</v>
      </c>
      <c r="D1469" s="12">
        <v>405</v>
      </c>
      <c r="E1469" s="12">
        <v>1996</v>
      </c>
      <c r="F1469" s="3">
        <f>PERCENTRANK(Table1[Total Citations], D1469)</f>
        <v>0.46500000000000002</v>
      </c>
      <c r="G1469">
        <f>1-PERCENTRANK(Table1[Earliest Pub], E1469)</f>
        <v>0.27100000000000002</v>
      </c>
      <c r="H1469" s="3">
        <f>AVERAGEIF(Table1[School], A1469, Table1[Cit rank])</f>
        <v>0.46548148148148155</v>
      </c>
      <c r="I1469" s="3">
        <f>AVERAGEIF(Table1[School], A1469, Table1[YO rank])</f>
        <v>0.57325925925925914</v>
      </c>
      <c r="J1469" s="3">
        <f t="shared" si="72"/>
        <v>0.81199121333505653</v>
      </c>
      <c r="K1469" s="3">
        <f t="shared" si="70"/>
        <v>25</v>
      </c>
      <c r="L1469" s="3">
        <f t="shared" si="71"/>
        <v>16.2</v>
      </c>
      <c r="M1469" s="3">
        <f>PERCENTRANK(Table1[citperyear],L1469)</f>
        <v>0.53</v>
      </c>
      <c r="N1469" s="3">
        <f>AVERAGEIF(Table1[School], A1469, Table1[CPYRank])</f>
        <v>0.45559259259259249</v>
      </c>
    </row>
    <row r="1470" spans="1:14" ht="16" x14ac:dyDescent="0.2">
      <c r="A1470" s="12" t="s">
        <v>103</v>
      </c>
      <c r="B1470" s="12" t="s">
        <v>8</v>
      </c>
      <c r="C1470" s="12" t="s">
        <v>161</v>
      </c>
      <c r="D1470" s="12">
        <v>400</v>
      </c>
      <c r="E1470" s="12">
        <v>1997</v>
      </c>
      <c r="F1470" s="3">
        <f>PERCENTRANK(Table1[Total Citations], D1470)</f>
        <v>0.46100000000000002</v>
      </c>
      <c r="G1470">
        <f>1-PERCENTRANK(Table1[Earliest Pub], E1470)</f>
        <v>0.23699999999999999</v>
      </c>
      <c r="H1470" s="3">
        <f>AVERAGEIF(Table1[School], A1470, Table1[Cit rank])</f>
        <v>0.46548148148148155</v>
      </c>
      <c r="I1470" s="3">
        <f>AVERAGEIF(Table1[School], A1470, Table1[YO rank])</f>
        <v>0.57325925925925914</v>
      </c>
      <c r="J1470" s="3">
        <f t="shared" si="72"/>
        <v>0.81199121333505653</v>
      </c>
      <c r="K1470" s="3">
        <f t="shared" si="70"/>
        <v>24</v>
      </c>
      <c r="L1470" s="3">
        <f t="shared" si="71"/>
        <v>16.666666666666668</v>
      </c>
      <c r="M1470" s="3">
        <f>PERCENTRANK(Table1[citperyear],L1470)</f>
        <v>0.54200000000000004</v>
      </c>
      <c r="N1470" s="3">
        <f>AVERAGEIF(Table1[School], A1470, Table1[CPYRank])</f>
        <v>0.45559259259259249</v>
      </c>
    </row>
    <row r="1471" spans="1:14" ht="16" x14ac:dyDescent="0.2">
      <c r="A1471" s="12" t="s">
        <v>103</v>
      </c>
      <c r="B1471" s="12" t="s">
        <v>8</v>
      </c>
      <c r="C1471" s="12" t="s">
        <v>161</v>
      </c>
      <c r="D1471" s="12">
        <v>165</v>
      </c>
      <c r="E1471" s="12">
        <v>1999</v>
      </c>
      <c r="F1471" s="3">
        <f>PERCENTRANK(Table1[Total Citations], D1471)</f>
        <v>0.21199999999999999</v>
      </c>
      <c r="G1471">
        <f>1-PERCENTRANK(Table1[Earliest Pub], E1471)</f>
        <v>0.17300000000000004</v>
      </c>
      <c r="H1471" s="3">
        <f>AVERAGEIF(Table1[School], A1471, Table1[Cit rank])</f>
        <v>0.46548148148148155</v>
      </c>
      <c r="I1471" s="3">
        <f>AVERAGEIF(Table1[School], A1471, Table1[YO rank])</f>
        <v>0.57325925925925914</v>
      </c>
      <c r="J1471" s="3">
        <f t="shared" si="72"/>
        <v>0.81199121333505653</v>
      </c>
      <c r="K1471" s="3">
        <f t="shared" si="70"/>
        <v>22</v>
      </c>
      <c r="L1471" s="3">
        <f t="shared" si="71"/>
        <v>7.5</v>
      </c>
      <c r="M1471" s="3">
        <f>PERCENTRANK(Table1[citperyear],L1471)</f>
        <v>0.28999999999999998</v>
      </c>
      <c r="N1471" s="3">
        <f>AVERAGEIF(Table1[School], A1471, Table1[CPYRank])</f>
        <v>0.45559259259259249</v>
      </c>
    </row>
    <row r="1472" spans="1:14" ht="16" x14ac:dyDescent="0.2">
      <c r="A1472" s="12" t="s">
        <v>103</v>
      </c>
      <c r="B1472" s="12" t="s">
        <v>8</v>
      </c>
      <c r="C1472" s="12" t="s">
        <v>161</v>
      </c>
      <c r="D1472" s="12">
        <v>943</v>
      </c>
      <c r="E1472" s="12">
        <v>2000</v>
      </c>
      <c r="F1472" s="3">
        <f>PERCENTRANK(Table1[Total Citations], D1472)</f>
        <v>0.72399999999999998</v>
      </c>
      <c r="G1472">
        <f>1-PERCENTRANK(Table1[Earliest Pub], E1472)</f>
        <v>0.14400000000000002</v>
      </c>
      <c r="H1472" s="3">
        <f>AVERAGEIF(Table1[School], A1472, Table1[Cit rank])</f>
        <v>0.46548148148148155</v>
      </c>
      <c r="I1472" s="3">
        <f>AVERAGEIF(Table1[School], A1472, Table1[YO rank])</f>
        <v>0.57325925925925914</v>
      </c>
      <c r="J1472" s="3">
        <f t="shared" si="72"/>
        <v>0.81199121333505653</v>
      </c>
      <c r="K1472" s="3">
        <f t="shared" si="70"/>
        <v>21</v>
      </c>
      <c r="L1472" s="3">
        <f t="shared" si="71"/>
        <v>44.904761904761905</v>
      </c>
      <c r="M1472" s="3">
        <f>PERCENTRANK(Table1[citperyear],L1472)</f>
        <v>0.84399999999999997</v>
      </c>
      <c r="N1472" s="3">
        <f>AVERAGEIF(Table1[School], A1472, Table1[CPYRank])</f>
        <v>0.45559259259259249</v>
      </c>
    </row>
    <row r="1473" spans="1:14" ht="16" x14ac:dyDescent="0.2">
      <c r="A1473" s="12" t="s">
        <v>103</v>
      </c>
      <c r="B1473" s="12" t="s">
        <v>8</v>
      </c>
      <c r="C1473" s="12" t="s">
        <v>161</v>
      </c>
      <c r="D1473" s="12">
        <v>752</v>
      </c>
      <c r="E1473" s="12">
        <v>2001</v>
      </c>
      <c r="F1473" s="3">
        <f>PERCENTRANK(Table1[Total Citations], D1473)</f>
        <v>0.66700000000000004</v>
      </c>
      <c r="G1473">
        <f>1-PERCENTRANK(Table1[Earliest Pub], E1473)</f>
        <v>0.11899999999999999</v>
      </c>
      <c r="H1473" s="3">
        <f>AVERAGEIF(Table1[School], A1473, Table1[Cit rank])</f>
        <v>0.46548148148148155</v>
      </c>
      <c r="I1473" s="3">
        <f>AVERAGEIF(Table1[School], A1473, Table1[YO rank])</f>
        <v>0.57325925925925914</v>
      </c>
      <c r="J1473" s="3">
        <f t="shared" si="72"/>
        <v>0.81199121333505653</v>
      </c>
      <c r="K1473" s="3">
        <f t="shared" si="70"/>
        <v>20</v>
      </c>
      <c r="L1473" s="3">
        <f t="shared" si="71"/>
        <v>37.6</v>
      </c>
      <c r="M1473" s="3">
        <f>PERCENTRANK(Table1[citperyear],L1473)</f>
        <v>0.79800000000000004</v>
      </c>
      <c r="N1473" s="3">
        <f>AVERAGEIF(Table1[School], A1473, Table1[CPYRank])</f>
        <v>0.45559259259259249</v>
      </c>
    </row>
    <row r="1474" spans="1:14" x14ac:dyDescent="0.2">
      <c r="A1474" t="s">
        <v>104</v>
      </c>
      <c r="B1474" t="s">
        <v>8</v>
      </c>
      <c r="C1474" t="s">
        <v>161</v>
      </c>
      <c r="D1474">
        <v>4407</v>
      </c>
      <c r="E1474">
        <v>1972</v>
      </c>
      <c r="F1474" s="3">
        <f>PERCENTRANK(Table1[Total Citations], D1474)</f>
        <v>0.97099999999999997</v>
      </c>
      <c r="G1474">
        <f>1-PERCENTRANK(Table1[Earliest Pub], E1474)</f>
        <v>0.90200000000000002</v>
      </c>
      <c r="H1474" s="3">
        <f>AVERAGEIF(Table1[School], A1474, Table1[Cit rank])</f>
        <v>0.47829166666666662</v>
      </c>
      <c r="I1474" s="3">
        <f>AVERAGEIF(Table1[School], A1474, Table1[YO rank])</f>
        <v>0.27004166666666668</v>
      </c>
      <c r="J1474" s="3">
        <f t="shared" si="72"/>
        <v>1.7711772874556393</v>
      </c>
      <c r="K1474" s="3">
        <f t="shared" ref="K1474:K1537" si="73">2021-E1474</f>
        <v>49</v>
      </c>
      <c r="L1474" s="3">
        <f t="shared" ref="L1474:L1537" si="74">D1474/K1474</f>
        <v>89.938775510204081</v>
      </c>
      <c r="M1474" s="3">
        <f>PERCENTRANK(Table1[citperyear],L1474)</f>
        <v>0.95499999999999996</v>
      </c>
      <c r="N1474" s="3">
        <f>AVERAGEIF(Table1[School], A1474, Table1[CPYRank])</f>
        <v>0.56658333333333333</v>
      </c>
    </row>
    <row r="1475" spans="1:14" x14ac:dyDescent="0.2">
      <c r="A1475" t="s">
        <v>104</v>
      </c>
      <c r="B1475" t="s">
        <v>8</v>
      </c>
      <c r="C1475" t="s">
        <v>161</v>
      </c>
      <c r="D1475">
        <v>298</v>
      </c>
      <c r="E1475">
        <v>1978</v>
      </c>
      <c r="F1475" s="3">
        <f>PERCENTRANK(Table1[Total Citations], D1475)</f>
        <v>0.371</v>
      </c>
      <c r="G1475">
        <f>1-PERCENTRANK(Table1[Earliest Pub], E1475)</f>
        <v>0.79</v>
      </c>
      <c r="H1475" s="3">
        <f>AVERAGEIF(Table1[School], A1475, Table1[Cit rank])</f>
        <v>0.47829166666666662</v>
      </c>
      <c r="I1475" s="3">
        <f>AVERAGEIF(Table1[School], A1475, Table1[YO rank])</f>
        <v>0.27004166666666668</v>
      </c>
      <c r="J1475" s="3">
        <f t="shared" si="72"/>
        <v>1.7711772874556393</v>
      </c>
      <c r="K1475" s="3">
        <f t="shared" si="73"/>
        <v>43</v>
      </c>
      <c r="L1475" s="3">
        <f t="shared" si="74"/>
        <v>6.9302325581395348</v>
      </c>
      <c r="M1475" s="3">
        <f>PERCENTRANK(Table1[citperyear],L1475)</f>
        <v>0.27200000000000002</v>
      </c>
      <c r="N1475" s="3">
        <f>AVERAGEIF(Table1[School], A1475, Table1[CPYRank])</f>
        <v>0.56658333333333333</v>
      </c>
    </row>
    <row r="1476" spans="1:14" x14ac:dyDescent="0.2">
      <c r="A1476" t="s">
        <v>104</v>
      </c>
      <c r="B1476" t="s">
        <v>8</v>
      </c>
      <c r="C1476" t="s">
        <v>161</v>
      </c>
      <c r="D1476">
        <v>76</v>
      </c>
      <c r="E1476">
        <v>1979</v>
      </c>
      <c r="F1476" s="3">
        <f>PERCENTRANK(Table1[Total Citations], D1476)</f>
        <v>0.108</v>
      </c>
      <c r="G1476">
        <f>1-PERCENTRANK(Table1[Earliest Pub], E1476)</f>
        <v>0.76900000000000002</v>
      </c>
      <c r="H1476" s="3">
        <f>AVERAGEIF(Table1[School], A1476, Table1[Cit rank])</f>
        <v>0.47829166666666662</v>
      </c>
      <c r="I1476" s="3">
        <f>AVERAGEIF(Table1[School], A1476, Table1[YO rank])</f>
        <v>0.27004166666666668</v>
      </c>
      <c r="J1476" s="3">
        <f t="shared" si="72"/>
        <v>1.7711772874556393</v>
      </c>
      <c r="K1476" s="3">
        <f t="shared" si="73"/>
        <v>42</v>
      </c>
      <c r="L1476" s="3">
        <f t="shared" si="74"/>
        <v>1.8095238095238095</v>
      </c>
      <c r="M1476" s="3">
        <f>PERCENTRANK(Table1[citperyear],L1476)</f>
        <v>8.3000000000000004E-2</v>
      </c>
      <c r="N1476" s="3">
        <f>AVERAGEIF(Table1[School], A1476, Table1[CPYRank])</f>
        <v>0.56658333333333333</v>
      </c>
    </row>
    <row r="1477" spans="1:14" x14ac:dyDescent="0.2">
      <c r="A1477" t="s">
        <v>104</v>
      </c>
      <c r="B1477" t="s">
        <v>8</v>
      </c>
      <c r="C1477" t="s">
        <v>161</v>
      </c>
      <c r="D1477">
        <v>1921</v>
      </c>
      <c r="E1477">
        <v>1980</v>
      </c>
      <c r="F1477" s="3">
        <f>PERCENTRANK(Table1[Total Citations], D1477)</f>
        <v>0.88700000000000001</v>
      </c>
      <c r="G1477">
        <f>1-PERCENTRANK(Table1[Earliest Pub], E1477)</f>
        <v>0.75</v>
      </c>
      <c r="H1477" s="3">
        <f>AVERAGEIF(Table1[School], A1477, Table1[Cit rank])</f>
        <v>0.47829166666666662</v>
      </c>
      <c r="I1477" s="3">
        <f>AVERAGEIF(Table1[School], A1477, Table1[YO rank])</f>
        <v>0.27004166666666668</v>
      </c>
      <c r="J1477" s="3">
        <f t="shared" si="72"/>
        <v>1.7711772874556393</v>
      </c>
      <c r="K1477" s="3">
        <f t="shared" si="73"/>
        <v>41</v>
      </c>
      <c r="L1477" s="3">
        <f t="shared" si="74"/>
        <v>46.853658536585364</v>
      </c>
      <c r="M1477" s="3">
        <f>PERCENTRANK(Table1[citperyear],L1477)</f>
        <v>0.85299999999999998</v>
      </c>
      <c r="N1477" s="3">
        <f>AVERAGEIF(Table1[School], A1477, Table1[CPYRank])</f>
        <v>0.56658333333333333</v>
      </c>
    </row>
    <row r="1478" spans="1:14" x14ac:dyDescent="0.2">
      <c r="A1478" t="s">
        <v>104</v>
      </c>
      <c r="B1478" t="s">
        <v>8</v>
      </c>
      <c r="C1478" t="s">
        <v>161</v>
      </c>
      <c r="D1478">
        <v>499</v>
      </c>
      <c r="E1478">
        <v>1991</v>
      </c>
      <c r="F1478" s="3">
        <f>PERCENTRANK(Table1[Total Citations], D1478)</f>
        <v>0.52600000000000002</v>
      </c>
      <c r="G1478">
        <f>1-PERCENTRANK(Table1[Earliest Pub], E1478)</f>
        <v>0.41300000000000003</v>
      </c>
      <c r="H1478" s="3">
        <f>AVERAGEIF(Table1[School], A1478, Table1[Cit rank])</f>
        <v>0.47829166666666662</v>
      </c>
      <c r="I1478" s="3">
        <f>AVERAGEIF(Table1[School], A1478, Table1[YO rank])</f>
        <v>0.27004166666666668</v>
      </c>
      <c r="J1478" s="3">
        <f t="shared" si="72"/>
        <v>1.7711772874556393</v>
      </c>
      <c r="K1478" s="3">
        <f t="shared" si="73"/>
        <v>30</v>
      </c>
      <c r="L1478" s="3">
        <f t="shared" si="74"/>
        <v>16.633333333333333</v>
      </c>
      <c r="M1478" s="3">
        <f>PERCENTRANK(Table1[citperyear],L1478)</f>
        <v>0.54100000000000004</v>
      </c>
      <c r="N1478" s="3">
        <f>AVERAGEIF(Table1[School], A1478, Table1[CPYRank])</f>
        <v>0.56658333333333333</v>
      </c>
    </row>
    <row r="1479" spans="1:14" x14ac:dyDescent="0.2">
      <c r="A1479" t="s">
        <v>104</v>
      </c>
      <c r="B1479" t="s">
        <v>7</v>
      </c>
      <c r="C1479" t="s">
        <v>161</v>
      </c>
      <c r="D1479">
        <v>1293</v>
      </c>
      <c r="E1479">
        <v>1995</v>
      </c>
      <c r="F1479" s="3">
        <f>PERCENTRANK(Table1[Total Citations], D1479)</f>
        <v>0.80600000000000005</v>
      </c>
      <c r="G1479">
        <f>1-PERCENTRANK(Table1[Earliest Pub], E1479)</f>
        <v>0.29800000000000004</v>
      </c>
      <c r="H1479" s="3">
        <f>AVERAGEIF(Table1[School], A1479, Table1[Cit rank])</f>
        <v>0.47829166666666662</v>
      </c>
      <c r="I1479" s="3">
        <f>AVERAGEIF(Table1[School], A1479, Table1[YO rank])</f>
        <v>0.27004166666666668</v>
      </c>
      <c r="J1479" s="3">
        <f t="shared" si="72"/>
        <v>1.7711772874556393</v>
      </c>
      <c r="K1479" s="3">
        <f t="shared" si="73"/>
        <v>26</v>
      </c>
      <c r="L1479" s="3">
        <f t="shared" si="74"/>
        <v>49.730769230769234</v>
      </c>
      <c r="M1479" s="3">
        <f>PERCENTRANK(Table1[citperyear],L1479)</f>
        <v>0.86799999999999999</v>
      </c>
      <c r="N1479" s="3">
        <f>AVERAGEIF(Table1[School], A1479, Table1[CPYRank])</f>
        <v>0.56658333333333333</v>
      </c>
    </row>
    <row r="1480" spans="1:14" x14ac:dyDescent="0.2">
      <c r="A1480" t="s">
        <v>104</v>
      </c>
      <c r="B1480" t="s">
        <v>8</v>
      </c>
      <c r="C1480" t="s">
        <v>161</v>
      </c>
      <c r="D1480">
        <v>541</v>
      </c>
      <c r="E1480">
        <v>1997</v>
      </c>
      <c r="F1480" s="3">
        <f>PERCENTRANK(Table1[Total Citations], D1480)</f>
        <v>0.55600000000000005</v>
      </c>
      <c r="G1480">
        <f>1-PERCENTRANK(Table1[Earliest Pub], E1480)</f>
        <v>0.23699999999999999</v>
      </c>
      <c r="H1480" s="3">
        <f>AVERAGEIF(Table1[School], A1480, Table1[Cit rank])</f>
        <v>0.47829166666666662</v>
      </c>
      <c r="I1480" s="3">
        <f>AVERAGEIF(Table1[School], A1480, Table1[YO rank])</f>
        <v>0.27004166666666668</v>
      </c>
      <c r="J1480" s="3">
        <f t="shared" si="72"/>
        <v>1.7711772874556393</v>
      </c>
      <c r="K1480" s="3">
        <f t="shared" si="73"/>
        <v>24</v>
      </c>
      <c r="L1480" s="3">
        <f t="shared" si="74"/>
        <v>22.541666666666668</v>
      </c>
      <c r="M1480" s="3">
        <f>PERCENTRANK(Table1[citperyear],L1480)</f>
        <v>0.65</v>
      </c>
      <c r="N1480" s="3">
        <f>AVERAGEIF(Table1[School], A1480, Table1[CPYRank])</f>
        <v>0.56658333333333333</v>
      </c>
    </row>
    <row r="1481" spans="1:14" x14ac:dyDescent="0.2">
      <c r="A1481" t="s">
        <v>104</v>
      </c>
      <c r="B1481" t="s">
        <v>8</v>
      </c>
      <c r="C1481" t="s">
        <v>161</v>
      </c>
      <c r="D1481">
        <v>736</v>
      </c>
      <c r="E1481">
        <v>1997</v>
      </c>
      <c r="F1481" s="3">
        <f>PERCENTRANK(Table1[Total Citations], D1481)</f>
        <v>0.65900000000000003</v>
      </c>
      <c r="G1481">
        <f>1-PERCENTRANK(Table1[Earliest Pub], E1481)</f>
        <v>0.23699999999999999</v>
      </c>
      <c r="H1481" s="3">
        <f>AVERAGEIF(Table1[School], A1481, Table1[Cit rank])</f>
        <v>0.47829166666666662</v>
      </c>
      <c r="I1481" s="3">
        <f>AVERAGEIF(Table1[School], A1481, Table1[YO rank])</f>
        <v>0.27004166666666668</v>
      </c>
      <c r="J1481" s="3">
        <f t="shared" si="72"/>
        <v>1.7711772874556393</v>
      </c>
      <c r="K1481" s="3">
        <f t="shared" si="73"/>
        <v>24</v>
      </c>
      <c r="L1481" s="3">
        <f t="shared" si="74"/>
        <v>30.666666666666668</v>
      </c>
      <c r="M1481" s="3">
        <f>PERCENTRANK(Table1[citperyear],L1481)</f>
        <v>0.74399999999999999</v>
      </c>
      <c r="N1481" s="3">
        <f>AVERAGEIF(Table1[School], A1481, Table1[CPYRank])</f>
        <v>0.56658333333333333</v>
      </c>
    </row>
    <row r="1482" spans="1:14" x14ac:dyDescent="0.2">
      <c r="A1482" t="s">
        <v>104</v>
      </c>
      <c r="B1482" t="s">
        <v>8</v>
      </c>
      <c r="C1482" t="s">
        <v>161</v>
      </c>
      <c r="D1482">
        <v>124</v>
      </c>
      <c r="E1482">
        <v>1997</v>
      </c>
      <c r="F1482" s="3">
        <f>PERCENTRANK(Table1[Total Citations], D1482)</f>
        <v>0.16400000000000001</v>
      </c>
      <c r="G1482">
        <f>1-PERCENTRANK(Table1[Earliest Pub], E1482)</f>
        <v>0.23699999999999999</v>
      </c>
      <c r="H1482" s="3">
        <f>AVERAGEIF(Table1[School], A1482, Table1[Cit rank])</f>
        <v>0.47829166666666662</v>
      </c>
      <c r="I1482" s="3">
        <f>AVERAGEIF(Table1[School], A1482, Table1[YO rank])</f>
        <v>0.27004166666666668</v>
      </c>
      <c r="J1482" s="3">
        <f t="shared" si="72"/>
        <v>1.7711772874556393</v>
      </c>
      <c r="K1482" s="3">
        <f t="shared" si="73"/>
        <v>24</v>
      </c>
      <c r="L1482" s="3">
        <f t="shared" si="74"/>
        <v>5.166666666666667</v>
      </c>
      <c r="M1482" s="3">
        <f>PERCENTRANK(Table1[citperyear],L1482)</f>
        <v>0.20499999999999999</v>
      </c>
      <c r="N1482" s="3">
        <f>AVERAGEIF(Table1[School], A1482, Table1[CPYRank])</f>
        <v>0.56658333333333333</v>
      </c>
    </row>
    <row r="1483" spans="1:14" x14ac:dyDescent="0.2">
      <c r="A1483" t="s">
        <v>104</v>
      </c>
      <c r="B1483" t="s">
        <v>8</v>
      </c>
      <c r="C1483" t="s">
        <v>161</v>
      </c>
      <c r="D1483">
        <v>154</v>
      </c>
      <c r="E1483">
        <v>1998</v>
      </c>
      <c r="F1483" s="3">
        <f>PERCENTRANK(Table1[Total Citations], D1483)</f>
        <v>0.19500000000000001</v>
      </c>
      <c r="G1483">
        <f>1-PERCENTRANK(Table1[Earliest Pub], E1483)</f>
        <v>0.20799999999999996</v>
      </c>
      <c r="H1483" s="3">
        <f>AVERAGEIF(Table1[School], A1483, Table1[Cit rank])</f>
        <v>0.47829166666666662</v>
      </c>
      <c r="I1483" s="3">
        <f>AVERAGEIF(Table1[School], A1483, Table1[YO rank])</f>
        <v>0.27004166666666668</v>
      </c>
      <c r="J1483" s="3">
        <f t="shared" si="72"/>
        <v>1.7711772874556393</v>
      </c>
      <c r="K1483" s="3">
        <f t="shared" si="73"/>
        <v>23</v>
      </c>
      <c r="L1483" s="3">
        <f t="shared" si="74"/>
        <v>6.6956521739130439</v>
      </c>
      <c r="M1483" s="3">
        <f>PERCENTRANK(Table1[citperyear],L1483)</f>
        <v>0.26200000000000001</v>
      </c>
      <c r="N1483" s="3">
        <f>AVERAGEIF(Table1[School], A1483, Table1[CPYRank])</f>
        <v>0.56658333333333333</v>
      </c>
    </row>
    <row r="1484" spans="1:14" x14ac:dyDescent="0.2">
      <c r="A1484" t="s">
        <v>104</v>
      </c>
      <c r="B1484" t="s">
        <v>8</v>
      </c>
      <c r="C1484" t="s">
        <v>161</v>
      </c>
      <c r="D1484">
        <v>920</v>
      </c>
      <c r="E1484">
        <v>1998</v>
      </c>
      <c r="F1484" s="3">
        <f>PERCENTRANK(Table1[Total Citations], D1484)</f>
        <v>0.71799999999999997</v>
      </c>
      <c r="G1484">
        <f>1-PERCENTRANK(Table1[Earliest Pub], E1484)</f>
        <v>0.20799999999999996</v>
      </c>
      <c r="H1484" s="3">
        <f>AVERAGEIF(Table1[School], A1484, Table1[Cit rank])</f>
        <v>0.47829166666666662</v>
      </c>
      <c r="I1484" s="3">
        <f>AVERAGEIF(Table1[School], A1484, Table1[YO rank])</f>
        <v>0.27004166666666668</v>
      </c>
      <c r="J1484" s="3">
        <f t="shared" si="72"/>
        <v>1.7711772874556393</v>
      </c>
      <c r="K1484" s="3">
        <f t="shared" si="73"/>
        <v>23</v>
      </c>
      <c r="L1484" s="3">
        <f t="shared" si="74"/>
        <v>40</v>
      </c>
      <c r="M1484" s="3">
        <f>PERCENTRANK(Table1[citperyear],L1484)</f>
        <v>0.81399999999999995</v>
      </c>
      <c r="N1484" s="3">
        <f>AVERAGEIF(Table1[School], A1484, Table1[CPYRank])</f>
        <v>0.56658333333333333</v>
      </c>
    </row>
    <row r="1485" spans="1:14" x14ac:dyDescent="0.2">
      <c r="A1485" t="s">
        <v>104</v>
      </c>
      <c r="B1485" t="s">
        <v>8</v>
      </c>
      <c r="C1485" t="s">
        <v>161</v>
      </c>
      <c r="D1485">
        <v>733</v>
      </c>
      <c r="E1485">
        <v>1998</v>
      </c>
      <c r="F1485" s="3">
        <f>PERCENTRANK(Table1[Total Citations], D1485)</f>
        <v>0.65700000000000003</v>
      </c>
      <c r="G1485">
        <f>1-PERCENTRANK(Table1[Earliest Pub], E1485)</f>
        <v>0.20799999999999996</v>
      </c>
      <c r="H1485" s="3">
        <f>AVERAGEIF(Table1[School], A1485, Table1[Cit rank])</f>
        <v>0.47829166666666662</v>
      </c>
      <c r="I1485" s="3">
        <f>AVERAGEIF(Table1[School], A1485, Table1[YO rank])</f>
        <v>0.27004166666666668</v>
      </c>
      <c r="J1485" s="3">
        <f t="shared" si="72"/>
        <v>1.7711772874556393</v>
      </c>
      <c r="K1485" s="3">
        <f t="shared" si="73"/>
        <v>23</v>
      </c>
      <c r="L1485" s="3">
        <f t="shared" si="74"/>
        <v>31.869565217391305</v>
      </c>
      <c r="M1485" s="3">
        <f>PERCENTRANK(Table1[citperyear],L1485)</f>
        <v>0.754</v>
      </c>
      <c r="N1485" s="3">
        <f>AVERAGEIF(Table1[School], A1485, Table1[CPYRank])</f>
        <v>0.56658333333333333</v>
      </c>
    </row>
    <row r="1486" spans="1:14" x14ac:dyDescent="0.2">
      <c r="A1486" t="s">
        <v>104</v>
      </c>
      <c r="B1486" t="s">
        <v>8</v>
      </c>
      <c r="C1486" t="s">
        <v>161</v>
      </c>
      <c r="D1486">
        <v>250</v>
      </c>
      <c r="E1486">
        <v>1999</v>
      </c>
      <c r="F1486" s="3">
        <f>PERCENTRANK(Table1[Total Citations], D1486)</f>
        <v>0.32500000000000001</v>
      </c>
      <c r="G1486">
        <f>1-PERCENTRANK(Table1[Earliest Pub], E1486)</f>
        <v>0.17300000000000004</v>
      </c>
      <c r="H1486" s="3">
        <f>AVERAGEIF(Table1[School], A1486, Table1[Cit rank])</f>
        <v>0.47829166666666662</v>
      </c>
      <c r="I1486" s="3">
        <f>AVERAGEIF(Table1[School], A1486, Table1[YO rank])</f>
        <v>0.27004166666666668</v>
      </c>
      <c r="J1486" s="3">
        <f t="shared" si="72"/>
        <v>1.7711772874556393</v>
      </c>
      <c r="K1486" s="3">
        <f t="shared" si="73"/>
        <v>22</v>
      </c>
      <c r="L1486" s="3">
        <f t="shared" si="74"/>
        <v>11.363636363636363</v>
      </c>
      <c r="M1486" s="3">
        <f>PERCENTRANK(Table1[citperyear],L1486)</f>
        <v>0.41</v>
      </c>
      <c r="N1486" s="3">
        <f>AVERAGEIF(Table1[School], A1486, Table1[CPYRank])</f>
        <v>0.56658333333333333</v>
      </c>
    </row>
    <row r="1487" spans="1:14" x14ac:dyDescent="0.2">
      <c r="A1487" t="s">
        <v>104</v>
      </c>
      <c r="B1487" t="s">
        <v>8</v>
      </c>
      <c r="C1487" t="s">
        <v>161</v>
      </c>
      <c r="D1487">
        <v>339</v>
      </c>
      <c r="E1487">
        <v>1999</v>
      </c>
      <c r="F1487" s="3">
        <f>PERCENTRANK(Table1[Total Citations], D1487)</f>
        <v>0.41</v>
      </c>
      <c r="G1487">
        <f>1-PERCENTRANK(Table1[Earliest Pub], E1487)</f>
        <v>0.17300000000000004</v>
      </c>
      <c r="H1487" s="3">
        <f>AVERAGEIF(Table1[School], A1487, Table1[Cit rank])</f>
        <v>0.47829166666666662</v>
      </c>
      <c r="I1487" s="3">
        <f>AVERAGEIF(Table1[School], A1487, Table1[YO rank])</f>
        <v>0.27004166666666668</v>
      </c>
      <c r="J1487" s="3">
        <f t="shared" si="72"/>
        <v>1.7711772874556393</v>
      </c>
      <c r="K1487" s="3">
        <f t="shared" si="73"/>
        <v>22</v>
      </c>
      <c r="L1487" s="3">
        <f t="shared" si="74"/>
        <v>15.409090909090908</v>
      </c>
      <c r="M1487" s="3">
        <f>PERCENTRANK(Table1[citperyear],L1487)</f>
        <v>0.51</v>
      </c>
      <c r="N1487" s="3">
        <f>AVERAGEIF(Table1[School], A1487, Table1[CPYRank])</f>
        <v>0.56658333333333333</v>
      </c>
    </row>
    <row r="1488" spans="1:14" x14ac:dyDescent="0.2">
      <c r="A1488" t="s">
        <v>104</v>
      </c>
      <c r="B1488" t="s">
        <v>8</v>
      </c>
      <c r="C1488" t="s">
        <v>161</v>
      </c>
      <c r="D1488">
        <v>138</v>
      </c>
      <c r="E1488">
        <v>2000</v>
      </c>
      <c r="F1488" s="3">
        <f>PERCENTRANK(Table1[Total Citations], D1488)</f>
        <v>0.17899999999999999</v>
      </c>
      <c r="G1488">
        <f>1-PERCENTRANK(Table1[Earliest Pub], E1488)</f>
        <v>0.14400000000000002</v>
      </c>
      <c r="H1488" s="3">
        <f>AVERAGEIF(Table1[School], A1488, Table1[Cit rank])</f>
        <v>0.47829166666666662</v>
      </c>
      <c r="I1488" s="3">
        <f>AVERAGEIF(Table1[School], A1488, Table1[YO rank])</f>
        <v>0.27004166666666668</v>
      </c>
      <c r="J1488" s="3">
        <f t="shared" si="72"/>
        <v>1.7711772874556393</v>
      </c>
      <c r="K1488" s="3">
        <f t="shared" si="73"/>
        <v>21</v>
      </c>
      <c r="L1488" s="3">
        <f t="shared" si="74"/>
        <v>6.5714285714285712</v>
      </c>
      <c r="M1488" s="3">
        <f>PERCENTRANK(Table1[citperyear],L1488)</f>
        <v>0.25700000000000001</v>
      </c>
      <c r="N1488" s="3">
        <f>AVERAGEIF(Table1[School], A1488, Table1[CPYRank])</f>
        <v>0.56658333333333333</v>
      </c>
    </row>
    <row r="1489" spans="1:14" x14ac:dyDescent="0.2">
      <c r="A1489" t="s">
        <v>104</v>
      </c>
      <c r="B1489" t="s">
        <v>8</v>
      </c>
      <c r="C1489" t="s">
        <v>161</v>
      </c>
      <c r="D1489">
        <v>568</v>
      </c>
      <c r="E1489">
        <v>2001</v>
      </c>
      <c r="F1489" s="3">
        <f>PERCENTRANK(Table1[Total Citations], D1489)</f>
        <v>0.56999999999999995</v>
      </c>
      <c r="G1489">
        <f>1-PERCENTRANK(Table1[Earliest Pub], E1489)</f>
        <v>0.11899999999999999</v>
      </c>
      <c r="H1489" s="3">
        <f>AVERAGEIF(Table1[School], A1489, Table1[Cit rank])</f>
        <v>0.47829166666666662</v>
      </c>
      <c r="I1489" s="3">
        <f>AVERAGEIF(Table1[School], A1489, Table1[YO rank])</f>
        <v>0.27004166666666668</v>
      </c>
      <c r="J1489" s="3">
        <f t="shared" si="72"/>
        <v>1.7711772874556393</v>
      </c>
      <c r="K1489" s="3">
        <f t="shared" si="73"/>
        <v>20</v>
      </c>
      <c r="L1489" s="3">
        <f t="shared" si="74"/>
        <v>28.4</v>
      </c>
      <c r="M1489" s="3">
        <f>PERCENTRANK(Table1[citperyear],L1489)</f>
        <v>0.72199999999999998</v>
      </c>
      <c r="N1489" s="3">
        <f>AVERAGEIF(Table1[School], A1489, Table1[CPYRank])</f>
        <v>0.56658333333333333</v>
      </c>
    </row>
    <row r="1490" spans="1:14" x14ac:dyDescent="0.2">
      <c r="A1490" t="s">
        <v>104</v>
      </c>
      <c r="B1490" t="s">
        <v>8</v>
      </c>
      <c r="C1490" t="s">
        <v>161</v>
      </c>
      <c r="D1490">
        <v>491</v>
      </c>
      <c r="E1490">
        <v>2001</v>
      </c>
      <c r="F1490" s="3">
        <f>PERCENTRANK(Table1[Total Citations], D1490)</f>
        <v>0.51900000000000002</v>
      </c>
      <c r="G1490">
        <f>1-PERCENTRANK(Table1[Earliest Pub], E1490)</f>
        <v>0.11899999999999999</v>
      </c>
      <c r="H1490" s="3">
        <f>AVERAGEIF(Table1[School], A1490, Table1[Cit rank])</f>
        <v>0.47829166666666662</v>
      </c>
      <c r="I1490" s="3">
        <f>AVERAGEIF(Table1[School], A1490, Table1[YO rank])</f>
        <v>0.27004166666666668</v>
      </c>
      <c r="J1490" s="3">
        <f t="shared" si="72"/>
        <v>1.7711772874556393</v>
      </c>
      <c r="K1490" s="3">
        <f t="shared" si="73"/>
        <v>20</v>
      </c>
      <c r="L1490" s="3">
        <f t="shared" si="74"/>
        <v>24.55</v>
      </c>
      <c r="M1490" s="3">
        <f>PERCENTRANK(Table1[citperyear],L1490)</f>
        <v>0.67300000000000004</v>
      </c>
      <c r="N1490" s="3">
        <f>AVERAGEIF(Table1[School], A1490, Table1[CPYRank])</f>
        <v>0.56658333333333333</v>
      </c>
    </row>
    <row r="1491" spans="1:14" x14ac:dyDescent="0.2">
      <c r="A1491" t="s">
        <v>104</v>
      </c>
      <c r="B1491" t="s">
        <v>8</v>
      </c>
      <c r="C1491" t="s">
        <v>161</v>
      </c>
      <c r="D1491">
        <v>324</v>
      </c>
      <c r="E1491">
        <v>2002</v>
      </c>
      <c r="F1491" s="3">
        <f>PERCENTRANK(Table1[Total Citations], D1491)</f>
        <v>0.39400000000000002</v>
      </c>
      <c r="G1491">
        <f>1-PERCENTRANK(Table1[Earliest Pub], E1491)</f>
        <v>9.6999999999999975E-2</v>
      </c>
      <c r="H1491" s="3">
        <f>AVERAGEIF(Table1[School], A1491, Table1[Cit rank])</f>
        <v>0.47829166666666662</v>
      </c>
      <c r="I1491" s="3">
        <f>AVERAGEIF(Table1[School], A1491, Table1[YO rank])</f>
        <v>0.27004166666666668</v>
      </c>
      <c r="J1491" s="3">
        <f t="shared" si="72"/>
        <v>1.7711772874556393</v>
      </c>
      <c r="K1491" s="3">
        <f t="shared" si="73"/>
        <v>19</v>
      </c>
      <c r="L1491" s="3">
        <f t="shared" si="74"/>
        <v>17.05263157894737</v>
      </c>
      <c r="M1491" s="3">
        <f>PERCENTRANK(Table1[citperyear],L1491)</f>
        <v>0.54800000000000004</v>
      </c>
      <c r="N1491" s="3">
        <f>AVERAGEIF(Table1[School], A1491, Table1[CPYRank])</f>
        <v>0.56658333333333333</v>
      </c>
    </row>
    <row r="1492" spans="1:14" x14ac:dyDescent="0.2">
      <c r="A1492" t="s">
        <v>104</v>
      </c>
      <c r="B1492" t="s">
        <v>8</v>
      </c>
      <c r="C1492" t="s">
        <v>161</v>
      </c>
      <c r="D1492">
        <v>347</v>
      </c>
      <c r="E1492">
        <v>2002</v>
      </c>
      <c r="F1492" s="3">
        <f>PERCENTRANK(Table1[Total Citations], D1492)</f>
        <v>0.41699999999999998</v>
      </c>
      <c r="G1492">
        <f>1-PERCENTRANK(Table1[Earliest Pub], E1492)</f>
        <v>9.6999999999999975E-2</v>
      </c>
      <c r="H1492" s="3">
        <f>AVERAGEIF(Table1[School], A1492, Table1[Cit rank])</f>
        <v>0.47829166666666662</v>
      </c>
      <c r="I1492" s="3">
        <f>AVERAGEIF(Table1[School], A1492, Table1[YO rank])</f>
        <v>0.27004166666666668</v>
      </c>
      <c r="J1492" s="3">
        <f t="shared" si="72"/>
        <v>1.7711772874556393</v>
      </c>
      <c r="K1492" s="3">
        <f t="shared" si="73"/>
        <v>19</v>
      </c>
      <c r="L1492" s="3">
        <f t="shared" si="74"/>
        <v>18.263157894736842</v>
      </c>
      <c r="M1492" s="3">
        <f>PERCENTRANK(Table1[citperyear],L1492)</f>
        <v>0.57199999999999995</v>
      </c>
      <c r="N1492" s="3">
        <f>AVERAGEIF(Table1[School], A1492, Table1[CPYRank])</f>
        <v>0.56658333333333333</v>
      </c>
    </row>
    <row r="1493" spans="1:14" x14ac:dyDescent="0.2">
      <c r="A1493" t="s">
        <v>104</v>
      </c>
      <c r="B1493" t="s">
        <v>7</v>
      </c>
      <c r="C1493" t="s">
        <v>161</v>
      </c>
      <c r="D1493">
        <v>313</v>
      </c>
      <c r="E1493">
        <v>2002</v>
      </c>
      <c r="F1493" s="3">
        <f>PERCENTRANK(Table1[Total Citations], D1493)</f>
        <v>0.38500000000000001</v>
      </c>
      <c r="G1493">
        <f>1-PERCENTRANK(Table1[Earliest Pub], E1493)</f>
        <v>9.6999999999999975E-2</v>
      </c>
      <c r="H1493" s="3">
        <f>AVERAGEIF(Table1[School], A1493, Table1[Cit rank])</f>
        <v>0.47829166666666662</v>
      </c>
      <c r="I1493" s="3">
        <f>AVERAGEIF(Table1[School], A1493, Table1[YO rank])</f>
        <v>0.27004166666666668</v>
      </c>
      <c r="J1493" s="3">
        <f t="shared" si="72"/>
        <v>1.7711772874556393</v>
      </c>
      <c r="K1493" s="3">
        <f t="shared" si="73"/>
        <v>19</v>
      </c>
      <c r="L1493" s="3">
        <f t="shared" si="74"/>
        <v>16.473684210526315</v>
      </c>
      <c r="M1493" s="3">
        <f>PERCENTRANK(Table1[citperyear],L1493)</f>
        <v>0.53600000000000003</v>
      </c>
      <c r="N1493" s="3">
        <f>AVERAGEIF(Table1[School], A1493, Table1[CPYRank])</f>
        <v>0.56658333333333333</v>
      </c>
    </row>
    <row r="1494" spans="1:14" x14ac:dyDescent="0.2">
      <c r="A1494" t="s">
        <v>104</v>
      </c>
      <c r="B1494" t="s">
        <v>8</v>
      </c>
      <c r="C1494" t="s">
        <v>161</v>
      </c>
      <c r="D1494">
        <v>564</v>
      </c>
      <c r="E1494">
        <v>2003</v>
      </c>
      <c r="F1494" s="3">
        <f>PERCENTRANK(Table1[Total Citations], D1494)</f>
        <v>0.56799999999999995</v>
      </c>
      <c r="G1494">
        <f>1-PERCENTRANK(Table1[Earliest Pub], E1494)</f>
        <v>7.4999999999999956E-2</v>
      </c>
      <c r="H1494" s="3">
        <f>AVERAGEIF(Table1[School], A1494, Table1[Cit rank])</f>
        <v>0.47829166666666662</v>
      </c>
      <c r="I1494" s="3">
        <f>AVERAGEIF(Table1[School], A1494, Table1[YO rank])</f>
        <v>0.27004166666666668</v>
      </c>
      <c r="J1494" s="3">
        <f t="shared" si="72"/>
        <v>1.7711772874556393</v>
      </c>
      <c r="K1494" s="3">
        <f t="shared" si="73"/>
        <v>18</v>
      </c>
      <c r="L1494" s="3">
        <f t="shared" si="74"/>
        <v>31.333333333333332</v>
      </c>
      <c r="M1494" s="3">
        <f>PERCENTRANK(Table1[citperyear],L1494)</f>
        <v>0.75</v>
      </c>
      <c r="N1494" s="3">
        <f>AVERAGEIF(Table1[School], A1494, Table1[CPYRank])</f>
        <v>0.56658333333333333</v>
      </c>
    </row>
    <row r="1495" spans="1:14" x14ac:dyDescent="0.2">
      <c r="A1495" t="s">
        <v>104</v>
      </c>
      <c r="B1495" t="s">
        <v>8</v>
      </c>
      <c r="C1495" t="s">
        <v>161</v>
      </c>
      <c r="D1495">
        <v>378</v>
      </c>
      <c r="E1495">
        <v>2004</v>
      </c>
      <c r="F1495" s="3">
        <f>PERCENTRANK(Table1[Total Citations], D1495)</f>
        <v>0.442</v>
      </c>
      <c r="G1495">
        <f>1-PERCENTRANK(Table1[Earliest Pub], E1495)</f>
        <v>5.4000000000000048E-2</v>
      </c>
      <c r="H1495" s="3">
        <f>AVERAGEIF(Table1[School], A1495, Table1[Cit rank])</f>
        <v>0.47829166666666662</v>
      </c>
      <c r="I1495" s="3">
        <f>AVERAGEIF(Table1[School], A1495, Table1[YO rank])</f>
        <v>0.27004166666666668</v>
      </c>
      <c r="J1495" s="3">
        <f t="shared" si="72"/>
        <v>1.7711772874556393</v>
      </c>
      <c r="K1495" s="3">
        <f t="shared" si="73"/>
        <v>17</v>
      </c>
      <c r="L1495" s="3">
        <f t="shared" si="74"/>
        <v>22.235294117647058</v>
      </c>
      <c r="M1495" s="3">
        <f>PERCENTRANK(Table1[citperyear],L1495)</f>
        <v>0.64300000000000002</v>
      </c>
      <c r="N1495" s="3">
        <f>AVERAGEIF(Table1[School], A1495, Table1[CPYRank])</f>
        <v>0.56658333333333333</v>
      </c>
    </row>
    <row r="1496" spans="1:14" x14ac:dyDescent="0.2">
      <c r="A1496" t="s">
        <v>104</v>
      </c>
      <c r="B1496" t="s">
        <v>8</v>
      </c>
      <c r="C1496" t="s">
        <v>161</v>
      </c>
      <c r="D1496">
        <v>90</v>
      </c>
      <c r="E1496">
        <v>2004</v>
      </c>
      <c r="F1496" s="3">
        <f>PERCENTRANK(Table1[Total Citations], D1496)</f>
        <v>0.125</v>
      </c>
      <c r="G1496">
        <f>1-PERCENTRANK(Table1[Earliest Pub], E1496)</f>
        <v>5.4000000000000048E-2</v>
      </c>
      <c r="H1496" s="3">
        <f>AVERAGEIF(Table1[School], A1496, Table1[Cit rank])</f>
        <v>0.47829166666666662</v>
      </c>
      <c r="I1496" s="3">
        <f>AVERAGEIF(Table1[School], A1496, Table1[YO rank])</f>
        <v>0.27004166666666668</v>
      </c>
      <c r="J1496" s="3">
        <f t="shared" si="72"/>
        <v>1.7711772874556393</v>
      </c>
      <c r="K1496" s="3">
        <f t="shared" si="73"/>
        <v>17</v>
      </c>
      <c r="L1496" s="3">
        <f t="shared" si="74"/>
        <v>5.2941176470588234</v>
      </c>
      <c r="M1496" s="3">
        <f>PERCENTRANK(Table1[citperyear],L1496)</f>
        <v>0.21</v>
      </c>
      <c r="N1496" s="3">
        <f>AVERAGEIF(Table1[School], A1496, Table1[CPYRank])</f>
        <v>0.56658333333333333</v>
      </c>
    </row>
    <row r="1497" spans="1:14" x14ac:dyDescent="0.2">
      <c r="A1497" t="s">
        <v>104</v>
      </c>
      <c r="B1497" t="s">
        <v>8</v>
      </c>
      <c r="C1497" t="s">
        <v>161</v>
      </c>
      <c r="D1497">
        <v>501</v>
      </c>
      <c r="E1497">
        <v>2006</v>
      </c>
      <c r="F1497" s="3">
        <f>PERCENTRANK(Table1[Total Citations], D1497)</f>
        <v>0.52700000000000002</v>
      </c>
      <c r="G1497">
        <f>1-PERCENTRANK(Table1[Earliest Pub], E1497)</f>
        <v>2.200000000000002E-2</v>
      </c>
      <c r="H1497" s="3">
        <f>AVERAGEIF(Table1[School], A1497, Table1[Cit rank])</f>
        <v>0.47829166666666662</v>
      </c>
      <c r="I1497" s="3">
        <f>AVERAGEIF(Table1[School], A1497, Table1[YO rank])</f>
        <v>0.27004166666666668</v>
      </c>
      <c r="J1497" s="3">
        <f t="shared" si="72"/>
        <v>1.7711772874556393</v>
      </c>
      <c r="K1497" s="3">
        <f t="shared" si="73"/>
        <v>15</v>
      </c>
      <c r="L1497" s="3">
        <f t="shared" si="74"/>
        <v>33.4</v>
      </c>
      <c r="M1497" s="3">
        <f>PERCENTRANK(Table1[citperyear],L1497)</f>
        <v>0.76600000000000001</v>
      </c>
      <c r="N1497" s="3">
        <f>AVERAGEIF(Table1[School], A1497, Table1[CPYRank])</f>
        <v>0.56658333333333333</v>
      </c>
    </row>
    <row r="1498" spans="1:14" ht="16" x14ac:dyDescent="0.2">
      <c r="A1498" s="8" t="s">
        <v>105</v>
      </c>
      <c r="B1498" s="8" t="s">
        <v>8</v>
      </c>
      <c r="C1498" s="8" t="s">
        <v>161</v>
      </c>
      <c r="D1498" s="8">
        <v>139</v>
      </c>
      <c r="E1498" s="8">
        <v>1968</v>
      </c>
      <c r="F1498" s="3">
        <f>PERCENTRANK(Table1[Total Citations], D1498)</f>
        <v>0.18099999999999999</v>
      </c>
      <c r="G1498">
        <f>1-PERCENTRANK(Table1[Earliest Pub], E1498)</f>
        <v>0.95299999999999996</v>
      </c>
      <c r="H1498" s="3">
        <f>AVERAGEIF(Table1[School], A1498, Table1[Cit rank])</f>
        <v>0.54925000000000002</v>
      </c>
      <c r="I1498" s="3">
        <f>AVERAGEIF(Table1[School], A1498, Table1[YO rank])</f>
        <v>0.59975000000000001</v>
      </c>
      <c r="J1498" s="3">
        <f t="shared" si="72"/>
        <v>0.91579824927052944</v>
      </c>
      <c r="K1498" s="3">
        <f t="shared" si="73"/>
        <v>53</v>
      </c>
      <c r="L1498" s="3">
        <f t="shared" si="74"/>
        <v>2.6226415094339623</v>
      </c>
      <c r="M1498" s="3">
        <f>PERCENTRANK(Table1[citperyear],L1498)</f>
        <v>0.11700000000000001</v>
      </c>
      <c r="N1498" s="3">
        <f>AVERAGEIF(Table1[School], A1498, Table1[CPYRank])</f>
        <v>0.53249999999999997</v>
      </c>
    </row>
    <row r="1499" spans="1:14" ht="16" x14ac:dyDescent="0.2">
      <c r="A1499" s="8" t="s">
        <v>105</v>
      </c>
      <c r="B1499" s="8" t="s">
        <v>8</v>
      </c>
      <c r="C1499" s="8" t="s">
        <v>161</v>
      </c>
      <c r="D1499" s="8">
        <v>2066</v>
      </c>
      <c r="E1499" s="8">
        <v>1968</v>
      </c>
      <c r="F1499" s="3">
        <f>PERCENTRANK(Table1[Total Citations], D1499)</f>
        <v>0.89500000000000002</v>
      </c>
      <c r="G1499">
        <f>1-PERCENTRANK(Table1[Earliest Pub], E1499)</f>
        <v>0.95299999999999996</v>
      </c>
      <c r="H1499" s="3">
        <f>AVERAGEIF(Table1[School], A1499, Table1[Cit rank])</f>
        <v>0.54925000000000002</v>
      </c>
      <c r="I1499" s="3">
        <f>AVERAGEIF(Table1[School], A1499, Table1[YO rank])</f>
        <v>0.59975000000000001</v>
      </c>
      <c r="J1499" s="3">
        <f t="shared" si="72"/>
        <v>0.91579824927052944</v>
      </c>
      <c r="K1499" s="3">
        <f t="shared" si="73"/>
        <v>53</v>
      </c>
      <c r="L1499" s="3">
        <f t="shared" si="74"/>
        <v>38.981132075471699</v>
      </c>
      <c r="M1499" s="3">
        <f>PERCENTRANK(Table1[citperyear],L1499)</f>
        <v>0.80700000000000005</v>
      </c>
      <c r="N1499" s="3">
        <f>AVERAGEIF(Table1[School], A1499, Table1[CPYRank])</f>
        <v>0.53249999999999997</v>
      </c>
    </row>
    <row r="1500" spans="1:14" ht="16" x14ac:dyDescent="0.2">
      <c r="A1500" s="8" t="s">
        <v>105</v>
      </c>
      <c r="B1500" s="8" t="s">
        <v>8</v>
      </c>
      <c r="C1500" s="8" t="s">
        <v>161</v>
      </c>
      <c r="D1500" s="8">
        <v>884</v>
      </c>
      <c r="E1500" s="8">
        <v>1969</v>
      </c>
      <c r="F1500" s="3">
        <f>PERCENTRANK(Table1[Total Citations], D1500)</f>
        <v>0.71099999999999997</v>
      </c>
      <c r="G1500">
        <f>1-PERCENTRANK(Table1[Earliest Pub], E1500)</f>
        <v>0.94100000000000006</v>
      </c>
      <c r="H1500" s="3">
        <f>AVERAGEIF(Table1[School], A1500, Table1[Cit rank])</f>
        <v>0.54925000000000002</v>
      </c>
      <c r="I1500" s="3">
        <f>AVERAGEIF(Table1[School], A1500, Table1[YO rank])</f>
        <v>0.59975000000000001</v>
      </c>
      <c r="J1500" s="3">
        <f t="shared" si="72"/>
        <v>0.91579824927052944</v>
      </c>
      <c r="K1500" s="3">
        <f t="shared" si="73"/>
        <v>52</v>
      </c>
      <c r="L1500" s="3">
        <f t="shared" si="74"/>
        <v>17</v>
      </c>
      <c r="M1500" s="3">
        <f>PERCENTRANK(Table1[citperyear],L1500)</f>
        <v>0.54700000000000004</v>
      </c>
      <c r="N1500" s="3">
        <f>AVERAGEIF(Table1[School], A1500, Table1[CPYRank])</f>
        <v>0.53249999999999997</v>
      </c>
    </row>
    <row r="1501" spans="1:14" ht="16" x14ac:dyDescent="0.2">
      <c r="A1501" s="8" t="s">
        <v>105</v>
      </c>
      <c r="B1501" s="8" t="s">
        <v>8</v>
      </c>
      <c r="C1501" s="8" t="s">
        <v>161</v>
      </c>
      <c r="D1501" s="8">
        <v>2502</v>
      </c>
      <c r="E1501" s="8">
        <v>1974</v>
      </c>
      <c r="F1501" s="3">
        <f>PERCENTRANK(Table1[Total Citations], D1501)</f>
        <v>0.91800000000000004</v>
      </c>
      <c r="G1501">
        <f>1-PERCENTRANK(Table1[Earliest Pub], E1501)</f>
        <v>0.871</v>
      </c>
      <c r="H1501" s="3">
        <f>AVERAGEIF(Table1[School], A1501, Table1[Cit rank])</f>
        <v>0.54925000000000002</v>
      </c>
      <c r="I1501" s="3">
        <f>AVERAGEIF(Table1[School], A1501, Table1[YO rank])</f>
        <v>0.59975000000000001</v>
      </c>
      <c r="J1501" s="3">
        <f t="shared" si="72"/>
        <v>0.91579824927052944</v>
      </c>
      <c r="K1501" s="3">
        <f t="shared" si="73"/>
        <v>47</v>
      </c>
      <c r="L1501" s="3">
        <f t="shared" si="74"/>
        <v>53.234042553191486</v>
      </c>
      <c r="M1501" s="3">
        <f>PERCENTRANK(Table1[citperyear],L1501)</f>
        <v>0.879</v>
      </c>
      <c r="N1501" s="3">
        <f>AVERAGEIF(Table1[School], A1501, Table1[CPYRank])</f>
        <v>0.53249999999999997</v>
      </c>
    </row>
    <row r="1502" spans="1:14" ht="16" x14ac:dyDescent="0.2">
      <c r="A1502" s="8" t="s">
        <v>105</v>
      </c>
      <c r="B1502" s="8" t="s">
        <v>8</v>
      </c>
      <c r="C1502" s="8" t="s">
        <v>161</v>
      </c>
      <c r="D1502" s="8">
        <v>2847</v>
      </c>
      <c r="E1502" s="8">
        <v>1975</v>
      </c>
      <c r="F1502" s="3">
        <f>PERCENTRANK(Table1[Total Citations], D1502)</f>
        <v>0.93400000000000005</v>
      </c>
      <c r="G1502">
        <f>1-PERCENTRANK(Table1[Earliest Pub], E1502)</f>
        <v>0.85199999999999998</v>
      </c>
      <c r="H1502" s="3">
        <f>AVERAGEIF(Table1[School], A1502, Table1[Cit rank])</f>
        <v>0.54925000000000002</v>
      </c>
      <c r="I1502" s="3">
        <f>AVERAGEIF(Table1[School], A1502, Table1[YO rank])</f>
        <v>0.59975000000000001</v>
      </c>
      <c r="J1502" s="3">
        <f t="shared" si="72"/>
        <v>0.91579824927052944</v>
      </c>
      <c r="K1502" s="3">
        <f t="shared" si="73"/>
        <v>46</v>
      </c>
      <c r="L1502" s="3">
        <f t="shared" si="74"/>
        <v>61.891304347826086</v>
      </c>
      <c r="M1502" s="3">
        <f>PERCENTRANK(Table1[citperyear],L1502)</f>
        <v>0.90600000000000003</v>
      </c>
      <c r="N1502" s="3">
        <f>AVERAGEIF(Table1[School], A1502, Table1[CPYRank])</f>
        <v>0.53249999999999997</v>
      </c>
    </row>
    <row r="1503" spans="1:14" ht="16" x14ac:dyDescent="0.2">
      <c r="A1503" s="8" t="s">
        <v>105</v>
      </c>
      <c r="B1503" s="8" t="s">
        <v>8</v>
      </c>
      <c r="C1503" s="8" t="s">
        <v>161</v>
      </c>
      <c r="D1503" s="8">
        <v>2158</v>
      </c>
      <c r="E1503" s="8">
        <v>1978</v>
      </c>
      <c r="F1503" s="3">
        <f>PERCENTRANK(Table1[Total Citations], D1503)</f>
        <v>0.9</v>
      </c>
      <c r="G1503">
        <f>1-PERCENTRANK(Table1[Earliest Pub], E1503)</f>
        <v>0.79</v>
      </c>
      <c r="H1503" s="3">
        <f>AVERAGEIF(Table1[School], A1503, Table1[Cit rank])</f>
        <v>0.54925000000000002</v>
      </c>
      <c r="I1503" s="3">
        <f>AVERAGEIF(Table1[School], A1503, Table1[YO rank])</f>
        <v>0.59975000000000001</v>
      </c>
      <c r="J1503" s="3">
        <f t="shared" si="72"/>
        <v>0.91579824927052944</v>
      </c>
      <c r="K1503" s="3">
        <f t="shared" si="73"/>
        <v>43</v>
      </c>
      <c r="L1503" s="3">
        <f t="shared" si="74"/>
        <v>50.186046511627907</v>
      </c>
      <c r="M1503" s="3">
        <f>PERCENTRANK(Table1[citperyear],L1503)</f>
        <v>0.871</v>
      </c>
      <c r="N1503" s="3">
        <f>AVERAGEIF(Table1[School], A1503, Table1[CPYRank])</f>
        <v>0.53249999999999997</v>
      </c>
    </row>
    <row r="1504" spans="1:14" ht="16" x14ac:dyDescent="0.2">
      <c r="A1504" s="8" t="s">
        <v>105</v>
      </c>
      <c r="B1504" s="8" t="s">
        <v>8</v>
      </c>
      <c r="C1504" s="8" t="s">
        <v>161</v>
      </c>
      <c r="D1504" s="8">
        <v>180</v>
      </c>
      <c r="E1504" s="8">
        <v>1980</v>
      </c>
      <c r="F1504" s="3">
        <f>PERCENTRANK(Table1[Total Citations], D1504)</f>
        <v>0.23200000000000001</v>
      </c>
      <c r="G1504">
        <f>1-PERCENTRANK(Table1[Earliest Pub], E1504)</f>
        <v>0.75</v>
      </c>
      <c r="H1504" s="3">
        <f>AVERAGEIF(Table1[School], A1504, Table1[Cit rank])</f>
        <v>0.54925000000000002</v>
      </c>
      <c r="I1504" s="3">
        <f>AVERAGEIF(Table1[School], A1504, Table1[YO rank])</f>
        <v>0.59975000000000001</v>
      </c>
      <c r="J1504" s="3">
        <f t="shared" si="72"/>
        <v>0.91579824927052944</v>
      </c>
      <c r="K1504" s="3">
        <f t="shared" si="73"/>
        <v>41</v>
      </c>
      <c r="L1504" s="3">
        <f t="shared" si="74"/>
        <v>4.3902439024390247</v>
      </c>
      <c r="M1504" s="3">
        <f>PERCENTRANK(Table1[citperyear],L1504)</f>
        <v>0.17599999999999999</v>
      </c>
      <c r="N1504" s="3">
        <f>AVERAGEIF(Table1[School], A1504, Table1[CPYRank])</f>
        <v>0.53249999999999997</v>
      </c>
    </row>
    <row r="1505" spans="1:14" ht="16" x14ac:dyDescent="0.2">
      <c r="A1505" s="8" t="s">
        <v>105</v>
      </c>
      <c r="B1505" s="8" t="s">
        <v>8</v>
      </c>
      <c r="C1505" s="8" t="s">
        <v>161</v>
      </c>
      <c r="D1505" s="8">
        <v>337</v>
      </c>
      <c r="E1505" s="8">
        <v>1984</v>
      </c>
      <c r="F1505" s="3">
        <f>PERCENTRANK(Table1[Total Citations], D1505)</f>
        <v>0.40899999999999997</v>
      </c>
      <c r="G1505">
        <f>1-PERCENTRANK(Table1[Earliest Pub], E1505)</f>
        <v>0.63</v>
      </c>
      <c r="H1505" s="3">
        <f>AVERAGEIF(Table1[School], A1505, Table1[Cit rank])</f>
        <v>0.54925000000000002</v>
      </c>
      <c r="I1505" s="3">
        <f>AVERAGEIF(Table1[School], A1505, Table1[YO rank])</f>
        <v>0.59975000000000001</v>
      </c>
      <c r="J1505" s="3">
        <f t="shared" si="72"/>
        <v>0.91579824927052944</v>
      </c>
      <c r="K1505" s="3">
        <f t="shared" si="73"/>
        <v>37</v>
      </c>
      <c r="L1505" s="3">
        <f t="shared" si="74"/>
        <v>9.1081081081081088</v>
      </c>
      <c r="M1505" s="3">
        <f>PERCENTRANK(Table1[citperyear],L1505)</f>
        <v>0.34599999999999997</v>
      </c>
      <c r="N1505" s="3">
        <f>AVERAGEIF(Table1[School], A1505, Table1[CPYRank])</f>
        <v>0.53249999999999997</v>
      </c>
    </row>
    <row r="1506" spans="1:14" ht="16" x14ac:dyDescent="0.2">
      <c r="A1506" s="8" t="s">
        <v>105</v>
      </c>
      <c r="B1506" s="8" t="s">
        <v>8</v>
      </c>
      <c r="C1506" s="8" t="s">
        <v>161</v>
      </c>
      <c r="D1506" s="8">
        <v>471</v>
      </c>
      <c r="E1506" s="8">
        <v>1986</v>
      </c>
      <c r="F1506" s="3">
        <f>PERCENTRANK(Table1[Total Citations], D1506)</f>
        <v>0.50600000000000001</v>
      </c>
      <c r="G1506">
        <f>1-PERCENTRANK(Table1[Earliest Pub], E1506)</f>
        <v>0.57099999999999995</v>
      </c>
      <c r="H1506" s="3">
        <f>AVERAGEIF(Table1[School], A1506, Table1[Cit rank])</f>
        <v>0.54925000000000002</v>
      </c>
      <c r="I1506" s="3">
        <f>AVERAGEIF(Table1[School], A1506, Table1[YO rank])</f>
        <v>0.59975000000000001</v>
      </c>
      <c r="J1506" s="3">
        <f t="shared" si="72"/>
        <v>0.91579824927052944</v>
      </c>
      <c r="K1506" s="3">
        <f t="shared" si="73"/>
        <v>35</v>
      </c>
      <c r="L1506" s="3">
        <f t="shared" si="74"/>
        <v>13.457142857142857</v>
      </c>
      <c r="M1506" s="3">
        <f>PERCENTRANK(Table1[citperyear],L1506)</f>
        <v>0.46500000000000002</v>
      </c>
      <c r="N1506" s="3">
        <f>AVERAGEIF(Table1[School], A1506, Table1[CPYRank])</f>
        <v>0.53249999999999997</v>
      </c>
    </row>
    <row r="1507" spans="1:14" ht="16" x14ac:dyDescent="0.2">
      <c r="A1507" s="8" t="s">
        <v>105</v>
      </c>
      <c r="B1507" s="8" t="s">
        <v>8</v>
      </c>
      <c r="C1507" s="8" t="s">
        <v>161</v>
      </c>
      <c r="D1507" s="8">
        <v>587</v>
      </c>
      <c r="E1507" s="8">
        <v>1987</v>
      </c>
      <c r="F1507" s="3">
        <f>PERCENTRANK(Table1[Total Citations], D1507)</f>
        <v>0.58199999999999996</v>
      </c>
      <c r="G1507">
        <f>1-PERCENTRANK(Table1[Earliest Pub], E1507)</f>
        <v>0.53699999999999992</v>
      </c>
      <c r="H1507" s="3">
        <f>AVERAGEIF(Table1[School], A1507, Table1[Cit rank])</f>
        <v>0.54925000000000002</v>
      </c>
      <c r="I1507" s="3">
        <f>AVERAGEIF(Table1[School], A1507, Table1[YO rank])</f>
        <v>0.59975000000000001</v>
      </c>
      <c r="J1507" s="3">
        <f t="shared" si="72"/>
        <v>0.91579824927052944</v>
      </c>
      <c r="K1507" s="3">
        <f t="shared" si="73"/>
        <v>34</v>
      </c>
      <c r="L1507" s="3">
        <f t="shared" si="74"/>
        <v>17.264705882352942</v>
      </c>
      <c r="M1507" s="3">
        <f>PERCENTRANK(Table1[citperyear],L1507)</f>
        <v>0.55300000000000005</v>
      </c>
      <c r="N1507" s="3">
        <f>AVERAGEIF(Table1[School], A1507, Table1[CPYRank])</f>
        <v>0.53249999999999997</v>
      </c>
    </row>
    <row r="1508" spans="1:14" ht="16" x14ac:dyDescent="0.2">
      <c r="A1508" s="8" t="s">
        <v>105</v>
      </c>
      <c r="B1508" s="8" t="s">
        <v>8</v>
      </c>
      <c r="C1508" s="8" t="s">
        <v>161</v>
      </c>
      <c r="D1508" s="8">
        <v>1766</v>
      </c>
      <c r="E1508" s="8">
        <v>1989</v>
      </c>
      <c r="F1508" s="3">
        <f>PERCENTRANK(Table1[Total Citations], D1508)</f>
        <v>0.872</v>
      </c>
      <c r="G1508">
        <f>1-PERCENTRANK(Table1[Earliest Pub], E1508)</f>
        <v>0.47299999999999998</v>
      </c>
      <c r="H1508" s="3">
        <f>AVERAGEIF(Table1[School], A1508, Table1[Cit rank])</f>
        <v>0.54925000000000002</v>
      </c>
      <c r="I1508" s="3">
        <f>AVERAGEIF(Table1[School], A1508, Table1[YO rank])</f>
        <v>0.59975000000000001</v>
      </c>
      <c r="J1508" s="3">
        <f t="shared" si="72"/>
        <v>0.91579824927052944</v>
      </c>
      <c r="K1508" s="3">
        <f t="shared" si="73"/>
        <v>32</v>
      </c>
      <c r="L1508" s="3">
        <f t="shared" si="74"/>
        <v>55.1875</v>
      </c>
      <c r="M1508" s="3">
        <f>PERCENTRANK(Table1[citperyear],L1508)</f>
        <v>0.88700000000000001</v>
      </c>
      <c r="N1508" s="3">
        <f>AVERAGEIF(Table1[School], A1508, Table1[CPYRank])</f>
        <v>0.53249999999999997</v>
      </c>
    </row>
    <row r="1509" spans="1:14" ht="16" x14ac:dyDescent="0.2">
      <c r="A1509" s="8" t="s">
        <v>105</v>
      </c>
      <c r="B1509" s="8" t="s">
        <v>7</v>
      </c>
      <c r="C1509" s="8" t="s">
        <v>161</v>
      </c>
      <c r="D1509" s="8">
        <v>612</v>
      </c>
      <c r="E1509" s="8">
        <v>1992</v>
      </c>
      <c r="F1509" s="3">
        <f>PERCENTRANK(Table1[Total Citations], D1509)</f>
        <v>0.59599999999999997</v>
      </c>
      <c r="G1509">
        <f>1-PERCENTRANK(Table1[Earliest Pub], E1509)</f>
        <v>0.38100000000000001</v>
      </c>
      <c r="H1509" s="3">
        <f>AVERAGEIF(Table1[School], A1509, Table1[Cit rank])</f>
        <v>0.54925000000000002</v>
      </c>
      <c r="I1509" s="3">
        <f>AVERAGEIF(Table1[School], A1509, Table1[YO rank])</f>
        <v>0.59975000000000001</v>
      </c>
      <c r="J1509" s="3">
        <f t="shared" si="72"/>
        <v>0.91579824927052944</v>
      </c>
      <c r="K1509" s="3">
        <f t="shared" si="73"/>
        <v>29</v>
      </c>
      <c r="L1509" s="3">
        <f t="shared" si="74"/>
        <v>21.103448275862068</v>
      </c>
      <c r="M1509" s="3">
        <f>PERCENTRANK(Table1[citperyear],L1509)</f>
        <v>0.623</v>
      </c>
      <c r="N1509" s="3">
        <f>AVERAGEIF(Table1[School], A1509, Table1[CPYRank])</f>
        <v>0.53249999999999997</v>
      </c>
    </row>
    <row r="1510" spans="1:14" ht="16" x14ac:dyDescent="0.2">
      <c r="A1510" s="8" t="s">
        <v>105</v>
      </c>
      <c r="B1510" s="8" t="s">
        <v>8</v>
      </c>
      <c r="C1510" s="8" t="s">
        <v>161</v>
      </c>
      <c r="D1510" s="8">
        <v>268</v>
      </c>
      <c r="E1510" s="8">
        <v>1993</v>
      </c>
      <c r="F1510" s="3">
        <f>PERCENTRANK(Table1[Total Citations], D1510)</f>
        <v>0.33800000000000002</v>
      </c>
      <c r="G1510">
        <f>1-PERCENTRANK(Table1[Earliest Pub], E1510)</f>
        <v>0.35399999999999998</v>
      </c>
      <c r="H1510" s="3">
        <f>AVERAGEIF(Table1[School], A1510, Table1[Cit rank])</f>
        <v>0.54925000000000002</v>
      </c>
      <c r="I1510" s="3">
        <f>AVERAGEIF(Table1[School], A1510, Table1[YO rank])</f>
        <v>0.59975000000000001</v>
      </c>
      <c r="J1510" s="3">
        <f t="shared" ref="J1510:J1573" si="75">H1510/I1510</f>
        <v>0.91579824927052944</v>
      </c>
      <c r="K1510" s="3">
        <f t="shared" si="73"/>
        <v>28</v>
      </c>
      <c r="L1510" s="3">
        <f t="shared" si="74"/>
        <v>9.5714285714285712</v>
      </c>
      <c r="M1510" s="3">
        <f>PERCENTRANK(Table1[citperyear],L1510)</f>
        <v>0.35799999999999998</v>
      </c>
      <c r="N1510" s="3">
        <f>AVERAGEIF(Table1[School], A1510, Table1[CPYRank])</f>
        <v>0.53249999999999997</v>
      </c>
    </row>
    <row r="1511" spans="1:14" ht="16" x14ac:dyDescent="0.2">
      <c r="A1511" s="8" t="s">
        <v>105</v>
      </c>
      <c r="B1511" s="8" t="s">
        <v>8</v>
      </c>
      <c r="C1511" s="8" t="s">
        <v>161</v>
      </c>
      <c r="D1511" s="8">
        <v>213</v>
      </c>
      <c r="E1511" s="8">
        <v>1995</v>
      </c>
      <c r="F1511" s="3">
        <f>PERCENTRANK(Table1[Total Citations], D1511)</f>
        <v>0.27600000000000002</v>
      </c>
      <c r="G1511">
        <f>1-PERCENTRANK(Table1[Earliest Pub], E1511)</f>
        <v>0.29800000000000004</v>
      </c>
      <c r="H1511" s="3">
        <f>AVERAGEIF(Table1[School], A1511, Table1[Cit rank])</f>
        <v>0.54925000000000002</v>
      </c>
      <c r="I1511" s="3">
        <f>AVERAGEIF(Table1[School], A1511, Table1[YO rank])</f>
        <v>0.59975000000000001</v>
      </c>
      <c r="J1511" s="3">
        <f t="shared" si="75"/>
        <v>0.91579824927052944</v>
      </c>
      <c r="K1511" s="3">
        <f t="shared" si="73"/>
        <v>26</v>
      </c>
      <c r="L1511" s="3">
        <f t="shared" si="74"/>
        <v>8.1923076923076916</v>
      </c>
      <c r="M1511" s="3">
        <f>PERCENTRANK(Table1[citperyear],L1511)</f>
        <v>0.316</v>
      </c>
      <c r="N1511" s="3">
        <f>AVERAGEIF(Table1[School], A1511, Table1[CPYRank])</f>
        <v>0.53249999999999997</v>
      </c>
    </row>
    <row r="1512" spans="1:14" ht="16" x14ac:dyDescent="0.2">
      <c r="A1512" s="8" t="s">
        <v>105</v>
      </c>
      <c r="B1512" s="8" t="s">
        <v>8</v>
      </c>
      <c r="C1512" s="8" t="s">
        <v>161</v>
      </c>
      <c r="D1512" s="8">
        <v>120</v>
      </c>
      <c r="E1512" s="8">
        <v>1998</v>
      </c>
      <c r="F1512" s="3">
        <f>PERCENTRANK(Table1[Total Citations], D1512)</f>
        <v>0.16</v>
      </c>
      <c r="G1512">
        <f>1-PERCENTRANK(Table1[Earliest Pub], E1512)</f>
        <v>0.20799999999999996</v>
      </c>
      <c r="H1512" s="3">
        <f>AVERAGEIF(Table1[School], A1512, Table1[Cit rank])</f>
        <v>0.54925000000000002</v>
      </c>
      <c r="I1512" s="3">
        <f>AVERAGEIF(Table1[School], A1512, Table1[YO rank])</f>
        <v>0.59975000000000001</v>
      </c>
      <c r="J1512" s="3">
        <f t="shared" si="75"/>
        <v>0.91579824927052944</v>
      </c>
      <c r="K1512" s="3">
        <f t="shared" si="73"/>
        <v>23</v>
      </c>
      <c r="L1512" s="3">
        <f t="shared" si="74"/>
        <v>5.2173913043478262</v>
      </c>
      <c r="M1512" s="3">
        <f>PERCENTRANK(Table1[citperyear],L1512)</f>
        <v>0.20699999999999999</v>
      </c>
      <c r="N1512" s="3">
        <f>AVERAGEIF(Table1[School], A1512, Table1[CPYRank])</f>
        <v>0.53249999999999997</v>
      </c>
    </row>
    <row r="1513" spans="1:14" ht="16" x14ac:dyDescent="0.2">
      <c r="A1513" s="8" t="s">
        <v>105</v>
      </c>
      <c r="B1513" s="8" t="s">
        <v>7</v>
      </c>
      <c r="C1513" s="8" t="s">
        <v>161</v>
      </c>
      <c r="D1513" s="8">
        <v>214</v>
      </c>
      <c r="E1513" s="8">
        <v>2005</v>
      </c>
      <c r="F1513" s="3">
        <f>PERCENTRANK(Table1[Total Citations], D1513)</f>
        <v>0.27800000000000002</v>
      </c>
      <c r="G1513">
        <f>1-PERCENTRANK(Table1[Earliest Pub], E1513)</f>
        <v>3.400000000000003E-2</v>
      </c>
      <c r="H1513" s="3">
        <f>AVERAGEIF(Table1[School], A1513, Table1[Cit rank])</f>
        <v>0.54925000000000002</v>
      </c>
      <c r="I1513" s="3">
        <f>AVERAGEIF(Table1[School], A1513, Table1[YO rank])</f>
        <v>0.59975000000000001</v>
      </c>
      <c r="J1513" s="3">
        <f t="shared" si="75"/>
        <v>0.91579824927052944</v>
      </c>
      <c r="K1513" s="3">
        <f t="shared" si="73"/>
        <v>16</v>
      </c>
      <c r="L1513" s="3">
        <f t="shared" si="74"/>
        <v>13.375</v>
      </c>
      <c r="M1513" s="3">
        <f>PERCENTRANK(Table1[citperyear],L1513)</f>
        <v>0.46200000000000002</v>
      </c>
      <c r="N1513" s="3">
        <f>AVERAGEIF(Table1[School], A1513, Table1[CPYRank])</f>
        <v>0.53249999999999997</v>
      </c>
    </row>
    <row r="1514" spans="1:14" ht="16" x14ac:dyDescent="0.2">
      <c r="A1514" s="12" t="s">
        <v>106</v>
      </c>
      <c r="B1514" s="12" t="s">
        <v>8</v>
      </c>
      <c r="C1514" s="12" t="s">
        <v>161</v>
      </c>
      <c r="D1514" s="12">
        <v>526</v>
      </c>
      <c r="E1514" s="12">
        <v>1966</v>
      </c>
      <c r="F1514" s="3">
        <f>PERCENTRANK(Table1[Total Citations], D1514)</f>
        <v>0.54500000000000004</v>
      </c>
      <c r="G1514">
        <f>1-PERCENTRANK(Table1[Earliest Pub], E1514)</f>
        <v>0.96899999999999997</v>
      </c>
      <c r="H1514" s="3">
        <f>AVERAGEIF(Table1[School], A1514, Table1[Cit rank])</f>
        <v>0.42263157894736847</v>
      </c>
      <c r="I1514" s="3">
        <f>AVERAGEIF(Table1[School], A1514, Table1[YO rank])</f>
        <v>0.45863157894736845</v>
      </c>
      <c r="J1514" s="3">
        <f t="shared" si="75"/>
        <v>0.9215056231351848</v>
      </c>
      <c r="K1514" s="3">
        <f t="shared" si="73"/>
        <v>55</v>
      </c>
      <c r="L1514" s="3">
        <f t="shared" si="74"/>
        <v>9.5636363636363644</v>
      </c>
      <c r="M1514" s="3">
        <f>PERCENTRANK(Table1[citperyear],L1514)</f>
        <v>0.35699999999999998</v>
      </c>
      <c r="N1514" s="3">
        <f>AVERAGEIF(Table1[School], A1514, Table1[CPYRank])</f>
        <v>0.43099999999999999</v>
      </c>
    </row>
    <row r="1515" spans="1:14" ht="16" x14ac:dyDescent="0.2">
      <c r="A1515" s="12" t="s">
        <v>106</v>
      </c>
      <c r="B1515" s="12" t="s">
        <v>8</v>
      </c>
      <c r="C1515" s="12" t="s">
        <v>161</v>
      </c>
      <c r="D1515" s="12">
        <v>683</v>
      </c>
      <c r="E1515" s="12">
        <v>1968</v>
      </c>
      <c r="F1515" s="3">
        <f>PERCENTRANK(Table1[Total Citations], D1515)</f>
        <v>0.63600000000000001</v>
      </c>
      <c r="G1515">
        <f>1-PERCENTRANK(Table1[Earliest Pub], E1515)</f>
        <v>0.95299999999999996</v>
      </c>
      <c r="H1515" s="3">
        <f>AVERAGEIF(Table1[School], A1515, Table1[Cit rank])</f>
        <v>0.42263157894736847</v>
      </c>
      <c r="I1515" s="3">
        <f>AVERAGEIF(Table1[School], A1515, Table1[YO rank])</f>
        <v>0.45863157894736845</v>
      </c>
      <c r="J1515" s="3">
        <f t="shared" si="75"/>
        <v>0.9215056231351848</v>
      </c>
      <c r="K1515" s="3">
        <f t="shared" si="73"/>
        <v>53</v>
      </c>
      <c r="L1515" s="3">
        <f t="shared" si="74"/>
        <v>12.886792452830189</v>
      </c>
      <c r="M1515" s="3">
        <f>PERCENTRANK(Table1[citperyear],L1515)</f>
        <v>0.45200000000000001</v>
      </c>
      <c r="N1515" s="3">
        <f>AVERAGEIF(Table1[School], A1515, Table1[CPYRank])</f>
        <v>0.43099999999999999</v>
      </c>
    </row>
    <row r="1516" spans="1:14" ht="16" x14ac:dyDescent="0.2">
      <c r="A1516" s="12" t="s">
        <v>106</v>
      </c>
      <c r="B1516" s="12" t="s">
        <v>8</v>
      </c>
      <c r="C1516" s="12" t="s">
        <v>161</v>
      </c>
      <c r="D1516" s="12">
        <v>5322</v>
      </c>
      <c r="E1516" s="12">
        <v>1973</v>
      </c>
      <c r="F1516" s="3">
        <f>PERCENTRANK(Table1[Total Citations], D1516)</f>
        <v>0.97899999999999998</v>
      </c>
      <c r="G1516">
        <f>1-PERCENTRANK(Table1[Earliest Pub], E1516)</f>
        <v>0.88700000000000001</v>
      </c>
      <c r="H1516" s="3">
        <f>AVERAGEIF(Table1[School], A1516, Table1[Cit rank])</f>
        <v>0.42263157894736847</v>
      </c>
      <c r="I1516" s="3">
        <f>AVERAGEIF(Table1[School], A1516, Table1[YO rank])</f>
        <v>0.45863157894736845</v>
      </c>
      <c r="J1516" s="3">
        <f t="shared" si="75"/>
        <v>0.9215056231351848</v>
      </c>
      <c r="K1516" s="3">
        <f t="shared" si="73"/>
        <v>48</v>
      </c>
      <c r="L1516" s="3">
        <f t="shared" si="74"/>
        <v>110.875</v>
      </c>
      <c r="M1516" s="3">
        <f>PERCENTRANK(Table1[citperyear],L1516)</f>
        <v>0.97</v>
      </c>
      <c r="N1516" s="3">
        <f>AVERAGEIF(Table1[School], A1516, Table1[CPYRank])</f>
        <v>0.43099999999999999</v>
      </c>
    </row>
    <row r="1517" spans="1:14" ht="16" x14ac:dyDescent="0.2">
      <c r="A1517" s="12" t="s">
        <v>106</v>
      </c>
      <c r="B1517" s="12" t="s">
        <v>8</v>
      </c>
      <c r="C1517" s="12" t="s">
        <v>161</v>
      </c>
      <c r="D1517" s="12">
        <v>60</v>
      </c>
      <c r="E1517" s="12">
        <v>1981</v>
      </c>
      <c r="F1517" s="3">
        <f>PERCENTRANK(Table1[Total Citations], D1517)</f>
        <v>0.09</v>
      </c>
      <c r="G1517">
        <f>1-PERCENTRANK(Table1[Earliest Pub], E1517)</f>
        <v>0.72299999999999998</v>
      </c>
      <c r="H1517" s="3">
        <f>AVERAGEIF(Table1[School], A1517, Table1[Cit rank])</f>
        <v>0.42263157894736847</v>
      </c>
      <c r="I1517" s="3">
        <f>AVERAGEIF(Table1[School], A1517, Table1[YO rank])</f>
        <v>0.45863157894736845</v>
      </c>
      <c r="J1517" s="3">
        <f t="shared" si="75"/>
        <v>0.9215056231351848</v>
      </c>
      <c r="K1517" s="3">
        <f t="shared" si="73"/>
        <v>40</v>
      </c>
      <c r="L1517" s="3">
        <f t="shared" si="74"/>
        <v>1.5</v>
      </c>
      <c r="M1517" s="3">
        <f>PERCENTRANK(Table1[citperyear],L1517)</f>
        <v>7.1999999999999995E-2</v>
      </c>
      <c r="N1517" s="3">
        <f>AVERAGEIF(Table1[School], A1517, Table1[CPYRank])</f>
        <v>0.43099999999999999</v>
      </c>
    </row>
    <row r="1518" spans="1:14" ht="16" x14ac:dyDescent="0.2">
      <c r="A1518" s="12" t="s">
        <v>106</v>
      </c>
      <c r="B1518" s="12" t="s">
        <v>8</v>
      </c>
      <c r="C1518" s="12" t="s">
        <v>161</v>
      </c>
      <c r="D1518" s="12">
        <v>299</v>
      </c>
      <c r="E1518" s="12">
        <v>1982</v>
      </c>
      <c r="F1518" s="3">
        <f>PERCENTRANK(Table1[Total Citations], D1518)</f>
        <v>0.372</v>
      </c>
      <c r="G1518">
        <f>1-PERCENTRANK(Table1[Earliest Pub], E1518)</f>
        <v>0.69</v>
      </c>
      <c r="H1518" s="3">
        <f>AVERAGEIF(Table1[School], A1518, Table1[Cit rank])</f>
        <v>0.42263157894736847</v>
      </c>
      <c r="I1518" s="3">
        <f>AVERAGEIF(Table1[School], A1518, Table1[YO rank])</f>
        <v>0.45863157894736845</v>
      </c>
      <c r="J1518" s="3">
        <f t="shared" si="75"/>
        <v>0.9215056231351848</v>
      </c>
      <c r="K1518" s="3">
        <f t="shared" si="73"/>
        <v>39</v>
      </c>
      <c r="L1518" s="3">
        <f t="shared" si="74"/>
        <v>7.666666666666667</v>
      </c>
      <c r="M1518" s="3">
        <f>PERCENTRANK(Table1[citperyear],L1518)</f>
        <v>0.29599999999999999</v>
      </c>
      <c r="N1518" s="3">
        <f>AVERAGEIF(Table1[School], A1518, Table1[CPYRank])</f>
        <v>0.43099999999999999</v>
      </c>
    </row>
    <row r="1519" spans="1:14" ht="16" x14ac:dyDescent="0.2">
      <c r="A1519" s="12" t="s">
        <v>106</v>
      </c>
      <c r="B1519" s="12" t="s">
        <v>8</v>
      </c>
      <c r="C1519" s="12" t="s">
        <v>161</v>
      </c>
      <c r="D1519" s="12">
        <v>220</v>
      </c>
      <c r="E1519" s="12">
        <v>1982</v>
      </c>
      <c r="F1519" s="3">
        <f>PERCENTRANK(Table1[Total Citations], D1519)</f>
        <v>0.28799999999999998</v>
      </c>
      <c r="G1519">
        <f>1-PERCENTRANK(Table1[Earliest Pub], E1519)</f>
        <v>0.69</v>
      </c>
      <c r="H1519" s="3">
        <f>AVERAGEIF(Table1[School], A1519, Table1[Cit rank])</f>
        <v>0.42263157894736847</v>
      </c>
      <c r="I1519" s="3">
        <f>AVERAGEIF(Table1[School], A1519, Table1[YO rank])</f>
        <v>0.45863157894736845</v>
      </c>
      <c r="J1519" s="3">
        <f t="shared" si="75"/>
        <v>0.9215056231351848</v>
      </c>
      <c r="K1519" s="3">
        <f t="shared" si="73"/>
        <v>39</v>
      </c>
      <c r="L1519" s="3">
        <f t="shared" si="74"/>
        <v>5.6410256410256414</v>
      </c>
      <c r="M1519" s="3">
        <f>PERCENTRANK(Table1[citperyear],L1519)</f>
        <v>0.224</v>
      </c>
      <c r="N1519" s="3">
        <f>AVERAGEIF(Table1[School], A1519, Table1[CPYRank])</f>
        <v>0.43099999999999999</v>
      </c>
    </row>
    <row r="1520" spans="1:14" ht="16" x14ac:dyDescent="0.2">
      <c r="A1520" s="12" t="s">
        <v>106</v>
      </c>
      <c r="B1520" s="12" t="s">
        <v>8</v>
      </c>
      <c r="C1520" s="12" t="s">
        <v>161</v>
      </c>
      <c r="D1520" s="12">
        <v>156</v>
      </c>
      <c r="E1520" s="12">
        <v>1985</v>
      </c>
      <c r="F1520" s="3">
        <f>PERCENTRANK(Table1[Total Citations], D1520)</f>
        <v>0.19900000000000001</v>
      </c>
      <c r="G1520">
        <f>1-PERCENTRANK(Table1[Earliest Pub], E1520)</f>
        <v>0.60199999999999998</v>
      </c>
      <c r="H1520" s="3">
        <f>AVERAGEIF(Table1[School], A1520, Table1[Cit rank])</f>
        <v>0.42263157894736847</v>
      </c>
      <c r="I1520" s="3">
        <f>AVERAGEIF(Table1[School], A1520, Table1[YO rank])</f>
        <v>0.45863157894736845</v>
      </c>
      <c r="J1520" s="3">
        <f t="shared" si="75"/>
        <v>0.9215056231351848</v>
      </c>
      <c r="K1520" s="3">
        <f t="shared" si="73"/>
        <v>36</v>
      </c>
      <c r="L1520" s="3">
        <f t="shared" si="74"/>
        <v>4.333333333333333</v>
      </c>
      <c r="M1520" s="3">
        <f>PERCENTRANK(Table1[citperyear],L1520)</f>
        <v>0.17499999999999999</v>
      </c>
      <c r="N1520" s="3">
        <f>AVERAGEIF(Table1[School], A1520, Table1[CPYRank])</f>
        <v>0.43099999999999999</v>
      </c>
    </row>
    <row r="1521" spans="1:14" ht="16" x14ac:dyDescent="0.2">
      <c r="A1521" s="12" t="s">
        <v>106</v>
      </c>
      <c r="B1521" s="12" t="s">
        <v>7</v>
      </c>
      <c r="C1521" s="12" t="s">
        <v>161</v>
      </c>
      <c r="D1521" s="12">
        <v>544</v>
      </c>
      <c r="E1521" s="12">
        <v>1986</v>
      </c>
      <c r="F1521" s="3">
        <f>PERCENTRANK(Table1[Total Citations], D1521)</f>
        <v>0.55800000000000005</v>
      </c>
      <c r="G1521">
        <f>1-PERCENTRANK(Table1[Earliest Pub], E1521)</f>
        <v>0.57099999999999995</v>
      </c>
      <c r="H1521" s="3">
        <f>AVERAGEIF(Table1[School], A1521, Table1[Cit rank])</f>
        <v>0.42263157894736847</v>
      </c>
      <c r="I1521" s="3">
        <f>AVERAGEIF(Table1[School], A1521, Table1[YO rank])</f>
        <v>0.45863157894736845</v>
      </c>
      <c r="J1521" s="3">
        <f t="shared" si="75"/>
        <v>0.9215056231351848</v>
      </c>
      <c r="K1521" s="3">
        <f t="shared" si="73"/>
        <v>35</v>
      </c>
      <c r="L1521" s="3">
        <f t="shared" si="74"/>
        <v>15.542857142857143</v>
      </c>
      <c r="M1521" s="3">
        <f>PERCENTRANK(Table1[citperyear],L1521)</f>
        <v>0.51500000000000001</v>
      </c>
      <c r="N1521" s="3">
        <f>AVERAGEIF(Table1[School], A1521, Table1[CPYRank])</f>
        <v>0.43099999999999999</v>
      </c>
    </row>
    <row r="1522" spans="1:14" ht="16" x14ac:dyDescent="0.2">
      <c r="A1522" s="12" t="s">
        <v>106</v>
      </c>
      <c r="B1522" s="12" t="s">
        <v>8</v>
      </c>
      <c r="C1522" s="12" t="s">
        <v>161</v>
      </c>
      <c r="D1522" s="12">
        <v>1542</v>
      </c>
      <c r="E1522" s="12">
        <v>1991</v>
      </c>
      <c r="F1522" s="3">
        <f>PERCENTRANK(Table1[Total Citations], D1522)</f>
        <v>0.84299999999999997</v>
      </c>
      <c r="G1522">
        <f>1-PERCENTRANK(Table1[Earliest Pub], E1522)</f>
        <v>0.41300000000000003</v>
      </c>
      <c r="H1522" s="3">
        <f>AVERAGEIF(Table1[School], A1522, Table1[Cit rank])</f>
        <v>0.42263157894736847</v>
      </c>
      <c r="I1522" s="3">
        <f>AVERAGEIF(Table1[School], A1522, Table1[YO rank])</f>
        <v>0.45863157894736845</v>
      </c>
      <c r="J1522" s="3">
        <f t="shared" si="75"/>
        <v>0.9215056231351848</v>
      </c>
      <c r="K1522" s="3">
        <f t="shared" si="73"/>
        <v>30</v>
      </c>
      <c r="L1522" s="3">
        <f t="shared" si="74"/>
        <v>51.4</v>
      </c>
      <c r="M1522" s="3">
        <f>PERCENTRANK(Table1[citperyear],L1522)</f>
        <v>0.875</v>
      </c>
      <c r="N1522" s="3">
        <f>AVERAGEIF(Table1[School], A1522, Table1[CPYRank])</f>
        <v>0.43099999999999999</v>
      </c>
    </row>
    <row r="1523" spans="1:14" ht="16" x14ac:dyDescent="0.2">
      <c r="A1523" s="12" t="s">
        <v>106</v>
      </c>
      <c r="B1523" s="12" t="s">
        <v>8</v>
      </c>
      <c r="C1523" s="12" t="s">
        <v>161</v>
      </c>
      <c r="D1523" s="12">
        <v>878</v>
      </c>
      <c r="E1523" s="12">
        <v>1991</v>
      </c>
      <c r="F1523" s="3">
        <f>PERCENTRANK(Table1[Total Citations], D1523)</f>
        <v>0.70699999999999996</v>
      </c>
      <c r="G1523">
        <f>1-PERCENTRANK(Table1[Earliest Pub], E1523)</f>
        <v>0.41300000000000003</v>
      </c>
      <c r="H1523" s="3">
        <f>AVERAGEIF(Table1[School], A1523, Table1[Cit rank])</f>
        <v>0.42263157894736847</v>
      </c>
      <c r="I1523" s="3">
        <f>AVERAGEIF(Table1[School], A1523, Table1[YO rank])</f>
        <v>0.45863157894736845</v>
      </c>
      <c r="J1523" s="3">
        <f t="shared" si="75"/>
        <v>0.9215056231351848</v>
      </c>
      <c r="K1523" s="3">
        <f t="shared" si="73"/>
        <v>30</v>
      </c>
      <c r="L1523" s="3">
        <f t="shared" si="74"/>
        <v>29.266666666666666</v>
      </c>
      <c r="M1523" s="3">
        <f>PERCENTRANK(Table1[citperyear],L1523)</f>
        <v>0.73</v>
      </c>
      <c r="N1523" s="3">
        <f>AVERAGEIF(Table1[School], A1523, Table1[CPYRank])</f>
        <v>0.43099999999999999</v>
      </c>
    </row>
    <row r="1524" spans="1:14" ht="16" x14ac:dyDescent="0.2">
      <c r="A1524" s="12" t="s">
        <v>106</v>
      </c>
      <c r="B1524" s="12" t="s">
        <v>7</v>
      </c>
      <c r="C1524" s="12" t="s">
        <v>161</v>
      </c>
      <c r="D1524" s="12">
        <v>177</v>
      </c>
      <c r="E1524" s="12">
        <v>1993</v>
      </c>
      <c r="F1524" s="3">
        <f>PERCENTRANK(Table1[Total Citations], D1524)</f>
        <v>0.22700000000000001</v>
      </c>
      <c r="G1524">
        <f>1-PERCENTRANK(Table1[Earliest Pub], E1524)</f>
        <v>0.35399999999999998</v>
      </c>
      <c r="H1524" s="3">
        <f>AVERAGEIF(Table1[School], A1524, Table1[Cit rank])</f>
        <v>0.42263157894736847</v>
      </c>
      <c r="I1524" s="3">
        <f>AVERAGEIF(Table1[School], A1524, Table1[YO rank])</f>
        <v>0.45863157894736845</v>
      </c>
      <c r="J1524" s="3">
        <f t="shared" si="75"/>
        <v>0.9215056231351848</v>
      </c>
      <c r="K1524" s="3">
        <f t="shared" si="73"/>
        <v>28</v>
      </c>
      <c r="L1524" s="3">
        <f t="shared" si="74"/>
        <v>6.3214285714285712</v>
      </c>
      <c r="M1524" s="3">
        <f>PERCENTRANK(Table1[citperyear],L1524)</f>
        <v>0.248</v>
      </c>
      <c r="N1524" s="3">
        <f>AVERAGEIF(Table1[School], A1524, Table1[CPYRank])</f>
        <v>0.43099999999999999</v>
      </c>
    </row>
    <row r="1525" spans="1:14" ht="16" x14ac:dyDescent="0.2">
      <c r="A1525" s="12" t="s">
        <v>106</v>
      </c>
      <c r="B1525" s="12" t="s">
        <v>8</v>
      </c>
      <c r="C1525" s="12" t="s">
        <v>161</v>
      </c>
      <c r="D1525" s="12">
        <v>574</v>
      </c>
      <c r="E1525" s="12">
        <v>1994</v>
      </c>
      <c r="F1525" s="3">
        <f>PERCENTRANK(Table1[Total Citations], D1525)</f>
        <v>0.57499999999999996</v>
      </c>
      <c r="G1525">
        <f>1-PERCENTRANK(Table1[Earliest Pub], E1525)</f>
        <v>0.32599999999999996</v>
      </c>
      <c r="H1525" s="3">
        <f>AVERAGEIF(Table1[School], A1525, Table1[Cit rank])</f>
        <v>0.42263157894736847</v>
      </c>
      <c r="I1525" s="3">
        <f>AVERAGEIF(Table1[School], A1525, Table1[YO rank])</f>
        <v>0.45863157894736845</v>
      </c>
      <c r="J1525" s="3">
        <f t="shared" si="75"/>
        <v>0.9215056231351848</v>
      </c>
      <c r="K1525" s="3">
        <f t="shared" si="73"/>
        <v>27</v>
      </c>
      <c r="L1525" s="3">
        <f t="shared" si="74"/>
        <v>21.25925925925926</v>
      </c>
      <c r="M1525" s="3">
        <f>PERCENTRANK(Table1[citperyear],L1525)</f>
        <v>0.625</v>
      </c>
      <c r="N1525" s="3">
        <f>AVERAGEIF(Table1[School], A1525, Table1[CPYRank])</f>
        <v>0.43099999999999999</v>
      </c>
    </row>
    <row r="1526" spans="1:14" ht="16" x14ac:dyDescent="0.2">
      <c r="A1526" s="12" t="s">
        <v>106</v>
      </c>
      <c r="B1526" s="12" t="s">
        <v>8</v>
      </c>
      <c r="C1526" s="12" t="s">
        <v>161</v>
      </c>
      <c r="D1526" s="12">
        <v>484</v>
      </c>
      <c r="E1526" s="12">
        <v>1995</v>
      </c>
      <c r="F1526" s="3">
        <f>PERCENTRANK(Table1[Total Citations], D1526)</f>
        <v>0.51700000000000002</v>
      </c>
      <c r="G1526">
        <f>1-PERCENTRANK(Table1[Earliest Pub], E1526)</f>
        <v>0.29800000000000004</v>
      </c>
      <c r="H1526" s="3">
        <f>AVERAGEIF(Table1[School], A1526, Table1[Cit rank])</f>
        <v>0.42263157894736847</v>
      </c>
      <c r="I1526" s="3">
        <f>AVERAGEIF(Table1[School], A1526, Table1[YO rank])</f>
        <v>0.45863157894736845</v>
      </c>
      <c r="J1526" s="3">
        <f t="shared" si="75"/>
        <v>0.9215056231351848</v>
      </c>
      <c r="K1526" s="3">
        <f t="shared" si="73"/>
        <v>26</v>
      </c>
      <c r="L1526" s="3">
        <f t="shared" si="74"/>
        <v>18.615384615384617</v>
      </c>
      <c r="M1526" s="3">
        <f>PERCENTRANK(Table1[citperyear],L1526)</f>
        <v>0.57699999999999996</v>
      </c>
      <c r="N1526" s="3">
        <f>AVERAGEIF(Table1[School], A1526, Table1[CPYRank])</f>
        <v>0.43099999999999999</v>
      </c>
    </row>
    <row r="1527" spans="1:14" ht="16" x14ac:dyDescent="0.2">
      <c r="A1527" s="12" t="s">
        <v>106</v>
      </c>
      <c r="B1527" s="12" t="s">
        <v>8</v>
      </c>
      <c r="C1527" s="12" t="s">
        <v>161</v>
      </c>
      <c r="D1527" s="12">
        <v>183</v>
      </c>
      <c r="E1527" s="12">
        <v>1996</v>
      </c>
      <c r="F1527" s="3">
        <f>PERCENTRANK(Table1[Total Citations], D1527)</f>
        <v>0.23599999999999999</v>
      </c>
      <c r="G1527">
        <f>1-PERCENTRANK(Table1[Earliest Pub], E1527)</f>
        <v>0.27100000000000002</v>
      </c>
      <c r="H1527" s="3">
        <f>AVERAGEIF(Table1[School], A1527, Table1[Cit rank])</f>
        <v>0.42263157894736847</v>
      </c>
      <c r="I1527" s="3">
        <f>AVERAGEIF(Table1[School], A1527, Table1[YO rank])</f>
        <v>0.45863157894736845</v>
      </c>
      <c r="J1527" s="3">
        <f t="shared" si="75"/>
        <v>0.9215056231351848</v>
      </c>
      <c r="K1527" s="3">
        <f t="shared" si="73"/>
        <v>25</v>
      </c>
      <c r="L1527" s="3">
        <f t="shared" si="74"/>
        <v>7.32</v>
      </c>
      <c r="M1527" s="3">
        <f>PERCENTRANK(Table1[citperyear],L1527)</f>
        <v>0.28299999999999997</v>
      </c>
      <c r="N1527" s="3">
        <f>AVERAGEIF(Table1[School], A1527, Table1[CPYRank])</f>
        <v>0.43099999999999999</v>
      </c>
    </row>
    <row r="1528" spans="1:14" ht="16" x14ac:dyDescent="0.2">
      <c r="A1528" s="12" t="s">
        <v>106</v>
      </c>
      <c r="B1528" s="12" t="s">
        <v>8</v>
      </c>
      <c r="C1528" s="12" t="s">
        <v>161</v>
      </c>
      <c r="D1528" s="12">
        <v>598</v>
      </c>
      <c r="E1528" s="12">
        <v>1998</v>
      </c>
      <c r="F1528" s="3">
        <f>PERCENTRANK(Table1[Total Citations], D1528)</f>
        <v>0.58699999999999997</v>
      </c>
      <c r="G1528">
        <f>1-PERCENTRANK(Table1[Earliest Pub], E1528)</f>
        <v>0.20799999999999996</v>
      </c>
      <c r="H1528" s="3">
        <f>AVERAGEIF(Table1[School], A1528, Table1[Cit rank])</f>
        <v>0.42263157894736847</v>
      </c>
      <c r="I1528" s="3">
        <f>AVERAGEIF(Table1[School], A1528, Table1[YO rank])</f>
        <v>0.45863157894736845</v>
      </c>
      <c r="J1528" s="3">
        <f t="shared" si="75"/>
        <v>0.9215056231351848</v>
      </c>
      <c r="K1528" s="3">
        <f t="shared" si="73"/>
        <v>23</v>
      </c>
      <c r="L1528" s="3">
        <f t="shared" si="74"/>
        <v>26</v>
      </c>
      <c r="M1528" s="3">
        <f>PERCENTRANK(Table1[citperyear],L1528)</f>
        <v>0.69199999999999995</v>
      </c>
      <c r="N1528" s="3">
        <f>AVERAGEIF(Table1[School], A1528, Table1[CPYRank])</f>
        <v>0.43099999999999999</v>
      </c>
    </row>
    <row r="1529" spans="1:14" ht="16" x14ac:dyDescent="0.2">
      <c r="A1529" s="12" t="s">
        <v>106</v>
      </c>
      <c r="B1529" s="12" t="s">
        <v>8</v>
      </c>
      <c r="C1529" s="12" t="s">
        <v>161</v>
      </c>
      <c r="D1529" s="12">
        <v>3</v>
      </c>
      <c r="E1529" s="12">
        <v>1999</v>
      </c>
      <c r="F1529" s="3">
        <f>PERCENTRANK(Table1[Total Citations], D1529)</f>
        <v>8.9999999999999993E-3</v>
      </c>
      <c r="G1529">
        <f>1-PERCENTRANK(Table1[Earliest Pub], E1529)</f>
        <v>0.17300000000000004</v>
      </c>
      <c r="H1529" s="3">
        <f>AVERAGEIF(Table1[School], A1529, Table1[Cit rank])</f>
        <v>0.42263157894736847</v>
      </c>
      <c r="I1529" s="3">
        <f>AVERAGEIF(Table1[School], A1529, Table1[YO rank])</f>
        <v>0.45863157894736845</v>
      </c>
      <c r="J1529" s="3">
        <f t="shared" si="75"/>
        <v>0.9215056231351848</v>
      </c>
      <c r="K1529" s="3">
        <f t="shared" si="73"/>
        <v>22</v>
      </c>
      <c r="L1529" s="3">
        <f t="shared" si="74"/>
        <v>0.13636363636363635</v>
      </c>
      <c r="M1529" s="3">
        <f>PERCENTRANK(Table1[citperyear],L1529)</f>
        <v>1.2E-2</v>
      </c>
      <c r="N1529" s="3">
        <f>AVERAGEIF(Table1[School], A1529, Table1[CPYRank])</f>
        <v>0.43099999999999999</v>
      </c>
    </row>
    <row r="1530" spans="1:14" ht="16" x14ac:dyDescent="0.2">
      <c r="A1530" s="12" t="s">
        <v>106</v>
      </c>
      <c r="B1530" s="12" t="s">
        <v>8</v>
      </c>
      <c r="C1530" s="12" t="s">
        <v>161</v>
      </c>
      <c r="D1530" s="12">
        <v>191</v>
      </c>
      <c r="E1530" s="12">
        <v>2000</v>
      </c>
      <c r="F1530" s="3">
        <f>PERCENTRANK(Table1[Total Citations], D1530)</f>
        <v>0.246</v>
      </c>
      <c r="G1530">
        <f>1-PERCENTRANK(Table1[Earliest Pub], E1530)</f>
        <v>0.14400000000000002</v>
      </c>
      <c r="H1530" s="3">
        <f>AVERAGEIF(Table1[School], A1530, Table1[Cit rank])</f>
        <v>0.42263157894736847</v>
      </c>
      <c r="I1530" s="3">
        <f>AVERAGEIF(Table1[School], A1530, Table1[YO rank])</f>
        <v>0.45863157894736845</v>
      </c>
      <c r="J1530" s="3">
        <f t="shared" si="75"/>
        <v>0.9215056231351848</v>
      </c>
      <c r="K1530" s="3">
        <f t="shared" si="73"/>
        <v>21</v>
      </c>
      <c r="L1530" s="3">
        <f t="shared" si="74"/>
        <v>9.0952380952380949</v>
      </c>
      <c r="M1530" s="3">
        <f>PERCENTRANK(Table1[citperyear],L1530)</f>
        <v>0.34499999999999997</v>
      </c>
      <c r="N1530" s="3">
        <f>AVERAGEIF(Table1[School], A1530, Table1[CPYRank])</f>
        <v>0.43099999999999999</v>
      </c>
    </row>
    <row r="1531" spans="1:14" ht="16" x14ac:dyDescent="0.2">
      <c r="A1531" s="12" t="s">
        <v>106</v>
      </c>
      <c r="B1531" s="12" t="s">
        <v>8</v>
      </c>
      <c r="C1531" s="12" t="s">
        <v>161</v>
      </c>
      <c r="D1531" s="12">
        <v>270</v>
      </c>
      <c r="E1531" s="12">
        <v>2006</v>
      </c>
      <c r="F1531" s="3">
        <f>PERCENTRANK(Table1[Total Citations], D1531)</f>
        <v>0.34</v>
      </c>
      <c r="G1531">
        <f>1-PERCENTRANK(Table1[Earliest Pub], E1531)</f>
        <v>2.200000000000002E-2</v>
      </c>
      <c r="H1531" s="3">
        <f>AVERAGEIF(Table1[School], A1531, Table1[Cit rank])</f>
        <v>0.42263157894736847</v>
      </c>
      <c r="I1531" s="3">
        <f>AVERAGEIF(Table1[School], A1531, Table1[YO rank])</f>
        <v>0.45863157894736845</v>
      </c>
      <c r="J1531" s="3">
        <f t="shared" si="75"/>
        <v>0.9215056231351848</v>
      </c>
      <c r="K1531" s="3">
        <f t="shared" si="73"/>
        <v>15</v>
      </c>
      <c r="L1531" s="3">
        <f t="shared" si="74"/>
        <v>18</v>
      </c>
      <c r="M1531" s="3">
        <f>PERCENTRANK(Table1[citperyear],L1531)</f>
        <v>0.56799999999999995</v>
      </c>
      <c r="N1531" s="3">
        <f>AVERAGEIF(Table1[School], A1531, Table1[CPYRank])</f>
        <v>0.43099999999999999</v>
      </c>
    </row>
    <row r="1532" spans="1:14" ht="16" x14ac:dyDescent="0.2">
      <c r="A1532" s="12" t="s">
        <v>106</v>
      </c>
      <c r="B1532" s="12" t="s">
        <v>8</v>
      </c>
      <c r="C1532" s="12" t="s">
        <v>161</v>
      </c>
      <c r="D1532" s="12">
        <v>51</v>
      </c>
      <c r="E1532" s="12">
        <v>2009</v>
      </c>
      <c r="F1532" s="3">
        <f>PERCENTRANK(Table1[Total Citations], D1532)</f>
        <v>7.5999999999999998E-2</v>
      </c>
      <c r="G1532">
        <f>1-PERCENTRANK(Table1[Earliest Pub], E1532)</f>
        <v>7.0000000000000062E-3</v>
      </c>
      <c r="H1532" s="3">
        <f>AVERAGEIF(Table1[School], A1532, Table1[Cit rank])</f>
        <v>0.42263157894736847</v>
      </c>
      <c r="I1532" s="3">
        <f>AVERAGEIF(Table1[School], A1532, Table1[YO rank])</f>
        <v>0.45863157894736845</v>
      </c>
      <c r="J1532" s="3">
        <f t="shared" si="75"/>
        <v>0.9215056231351848</v>
      </c>
      <c r="K1532" s="3">
        <f t="shared" si="73"/>
        <v>12</v>
      </c>
      <c r="L1532" s="3">
        <f t="shared" si="74"/>
        <v>4.25</v>
      </c>
      <c r="M1532" s="3">
        <f>PERCENTRANK(Table1[citperyear],L1532)</f>
        <v>0.17299999999999999</v>
      </c>
      <c r="N1532" s="3">
        <f>AVERAGEIF(Table1[School], A1532, Table1[CPYRank])</f>
        <v>0.43099999999999999</v>
      </c>
    </row>
    <row r="1533" spans="1:14" ht="16" x14ac:dyDescent="0.2">
      <c r="A1533" s="12" t="s">
        <v>107</v>
      </c>
      <c r="B1533" s="12" t="s">
        <v>8</v>
      </c>
      <c r="C1533" s="12" t="s">
        <v>161</v>
      </c>
      <c r="D1533" s="12">
        <v>115</v>
      </c>
      <c r="E1533" s="12">
        <v>1968</v>
      </c>
      <c r="F1533" s="3">
        <f>PERCENTRANK(Table1[Total Citations], D1533)</f>
        <v>0.156</v>
      </c>
      <c r="G1533">
        <f>1-PERCENTRANK(Table1[Earliest Pub], E1533)</f>
        <v>0.95299999999999996</v>
      </c>
      <c r="H1533" s="3">
        <f>AVERAGEIF(Table1[School], A1533, Table1[Cit rank])</f>
        <v>0.52820000000000011</v>
      </c>
      <c r="I1533" s="3">
        <f>AVERAGEIF(Table1[School], A1533, Table1[YO rank])</f>
        <v>0.69366666666666654</v>
      </c>
      <c r="J1533" s="3">
        <f t="shared" si="75"/>
        <v>0.7614608361364732</v>
      </c>
      <c r="K1533" s="3">
        <f t="shared" si="73"/>
        <v>53</v>
      </c>
      <c r="L1533" s="3">
        <f t="shared" si="74"/>
        <v>2.1698113207547172</v>
      </c>
      <c r="M1533" s="3">
        <f>PERCENTRANK(Table1[citperyear],L1533)</f>
        <v>9.8000000000000004E-2</v>
      </c>
      <c r="N1533" s="3">
        <f>AVERAGEIF(Table1[School], A1533, Table1[CPYRank])</f>
        <v>0.48613333333333331</v>
      </c>
    </row>
    <row r="1534" spans="1:14" ht="16" x14ac:dyDescent="0.2">
      <c r="A1534" s="12" t="s">
        <v>107</v>
      </c>
      <c r="B1534" s="12" t="s">
        <v>8</v>
      </c>
      <c r="C1534" s="12" t="s">
        <v>161</v>
      </c>
      <c r="D1534" s="12">
        <v>5722</v>
      </c>
      <c r="E1534" s="12">
        <v>1969</v>
      </c>
      <c r="F1534" s="3">
        <f>PERCENTRANK(Table1[Total Citations], D1534)</f>
        <v>0.98299999999999998</v>
      </c>
      <c r="G1534">
        <f>1-PERCENTRANK(Table1[Earliest Pub], E1534)</f>
        <v>0.94100000000000006</v>
      </c>
      <c r="H1534" s="3">
        <f>AVERAGEIF(Table1[School], A1534, Table1[Cit rank])</f>
        <v>0.52820000000000011</v>
      </c>
      <c r="I1534" s="3">
        <f>AVERAGEIF(Table1[School], A1534, Table1[YO rank])</f>
        <v>0.69366666666666654</v>
      </c>
      <c r="J1534" s="3">
        <f t="shared" si="75"/>
        <v>0.7614608361364732</v>
      </c>
      <c r="K1534" s="3">
        <f t="shared" si="73"/>
        <v>52</v>
      </c>
      <c r="L1534" s="3">
        <f t="shared" si="74"/>
        <v>110.03846153846153</v>
      </c>
      <c r="M1534" s="3">
        <f>PERCENTRANK(Table1[citperyear],L1534)</f>
        <v>0.96899999999999997</v>
      </c>
      <c r="N1534" s="3">
        <f>AVERAGEIF(Table1[School], A1534, Table1[CPYRank])</f>
        <v>0.48613333333333331</v>
      </c>
    </row>
    <row r="1535" spans="1:14" ht="16" x14ac:dyDescent="0.2">
      <c r="A1535" s="12" t="s">
        <v>107</v>
      </c>
      <c r="B1535" s="12" t="s">
        <v>8</v>
      </c>
      <c r="C1535" s="12" t="s">
        <v>161</v>
      </c>
      <c r="D1535" s="12">
        <v>180</v>
      </c>
      <c r="E1535" s="12">
        <v>1971</v>
      </c>
      <c r="F1535" s="3">
        <f>PERCENTRANK(Table1[Total Citations], D1535)</f>
        <v>0.23200000000000001</v>
      </c>
      <c r="G1535">
        <f>1-PERCENTRANK(Table1[Earliest Pub], E1535)</f>
        <v>0.91700000000000004</v>
      </c>
      <c r="H1535" s="3">
        <f>AVERAGEIF(Table1[School], A1535, Table1[Cit rank])</f>
        <v>0.52820000000000011</v>
      </c>
      <c r="I1535" s="3">
        <f>AVERAGEIF(Table1[School], A1535, Table1[YO rank])</f>
        <v>0.69366666666666654</v>
      </c>
      <c r="J1535" s="3">
        <f t="shared" si="75"/>
        <v>0.7614608361364732</v>
      </c>
      <c r="K1535" s="3">
        <f t="shared" si="73"/>
        <v>50</v>
      </c>
      <c r="L1535" s="3">
        <f t="shared" si="74"/>
        <v>3.6</v>
      </c>
      <c r="M1535" s="3">
        <f>PERCENTRANK(Table1[citperyear],L1535)</f>
        <v>0.14799999999999999</v>
      </c>
      <c r="N1535" s="3">
        <f>AVERAGEIF(Table1[School], A1535, Table1[CPYRank])</f>
        <v>0.48613333333333331</v>
      </c>
    </row>
    <row r="1536" spans="1:14" ht="16" x14ac:dyDescent="0.2">
      <c r="A1536" s="12" t="s">
        <v>107</v>
      </c>
      <c r="B1536" s="12" t="s">
        <v>8</v>
      </c>
      <c r="C1536" s="12" t="s">
        <v>161</v>
      </c>
      <c r="D1536" s="12">
        <v>109</v>
      </c>
      <c r="E1536" s="12">
        <v>1972</v>
      </c>
      <c r="F1536" s="3">
        <f>PERCENTRANK(Table1[Total Citations], D1536)</f>
        <v>0.14899999999999999</v>
      </c>
      <c r="G1536">
        <f>1-PERCENTRANK(Table1[Earliest Pub], E1536)</f>
        <v>0.90200000000000002</v>
      </c>
      <c r="H1536" s="3">
        <f>AVERAGEIF(Table1[School], A1536, Table1[Cit rank])</f>
        <v>0.52820000000000011</v>
      </c>
      <c r="I1536" s="3">
        <f>AVERAGEIF(Table1[School], A1536, Table1[YO rank])</f>
        <v>0.69366666666666654</v>
      </c>
      <c r="J1536" s="3">
        <f t="shared" si="75"/>
        <v>0.7614608361364732</v>
      </c>
      <c r="K1536" s="3">
        <f t="shared" si="73"/>
        <v>49</v>
      </c>
      <c r="L1536" s="3">
        <f t="shared" si="74"/>
        <v>2.2244897959183674</v>
      </c>
      <c r="M1536" s="3">
        <f>PERCENTRANK(Table1[citperyear],L1536)</f>
        <v>0.1</v>
      </c>
      <c r="N1536" s="3">
        <f>AVERAGEIF(Table1[School], A1536, Table1[CPYRank])</f>
        <v>0.48613333333333331</v>
      </c>
    </row>
    <row r="1537" spans="1:14" ht="16" x14ac:dyDescent="0.2">
      <c r="A1537" s="12" t="s">
        <v>107</v>
      </c>
      <c r="B1537" s="12" t="s">
        <v>8</v>
      </c>
      <c r="C1537" s="12" t="s">
        <v>161</v>
      </c>
      <c r="D1537" s="12">
        <v>287</v>
      </c>
      <c r="E1537" s="12">
        <v>1973</v>
      </c>
      <c r="F1537" s="3">
        <f>PERCENTRANK(Table1[Total Citations], D1537)</f>
        <v>0.36</v>
      </c>
      <c r="G1537">
        <f>1-PERCENTRANK(Table1[Earliest Pub], E1537)</f>
        <v>0.88700000000000001</v>
      </c>
      <c r="H1537" s="3">
        <f>AVERAGEIF(Table1[School], A1537, Table1[Cit rank])</f>
        <v>0.52820000000000011</v>
      </c>
      <c r="I1537" s="3">
        <f>AVERAGEIF(Table1[School], A1537, Table1[YO rank])</f>
        <v>0.69366666666666654</v>
      </c>
      <c r="J1537" s="3">
        <f t="shared" si="75"/>
        <v>0.7614608361364732</v>
      </c>
      <c r="K1537" s="3">
        <f t="shared" si="73"/>
        <v>48</v>
      </c>
      <c r="L1537" s="3">
        <f t="shared" si="74"/>
        <v>5.979166666666667</v>
      </c>
      <c r="M1537" s="3">
        <f>PERCENTRANK(Table1[citperyear],L1537)</f>
        <v>0.23699999999999999</v>
      </c>
      <c r="N1537" s="3">
        <f>AVERAGEIF(Table1[School], A1537, Table1[CPYRank])</f>
        <v>0.48613333333333331</v>
      </c>
    </row>
    <row r="1538" spans="1:14" ht="16" x14ac:dyDescent="0.2">
      <c r="A1538" s="12" t="s">
        <v>107</v>
      </c>
      <c r="B1538" s="12" t="s">
        <v>8</v>
      </c>
      <c r="C1538" s="12" t="s">
        <v>161</v>
      </c>
      <c r="D1538" s="12">
        <v>240</v>
      </c>
      <c r="E1538" s="12">
        <v>1980</v>
      </c>
      <c r="F1538" s="3">
        <f>PERCENTRANK(Table1[Total Citations], D1538)</f>
        <v>0.314</v>
      </c>
      <c r="G1538">
        <f>1-PERCENTRANK(Table1[Earliest Pub], E1538)</f>
        <v>0.75</v>
      </c>
      <c r="H1538" s="3">
        <f>AVERAGEIF(Table1[School], A1538, Table1[Cit rank])</f>
        <v>0.52820000000000011</v>
      </c>
      <c r="I1538" s="3">
        <f>AVERAGEIF(Table1[School], A1538, Table1[YO rank])</f>
        <v>0.69366666666666654</v>
      </c>
      <c r="J1538" s="3">
        <f t="shared" si="75"/>
        <v>0.7614608361364732</v>
      </c>
      <c r="K1538" s="3">
        <f t="shared" ref="K1538:K1601" si="76">2021-E1538</f>
        <v>41</v>
      </c>
      <c r="L1538" s="3">
        <f t="shared" ref="L1538:L1601" si="77">D1538/K1538</f>
        <v>5.8536585365853657</v>
      </c>
      <c r="M1538" s="3">
        <f>PERCENTRANK(Table1[citperyear],L1538)</f>
        <v>0.23400000000000001</v>
      </c>
      <c r="N1538" s="3">
        <f>AVERAGEIF(Table1[School], A1538, Table1[CPYRank])</f>
        <v>0.48613333333333331</v>
      </c>
    </row>
    <row r="1539" spans="1:14" ht="16" x14ac:dyDescent="0.2">
      <c r="A1539" s="12" t="s">
        <v>107</v>
      </c>
      <c r="B1539" s="12" t="s">
        <v>8</v>
      </c>
      <c r="C1539" s="12" t="s">
        <v>161</v>
      </c>
      <c r="D1539" s="12">
        <v>911</v>
      </c>
      <c r="E1539" s="12">
        <v>1980</v>
      </c>
      <c r="F1539" s="3">
        <f>PERCENTRANK(Table1[Total Citations], D1539)</f>
        <v>0.71599999999999997</v>
      </c>
      <c r="G1539">
        <f>1-PERCENTRANK(Table1[Earliest Pub], E1539)</f>
        <v>0.75</v>
      </c>
      <c r="H1539" s="3">
        <f>AVERAGEIF(Table1[School], A1539, Table1[Cit rank])</f>
        <v>0.52820000000000011</v>
      </c>
      <c r="I1539" s="3">
        <f>AVERAGEIF(Table1[School], A1539, Table1[YO rank])</f>
        <v>0.69366666666666654</v>
      </c>
      <c r="J1539" s="3">
        <f t="shared" si="75"/>
        <v>0.7614608361364732</v>
      </c>
      <c r="K1539" s="3">
        <f t="shared" si="76"/>
        <v>41</v>
      </c>
      <c r="L1539" s="3">
        <f t="shared" si="77"/>
        <v>22.219512195121951</v>
      </c>
      <c r="M1539" s="3">
        <f>PERCENTRANK(Table1[citperyear],L1539)</f>
        <v>0.64300000000000002</v>
      </c>
      <c r="N1539" s="3">
        <f>AVERAGEIF(Table1[School], A1539, Table1[CPYRank])</f>
        <v>0.48613333333333331</v>
      </c>
    </row>
    <row r="1540" spans="1:14" ht="16" x14ac:dyDescent="0.2">
      <c r="A1540" s="12" t="s">
        <v>107</v>
      </c>
      <c r="B1540" s="12" t="s">
        <v>7</v>
      </c>
      <c r="C1540" s="12" t="s">
        <v>161</v>
      </c>
      <c r="D1540" s="12">
        <v>692</v>
      </c>
      <c r="E1540" s="12">
        <v>1981</v>
      </c>
      <c r="F1540" s="3">
        <f>PERCENTRANK(Table1[Total Citations], D1540)</f>
        <v>0.63900000000000001</v>
      </c>
      <c r="G1540">
        <f>1-PERCENTRANK(Table1[Earliest Pub], E1540)</f>
        <v>0.72299999999999998</v>
      </c>
      <c r="H1540" s="3">
        <f>AVERAGEIF(Table1[School], A1540, Table1[Cit rank])</f>
        <v>0.52820000000000011</v>
      </c>
      <c r="I1540" s="3">
        <f>AVERAGEIF(Table1[School], A1540, Table1[YO rank])</f>
        <v>0.69366666666666654</v>
      </c>
      <c r="J1540" s="3">
        <f t="shared" si="75"/>
        <v>0.7614608361364732</v>
      </c>
      <c r="K1540" s="3">
        <f t="shared" si="76"/>
        <v>40</v>
      </c>
      <c r="L1540" s="3">
        <f t="shared" si="77"/>
        <v>17.3</v>
      </c>
      <c r="M1540" s="3">
        <f>PERCENTRANK(Table1[citperyear],L1540)</f>
        <v>0.55500000000000005</v>
      </c>
      <c r="N1540" s="3">
        <f>AVERAGEIF(Table1[School], A1540, Table1[CPYRank])</f>
        <v>0.48613333333333331</v>
      </c>
    </row>
    <row r="1541" spans="1:14" ht="16" x14ac:dyDescent="0.2">
      <c r="A1541" s="12" t="s">
        <v>107</v>
      </c>
      <c r="B1541" s="12" t="s">
        <v>8</v>
      </c>
      <c r="C1541" s="12" t="s">
        <v>161</v>
      </c>
      <c r="D1541" s="12">
        <v>1321</v>
      </c>
      <c r="E1541" s="12">
        <v>1982</v>
      </c>
      <c r="F1541" s="3">
        <f>PERCENTRANK(Table1[Total Citations], D1541)</f>
        <v>0.81200000000000006</v>
      </c>
      <c r="G1541">
        <f>1-PERCENTRANK(Table1[Earliest Pub], E1541)</f>
        <v>0.69</v>
      </c>
      <c r="H1541" s="3">
        <f>AVERAGEIF(Table1[School], A1541, Table1[Cit rank])</f>
        <v>0.52820000000000011</v>
      </c>
      <c r="I1541" s="3">
        <f>AVERAGEIF(Table1[School], A1541, Table1[YO rank])</f>
        <v>0.69366666666666654</v>
      </c>
      <c r="J1541" s="3">
        <f t="shared" si="75"/>
        <v>0.7614608361364732</v>
      </c>
      <c r="K1541" s="3">
        <f t="shared" si="76"/>
        <v>39</v>
      </c>
      <c r="L1541" s="3">
        <f t="shared" si="77"/>
        <v>33.871794871794869</v>
      </c>
      <c r="M1541" s="3">
        <f>PERCENTRANK(Table1[citperyear],L1541)</f>
        <v>0.77100000000000002</v>
      </c>
      <c r="N1541" s="3">
        <f>AVERAGEIF(Table1[School], A1541, Table1[CPYRank])</f>
        <v>0.48613333333333331</v>
      </c>
    </row>
    <row r="1542" spans="1:14" ht="16" x14ac:dyDescent="0.2">
      <c r="A1542" s="12" t="s">
        <v>107</v>
      </c>
      <c r="B1542" s="12" t="s">
        <v>8</v>
      </c>
      <c r="C1542" s="12" t="s">
        <v>161</v>
      </c>
      <c r="D1542" s="12">
        <v>1395</v>
      </c>
      <c r="E1542" s="12">
        <v>1985</v>
      </c>
      <c r="F1542" s="3">
        <f>PERCENTRANK(Table1[Total Citations], D1542)</f>
        <v>0.82199999999999995</v>
      </c>
      <c r="G1542">
        <f>1-PERCENTRANK(Table1[Earliest Pub], E1542)</f>
        <v>0.60199999999999998</v>
      </c>
      <c r="H1542" s="3">
        <f>AVERAGEIF(Table1[School], A1542, Table1[Cit rank])</f>
        <v>0.52820000000000011</v>
      </c>
      <c r="I1542" s="3">
        <f>AVERAGEIF(Table1[School], A1542, Table1[YO rank])</f>
        <v>0.69366666666666654</v>
      </c>
      <c r="J1542" s="3">
        <f t="shared" si="75"/>
        <v>0.7614608361364732</v>
      </c>
      <c r="K1542" s="3">
        <f t="shared" si="76"/>
        <v>36</v>
      </c>
      <c r="L1542" s="3">
        <f t="shared" si="77"/>
        <v>38.75</v>
      </c>
      <c r="M1542" s="3">
        <f>PERCENTRANK(Table1[citperyear],L1542)</f>
        <v>0.80500000000000005</v>
      </c>
      <c r="N1542" s="3">
        <f>AVERAGEIF(Table1[School], A1542, Table1[CPYRank])</f>
        <v>0.48613333333333331</v>
      </c>
    </row>
    <row r="1543" spans="1:14" ht="16" x14ac:dyDescent="0.2">
      <c r="A1543" s="12" t="s">
        <v>107</v>
      </c>
      <c r="B1543" s="12" t="s">
        <v>8</v>
      </c>
      <c r="C1543" s="12" t="s">
        <v>161</v>
      </c>
      <c r="D1543" s="12">
        <v>699</v>
      </c>
      <c r="E1543" s="12">
        <v>1987</v>
      </c>
      <c r="F1543" s="3">
        <f>PERCENTRANK(Table1[Total Citations], D1543)</f>
        <v>0.64400000000000002</v>
      </c>
      <c r="G1543">
        <f>1-PERCENTRANK(Table1[Earliest Pub], E1543)</f>
        <v>0.53699999999999992</v>
      </c>
      <c r="H1543" s="3">
        <f>AVERAGEIF(Table1[School], A1543, Table1[Cit rank])</f>
        <v>0.52820000000000011</v>
      </c>
      <c r="I1543" s="3">
        <f>AVERAGEIF(Table1[School], A1543, Table1[YO rank])</f>
        <v>0.69366666666666654</v>
      </c>
      <c r="J1543" s="3">
        <f t="shared" si="75"/>
        <v>0.7614608361364732</v>
      </c>
      <c r="K1543" s="3">
        <f t="shared" si="76"/>
        <v>34</v>
      </c>
      <c r="L1543" s="3">
        <f t="shared" si="77"/>
        <v>20.558823529411764</v>
      </c>
      <c r="M1543" s="3">
        <f>PERCENTRANK(Table1[citperyear],L1543)</f>
        <v>0.61399999999999999</v>
      </c>
      <c r="N1543" s="3">
        <f>AVERAGEIF(Table1[School], A1543, Table1[CPYRank])</f>
        <v>0.48613333333333331</v>
      </c>
    </row>
    <row r="1544" spans="1:14" ht="16" x14ac:dyDescent="0.2">
      <c r="A1544" s="12" t="s">
        <v>107</v>
      </c>
      <c r="B1544" s="12" t="s">
        <v>8</v>
      </c>
      <c r="C1544" s="12" t="s">
        <v>161</v>
      </c>
      <c r="D1544" s="12">
        <v>1088</v>
      </c>
      <c r="E1544" s="12">
        <v>1987</v>
      </c>
      <c r="F1544" s="3">
        <f>PERCENTRANK(Table1[Total Citations], D1544)</f>
        <v>0.76400000000000001</v>
      </c>
      <c r="G1544">
        <f>1-PERCENTRANK(Table1[Earliest Pub], E1544)</f>
        <v>0.53699999999999992</v>
      </c>
      <c r="H1544" s="3">
        <f>AVERAGEIF(Table1[School], A1544, Table1[Cit rank])</f>
        <v>0.52820000000000011</v>
      </c>
      <c r="I1544" s="3">
        <f>AVERAGEIF(Table1[School], A1544, Table1[YO rank])</f>
        <v>0.69366666666666654</v>
      </c>
      <c r="J1544" s="3">
        <f t="shared" si="75"/>
        <v>0.7614608361364732</v>
      </c>
      <c r="K1544" s="3">
        <f t="shared" si="76"/>
        <v>34</v>
      </c>
      <c r="L1544" s="3">
        <f t="shared" si="77"/>
        <v>32</v>
      </c>
      <c r="M1544" s="3">
        <f>PERCENTRANK(Table1[citperyear],L1544)</f>
        <v>0.755</v>
      </c>
      <c r="N1544" s="3">
        <f>AVERAGEIF(Table1[School], A1544, Table1[CPYRank])</f>
        <v>0.48613333333333331</v>
      </c>
    </row>
    <row r="1545" spans="1:14" ht="16" x14ac:dyDescent="0.2">
      <c r="A1545" s="12" t="s">
        <v>107</v>
      </c>
      <c r="B1545" s="12" t="s">
        <v>7</v>
      </c>
      <c r="C1545" s="12" t="s">
        <v>161</v>
      </c>
      <c r="D1545" s="12">
        <v>263</v>
      </c>
      <c r="E1545" s="12">
        <v>1988</v>
      </c>
      <c r="F1545" s="3">
        <f>PERCENTRANK(Table1[Total Citations], D1545)</f>
        <v>0.33400000000000002</v>
      </c>
      <c r="G1545">
        <f>1-PERCENTRANK(Table1[Earliest Pub], E1545)</f>
        <v>0.50800000000000001</v>
      </c>
      <c r="H1545" s="3">
        <f>AVERAGEIF(Table1[School], A1545, Table1[Cit rank])</f>
        <v>0.52820000000000011</v>
      </c>
      <c r="I1545" s="3">
        <f>AVERAGEIF(Table1[School], A1545, Table1[YO rank])</f>
        <v>0.69366666666666654</v>
      </c>
      <c r="J1545" s="3">
        <f t="shared" si="75"/>
        <v>0.7614608361364732</v>
      </c>
      <c r="K1545" s="3">
        <f t="shared" si="76"/>
        <v>33</v>
      </c>
      <c r="L1545" s="3">
        <f t="shared" si="77"/>
        <v>7.9696969696969697</v>
      </c>
      <c r="M1545" s="3">
        <f>PERCENTRANK(Table1[citperyear],L1545)</f>
        <v>0.307</v>
      </c>
      <c r="N1545" s="3">
        <f>AVERAGEIF(Table1[School], A1545, Table1[CPYRank])</f>
        <v>0.48613333333333331</v>
      </c>
    </row>
    <row r="1546" spans="1:14" ht="16" x14ac:dyDescent="0.2">
      <c r="A1546" s="12" t="s">
        <v>107</v>
      </c>
      <c r="B1546" s="12" t="s">
        <v>8</v>
      </c>
      <c r="C1546" s="12" t="s">
        <v>161</v>
      </c>
      <c r="D1546" s="12">
        <v>724</v>
      </c>
      <c r="E1546" s="12">
        <v>1993</v>
      </c>
      <c r="F1546" s="3">
        <f>PERCENTRANK(Table1[Total Citations], D1546)</f>
        <v>0.65300000000000002</v>
      </c>
      <c r="G1546">
        <f>1-PERCENTRANK(Table1[Earliest Pub], E1546)</f>
        <v>0.35399999999999998</v>
      </c>
      <c r="H1546" s="3">
        <f>AVERAGEIF(Table1[School], A1546, Table1[Cit rank])</f>
        <v>0.52820000000000011</v>
      </c>
      <c r="I1546" s="3">
        <f>AVERAGEIF(Table1[School], A1546, Table1[YO rank])</f>
        <v>0.69366666666666654</v>
      </c>
      <c r="J1546" s="3">
        <f t="shared" si="75"/>
        <v>0.7614608361364732</v>
      </c>
      <c r="K1546" s="3">
        <f t="shared" si="76"/>
        <v>28</v>
      </c>
      <c r="L1546" s="3">
        <f t="shared" si="77"/>
        <v>25.857142857142858</v>
      </c>
      <c r="M1546" s="3">
        <f>PERCENTRANK(Table1[citperyear],L1546)</f>
        <v>0.69</v>
      </c>
      <c r="N1546" s="3">
        <f>AVERAGEIF(Table1[School], A1546, Table1[CPYRank])</f>
        <v>0.48613333333333331</v>
      </c>
    </row>
    <row r="1547" spans="1:14" ht="16" x14ac:dyDescent="0.2">
      <c r="A1547" s="12" t="s">
        <v>107</v>
      </c>
      <c r="B1547" s="12" t="s">
        <v>7</v>
      </c>
      <c r="C1547" s="12" t="s">
        <v>161</v>
      </c>
      <c r="D1547" s="12">
        <v>274</v>
      </c>
      <c r="E1547" s="12">
        <v>1993</v>
      </c>
      <c r="F1547" s="3">
        <f>PERCENTRANK(Table1[Total Citations], D1547)</f>
        <v>0.34499999999999997</v>
      </c>
      <c r="G1547">
        <f>1-PERCENTRANK(Table1[Earliest Pub], E1547)</f>
        <v>0.35399999999999998</v>
      </c>
      <c r="H1547" s="3">
        <f>AVERAGEIF(Table1[School], A1547, Table1[Cit rank])</f>
        <v>0.52820000000000011</v>
      </c>
      <c r="I1547" s="3">
        <f>AVERAGEIF(Table1[School], A1547, Table1[YO rank])</f>
        <v>0.69366666666666654</v>
      </c>
      <c r="J1547" s="3">
        <f t="shared" si="75"/>
        <v>0.7614608361364732</v>
      </c>
      <c r="K1547" s="3">
        <f t="shared" si="76"/>
        <v>28</v>
      </c>
      <c r="L1547" s="3">
        <f t="shared" si="77"/>
        <v>9.7857142857142865</v>
      </c>
      <c r="M1547" s="3">
        <f>PERCENTRANK(Table1[citperyear],L1547)</f>
        <v>0.36599999999999999</v>
      </c>
      <c r="N1547" s="3">
        <f>AVERAGEIF(Table1[School], A1547, Table1[CPYRank])</f>
        <v>0.48613333333333331</v>
      </c>
    </row>
    <row r="1548" spans="1:14" ht="16" x14ac:dyDescent="0.2">
      <c r="A1548" s="7" t="s">
        <v>108</v>
      </c>
      <c r="B1548" s="7" t="s">
        <v>8</v>
      </c>
      <c r="C1548" s="7" t="s">
        <v>161</v>
      </c>
      <c r="D1548" s="7">
        <v>639</v>
      </c>
      <c r="E1548" s="7">
        <v>1967</v>
      </c>
      <c r="F1548" s="3">
        <f>PERCENTRANK(Table1[Total Citations], D1548)</f>
        <v>0.61099999999999999</v>
      </c>
      <c r="G1548">
        <f>1-PERCENTRANK(Table1[Earliest Pub], E1548)</f>
        <v>0.96099999999999997</v>
      </c>
      <c r="H1548" s="3">
        <f>AVERAGEIF(Table1[School], A1548, Table1[Cit rank])</f>
        <v>0.2673636363636363</v>
      </c>
      <c r="I1548" s="3">
        <f>AVERAGEIF(Table1[School], A1548, Table1[YO rank])</f>
        <v>0.47963636363636364</v>
      </c>
      <c r="J1548" s="3">
        <f t="shared" si="75"/>
        <v>0.5574298711144805</v>
      </c>
      <c r="K1548" s="3">
        <f t="shared" si="76"/>
        <v>54</v>
      </c>
      <c r="L1548" s="3">
        <f t="shared" si="77"/>
        <v>11.833333333333334</v>
      </c>
      <c r="M1548" s="3">
        <f>PERCENTRANK(Table1[citperyear],L1548)</f>
        <v>0.42399999999999999</v>
      </c>
      <c r="N1548" s="3">
        <f>AVERAGEIF(Table1[School], A1548, Table1[CPYRank])</f>
        <v>0.24454545454545454</v>
      </c>
    </row>
    <row r="1549" spans="1:14" ht="16" x14ac:dyDescent="0.2">
      <c r="A1549" s="7" t="s">
        <v>108</v>
      </c>
      <c r="B1549" s="7" t="s">
        <v>8</v>
      </c>
      <c r="C1549" s="7" t="s">
        <v>161</v>
      </c>
      <c r="D1549" s="7">
        <v>81</v>
      </c>
      <c r="E1549" s="7">
        <v>1981</v>
      </c>
      <c r="F1549" s="3">
        <f>PERCENTRANK(Table1[Total Citations], D1549)</f>
        <v>0.113</v>
      </c>
      <c r="G1549">
        <f>1-PERCENTRANK(Table1[Earliest Pub], E1549)</f>
        <v>0.72299999999999998</v>
      </c>
      <c r="H1549" s="3">
        <f>AVERAGEIF(Table1[School], A1549, Table1[Cit rank])</f>
        <v>0.2673636363636363</v>
      </c>
      <c r="I1549" s="3">
        <f>AVERAGEIF(Table1[School], A1549, Table1[YO rank])</f>
        <v>0.47963636363636364</v>
      </c>
      <c r="J1549" s="3">
        <f t="shared" si="75"/>
        <v>0.5574298711144805</v>
      </c>
      <c r="K1549" s="3">
        <f t="shared" si="76"/>
        <v>40</v>
      </c>
      <c r="L1549" s="3">
        <f t="shared" si="77"/>
        <v>2.0249999999999999</v>
      </c>
      <c r="M1549" s="3">
        <f>PERCENTRANK(Table1[citperyear],L1549)</f>
        <v>9.1999999999999998E-2</v>
      </c>
      <c r="N1549" s="3">
        <f>AVERAGEIF(Table1[School], A1549, Table1[CPYRank])</f>
        <v>0.24454545454545454</v>
      </c>
    </row>
    <row r="1550" spans="1:14" ht="16" x14ac:dyDescent="0.2">
      <c r="A1550" s="7" t="s">
        <v>108</v>
      </c>
      <c r="B1550" s="7" t="s">
        <v>8</v>
      </c>
      <c r="C1550" s="7" t="s">
        <v>161</v>
      </c>
      <c r="D1550" s="7">
        <v>395</v>
      </c>
      <c r="E1550" s="7">
        <v>1986</v>
      </c>
      <c r="F1550" s="3">
        <f>PERCENTRANK(Table1[Total Citations], D1550)</f>
        <v>0.45800000000000002</v>
      </c>
      <c r="G1550">
        <f>1-PERCENTRANK(Table1[Earliest Pub], E1550)</f>
        <v>0.57099999999999995</v>
      </c>
      <c r="H1550" s="3">
        <f>AVERAGEIF(Table1[School], A1550, Table1[Cit rank])</f>
        <v>0.2673636363636363</v>
      </c>
      <c r="I1550" s="3">
        <f>AVERAGEIF(Table1[School], A1550, Table1[YO rank])</f>
        <v>0.47963636363636364</v>
      </c>
      <c r="J1550" s="3">
        <f t="shared" si="75"/>
        <v>0.5574298711144805</v>
      </c>
      <c r="K1550" s="3">
        <f t="shared" si="76"/>
        <v>35</v>
      </c>
      <c r="L1550" s="3">
        <f t="shared" si="77"/>
        <v>11.285714285714286</v>
      </c>
      <c r="M1550" s="3">
        <f>PERCENTRANK(Table1[citperyear],L1550)</f>
        <v>0.40899999999999997</v>
      </c>
      <c r="N1550" s="3">
        <f>AVERAGEIF(Table1[School], A1550, Table1[CPYRank])</f>
        <v>0.24454545454545454</v>
      </c>
    </row>
    <row r="1551" spans="1:14" ht="16" x14ac:dyDescent="0.2">
      <c r="A1551" s="7" t="s">
        <v>108</v>
      </c>
      <c r="B1551" s="7" t="s">
        <v>8</v>
      </c>
      <c r="C1551" s="7" t="s">
        <v>161</v>
      </c>
      <c r="D1551" s="7">
        <v>99</v>
      </c>
      <c r="E1551" s="7">
        <v>1987</v>
      </c>
      <c r="F1551" s="3">
        <f>PERCENTRANK(Table1[Total Citations], D1551)</f>
        <v>0.13400000000000001</v>
      </c>
      <c r="G1551">
        <f>1-PERCENTRANK(Table1[Earliest Pub], E1551)</f>
        <v>0.53699999999999992</v>
      </c>
      <c r="H1551" s="3">
        <f>AVERAGEIF(Table1[School], A1551, Table1[Cit rank])</f>
        <v>0.2673636363636363</v>
      </c>
      <c r="I1551" s="3">
        <f>AVERAGEIF(Table1[School], A1551, Table1[YO rank])</f>
        <v>0.47963636363636364</v>
      </c>
      <c r="J1551" s="3">
        <f t="shared" si="75"/>
        <v>0.5574298711144805</v>
      </c>
      <c r="K1551" s="3">
        <f t="shared" si="76"/>
        <v>34</v>
      </c>
      <c r="L1551" s="3">
        <f t="shared" si="77"/>
        <v>2.9117647058823528</v>
      </c>
      <c r="M1551" s="3">
        <f>PERCENTRANK(Table1[citperyear],L1551)</f>
        <v>0.126</v>
      </c>
      <c r="N1551" s="3">
        <f>AVERAGEIF(Table1[School], A1551, Table1[CPYRank])</f>
        <v>0.24454545454545454</v>
      </c>
    </row>
    <row r="1552" spans="1:14" ht="16" x14ac:dyDescent="0.2">
      <c r="A1552" s="7" t="s">
        <v>108</v>
      </c>
      <c r="B1552" s="7" t="s">
        <v>8</v>
      </c>
      <c r="C1552" s="7" t="s">
        <v>161</v>
      </c>
      <c r="D1552" s="7">
        <v>928</v>
      </c>
      <c r="E1552" s="7">
        <v>1988</v>
      </c>
      <c r="F1552" s="3">
        <f>PERCENTRANK(Table1[Total Citations], D1552)</f>
        <v>0.72</v>
      </c>
      <c r="G1552">
        <f>1-PERCENTRANK(Table1[Earliest Pub], E1552)</f>
        <v>0.50800000000000001</v>
      </c>
      <c r="H1552" s="3">
        <f>AVERAGEIF(Table1[School], A1552, Table1[Cit rank])</f>
        <v>0.2673636363636363</v>
      </c>
      <c r="I1552" s="3">
        <f>AVERAGEIF(Table1[School], A1552, Table1[YO rank])</f>
        <v>0.47963636363636364</v>
      </c>
      <c r="J1552" s="3">
        <f t="shared" si="75"/>
        <v>0.5574298711144805</v>
      </c>
      <c r="K1552" s="3">
        <f t="shared" si="76"/>
        <v>33</v>
      </c>
      <c r="L1552" s="3">
        <f t="shared" si="77"/>
        <v>28.121212121212121</v>
      </c>
      <c r="M1552" s="3">
        <f>PERCENTRANK(Table1[citperyear],L1552)</f>
        <v>0.71799999999999997</v>
      </c>
      <c r="N1552" s="3">
        <f>AVERAGEIF(Table1[School], A1552, Table1[CPYRank])</f>
        <v>0.24454545454545454</v>
      </c>
    </row>
    <row r="1553" spans="1:14" ht="16" x14ac:dyDescent="0.2">
      <c r="A1553" s="7" t="s">
        <v>108</v>
      </c>
      <c r="B1553" s="7" t="s">
        <v>7</v>
      </c>
      <c r="C1553" s="7" t="s">
        <v>161</v>
      </c>
      <c r="D1553" s="7">
        <v>85</v>
      </c>
      <c r="E1553" s="7">
        <v>1989</v>
      </c>
      <c r="F1553" s="3">
        <f>PERCENTRANK(Table1[Total Citations], D1553)</f>
        <v>0.11899999999999999</v>
      </c>
      <c r="G1553">
        <f>1-PERCENTRANK(Table1[Earliest Pub], E1553)</f>
        <v>0.47299999999999998</v>
      </c>
      <c r="H1553" s="3">
        <f>AVERAGEIF(Table1[School], A1553, Table1[Cit rank])</f>
        <v>0.2673636363636363</v>
      </c>
      <c r="I1553" s="3">
        <f>AVERAGEIF(Table1[School], A1553, Table1[YO rank])</f>
        <v>0.47963636363636364</v>
      </c>
      <c r="J1553" s="3">
        <f t="shared" si="75"/>
        <v>0.5574298711144805</v>
      </c>
      <c r="K1553" s="3">
        <f t="shared" si="76"/>
        <v>32</v>
      </c>
      <c r="L1553" s="3">
        <f t="shared" si="77"/>
        <v>2.65625</v>
      </c>
      <c r="M1553" s="3">
        <f>PERCENTRANK(Table1[citperyear],L1553)</f>
        <v>0.11899999999999999</v>
      </c>
      <c r="N1553" s="3">
        <f>AVERAGEIF(Table1[School], A1553, Table1[CPYRank])</f>
        <v>0.24454545454545454</v>
      </c>
    </row>
    <row r="1554" spans="1:14" ht="16" x14ac:dyDescent="0.2">
      <c r="A1554" s="7" t="s">
        <v>108</v>
      </c>
      <c r="B1554" s="7" t="s">
        <v>8</v>
      </c>
      <c r="C1554" s="7" t="s">
        <v>161</v>
      </c>
      <c r="D1554" s="7">
        <v>160</v>
      </c>
      <c r="E1554" s="7">
        <v>1990</v>
      </c>
      <c r="F1554" s="3">
        <f>PERCENTRANK(Table1[Total Citations], D1554)</f>
        <v>0.20499999999999999</v>
      </c>
      <c r="G1554">
        <f>1-PERCENTRANK(Table1[Earliest Pub], E1554)</f>
        <v>0.43700000000000006</v>
      </c>
      <c r="H1554" s="3">
        <f>AVERAGEIF(Table1[School], A1554, Table1[Cit rank])</f>
        <v>0.2673636363636363</v>
      </c>
      <c r="I1554" s="3">
        <f>AVERAGEIF(Table1[School], A1554, Table1[YO rank])</f>
        <v>0.47963636363636364</v>
      </c>
      <c r="J1554" s="3">
        <f t="shared" si="75"/>
        <v>0.5574298711144805</v>
      </c>
      <c r="K1554" s="3">
        <f t="shared" si="76"/>
        <v>31</v>
      </c>
      <c r="L1554" s="3">
        <f t="shared" si="77"/>
        <v>5.161290322580645</v>
      </c>
      <c r="M1554" s="3">
        <f>PERCENTRANK(Table1[citperyear],L1554)</f>
        <v>0.20399999999999999</v>
      </c>
      <c r="N1554" s="3">
        <f>AVERAGEIF(Table1[School], A1554, Table1[CPYRank])</f>
        <v>0.24454545454545454</v>
      </c>
    </row>
    <row r="1555" spans="1:14" ht="16" x14ac:dyDescent="0.2">
      <c r="A1555" s="7" t="s">
        <v>108</v>
      </c>
      <c r="B1555" s="7" t="s">
        <v>8</v>
      </c>
      <c r="C1555" s="7" t="s">
        <v>161</v>
      </c>
      <c r="D1555" s="7">
        <v>174</v>
      </c>
      <c r="E1555" s="7">
        <v>1990</v>
      </c>
      <c r="F1555" s="3">
        <f>PERCENTRANK(Table1[Total Citations], D1555)</f>
        <v>0.22500000000000001</v>
      </c>
      <c r="G1555">
        <f>1-PERCENTRANK(Table1[Earliest Pub], E1555)</f>
        <v>0.43700000000000006</v>
      </c>
      <c r="H1555" s="3">
        <f>AVERAGEIF(Table1[School], A1555, Table1[Cit rank])</f>
        <v>0.2673636363636363</v>
      </c>
      <c r="I1555" s="3">
        <f>AVERAGEIF(Table1[School], A1555, Table1[YO rank])</f>
        <v>0.47963636363636364</v>
      </c>
      <c r="J1555" s="3">
        <f t="shared" si="75"/>
        <v>0.5574298711144805</v>
      </c>
      <c r="K1555" s="3">
        <f t="shared" si="76"/>
        <v>31</v>
      </c>
      <c r="L1555" s="3">
        <f t="shared" si="77"/>
        <v>5.612903225806452</v>
      </c>
      <c r="M1555" s="3">
        <f>PERCENTRANK(Table1[citperyear],L1555)</f>
        <v>0.222</v>
      </c>
      <c r="N1555" s="3">
        <f>AVERAGEIF(Table1[School], A1555, Table1[CPYRank])</f>
        <v>0.24454545454545454</v>
      </c>
    </row>
    <row r="1556" spans="1:14" ht="16" x14ac:dyDescent="0.2">
      <c r="A1556" s="7" t="s">
        <v>108</v>
      </c>
      <c r="B1556" s="7" t="s">
        <v>8</v>
      </c>
      <c r="C1556" s="7" t="s">
        <v>161</v>
      </c>
      <c r="D1556" s="7">
        <v>219</v>
      </c>
      <c r="E1556" s="7">
        <v>1991</v>
      </c>
      <c r="F1556" s="3">
        <f>PERCENTRANK(Table1[Total Citations], D1556)</f>
        <v>0.28599999999999998</v>
      </c>
      <c r="G1556">
        <f>1-PERCENTRANK(Table1[Earliest Pub], E1556)</f>
        <v>0.41300000000000003</v>
      </c>
      <c r="H1556" s="3">
        <f>AVERAGEIF(Table1[School], A1556, Table1[Cit rank])</f>
        <v>0.2673636363636363</v>
      </c>
      <c r="I1556" s="3">
        <f>AVERAGEIF(Table1[School], A1556, Table1[YO rank])</f>
        <v>0.47963636363636364</v>
      </c>
      <c r="J1556" s="3">
        <f t="shared" si="75"/>
        <v>0.5574298711144805</v>
      </c>
      <c r="K1556" s="3">
        <f t="shared" si="76"/>
        <v>30</v>
      </c>
      <c r="L1556" s="3">
        <f t="shared" si="77"/>
        <v>7.3</v>
      </c>
      <c r="M1556" s="3">
        <f>PERCENTRANK(Table1[citperyear],L1556)</f>
        <v>0.28199999999999997</v>
      </c>
      <c r="N1556" s="3">
        <f>AVERAGEIF(Table1[School], A1556, Table1[CPYRank])</f>
        <v>0.24454545454545454</v>
      </c>
    </row>
    <row r="1557" spans="1:14" ht="16" x14ac:dyDescent="0.2">
      <c r="A1557" s="7" t="s">
        <v>108</v>
      </c>
      <c r="B1557" s="7" t="s">
        <v>7</v>
      </c>
      <c r="C1557" s="7" t="s">
        <v>161</v>
      </c>
      <c r="D1557" s="7">
        <v>33</v>
      </c>
      <c r="E1557" s="7">
        <v>2001</v>
      </c>
      <c r="F1557" s="3">
        <f>PERCENTRANK(Table1[Total Citations], D1557)</f>
        <v>5.7000000000000002E-2</v>
      </c>
      <c r="G1557">
        <f>1-PERCENTRANK(Table1[Earliest Pub], E1557)</f>
        <v>0.11899999999999999</v>
      </c>
      <c r="H1557" s="3">
        <f>AVERAGEIF(Table1[School], A1557, Table1[Cit rank])</f>
        <v>0.2673636363636363</v>
      </c>
      <c r="I1557" s="3">
        <f>AVERAGEIF(Table1[School], A1557, Table1[YO rank])</f>
        <v>0.47963636363636364</v>
      </c>
      <c r="J1557" s="3">
        <f t="shared" si="75"/>
        <v>0.5574298711144805</v>
      </c>
      <c r="K1557" s="3">
        <f t="shared" si="76"/>
        <v>20</v>
      </c>
      <c r="L1557" s="3">
        <f t="shared" si="77"/>
        <v>1.65</v>
      </c>
      <c r="M1557" s="3">
        <f>PERCENTRANK(Table1[citperyear],L1557)</f>
        <v>7.6999999999999999E-2</v>
      </c>
      <c r="N1557" s="3">
        <f>AVERAGEIF(Table1[School], A1557, Table1[CPYRank])</f>
        <v>0.24454545454545454</v>
      </c>
    </row>
    <row r="1558" spans="1:14" ht="16" x14ac:dyDescent="0.2">
      <c r="A1558" s="7" t="s">
        <v>108</v>
      </c>
      <c r="B1558" s="7" t="s">
        <v>8</v>
      </c>
      <c r="C1558" s="7" t="s">
        <v>161</v>
      </c>
      <c r="D1558" s="7">
        <v>4</v>
      </c>
      <c r="E1558" s="7">
        <v>2002</v>
      </c>
      <c r="F1558" s="3">
        <f>PERCENTRANK(Table1[Total Citations], D1558)</f>
        <v>1.2999999999999999E-2</v>
      </c>
      <c r="G1558">
        <f>1-PERCENTRANK(Table1[Earliest Pub], E1558)</f>
        <v>9.6999999999999975E-2</v>
      </c>
      <c r="H1558" s="3">
        <f>AVERAGEIF(Table1[School], A1558, Table1[Cit rank])</f>
        <v>0.2673636363636363</v>
      </c>
      <c r="I1558" s="3">
        <f>AVERAGEIF(Table1[School], A1558, Table1[YO rank])</f>
        <v>0.47963636363636364</v>
      </c>
      <c r="J1558" s="3">
        <f t="shared" si="75"/>
        <v>0.5574298711144805</v>
      </c>
      <c r="K1558" s="3">
        <f t="shared" si="76"/>
        <v>19</v>
      </c>
      <c r="L1558" s="3">
        <f t="shared" si="77"/>
        <v>0.21052631578947367</v>
      </c>
      <c r="M1558" s="3">
        <f>PERCENTRANK(Table1[citperyear],L1558)</f>
        <v>1.7000000000000001E-2</v>
      </c>
      <c r="N1558" s="3">
        <f>AVERAGEIF(Table1[School], A1558, Table1[CPYRank])</f>
        <v>0.24454545454545454</v>
      </c>
    </row>
    <row r="1559" spans="1:14" ht="16" x14ac:dyDescent="0.2">
      <c r="A1559" s="7" t="s">
        <v>109</v>
      </c>
      <c r="B1559" s="7" t="s">
        <v>8</v>
      </c>
      <c r="C1559" s="7" t="s">
        <v>161</v>
      </c>
      <c r="D1559" s="7">
        <v>2801</v>
      </c>
      <c r="E1559" s="7">
        <v>1961</v>
      </c>
      <c r="F1559" s="3">
        <f>PERCENTRANK(Table1[Total Citations], D1559)</f>
        <v>0.93300000000000005</v>
      </c>
      <c r="G1559">
        <f>1-PERCENTRANK(Table1[Earliest Pub], E1559)</f>
        <v>0.99199999999999999</v>
      </c>
      <c r="H1559" s="3">
        <f>AVERAGEIF(Table1[School], A1559, Table1[Cit rank])</f>
        <v>0.55519148936170204</v>
      </c>
      <c r="I1559" s="3">
        <f>AVERAGEIF(Table1[School], A1559, Table1[YO rank])</f>
        <v>0.58740425531914897</v>
      </c>
      <c r="J1559" s="3">
        <f t="shared" si="75"/>
        <v>0.94516082294986936</v>
      </c>
      <c r="K1559" s="3">
        <f t="shared" si="76"/>
        <v>60</v>
      </c>
      <c r="L1559" s="3">
        <f t="shared" si="77"/>
        <v>46.68333333333333</v>
      </c>
      <c r="M1559" s="3">
        <f>PERCENTRANK(Table1[citperyear],L1559)</f>
        <v>0.85299999999999998</v>
      </c>
      <c r="N1559" s="3">
        <f>AVERAGEIF(Table1[School], A1559, Table1[CPYRank])</f>
        <v>0.55085106382978732</v>
      </c>
    </row>
    <row r="1560" spans="1:14" ht="16" x14ac:dyDescent="0.2">
      <c r="A1560" s="7" t="s">
        <v>109</v>
      </c>
      <c r="B1560" s="7" t="s">
        <v>8</v>
      </c>
      <c r="C1560" s="7" t="s">
        <v>161</v>
      </c>
      <c r="D1560" s="7">
        <v>258</v>
      </c>
      <c r="E1560" s="7">
        <v>1962</v>
      </c>
      <c r="F1560" s="3">
        <f>PERCENTRANK(Table1[Total Citations], D1560)</f>
        <v>0.33100000000000002</v>
      </c>
      <c r="G1560">
        <f>1-PERCENTRANK(Table1[Earliest Pub], E1560)</f>
        <v>0.98899999999999999</v>
      </c>
      <c r="H1560" s="3">
        <f>AVERAGEIF(Table1[School], A1560, Table1[Cit rank])</f>
        <v>0.55519148936170204</v>
      </c>
      <c r="I1560" s="3">
        <f>AVERAGEIF(Table1[School], A1560, Table1[YO rank])</f>
        <v>0.58740425531914897</v>
      </c>
      <c r="J1560" s="3">
        <f t="shared" si="75"/>
        <v>0.94516082294986936</v>
      </c>
      <c r="K1560" s="3">
        <f t="shared" si="76"/>
        <v>59</v>
      </c>
      <c r="L1560" s="3">
        <f t="shared" si="77"/>
        <v>4.3728813559322033</v>
      </c>
      <c r="M1560" s="3">
        <f>PERCENTRANK(Table1[citperyear],L1560)</f>
        <v>0.17599999999999999</v>
      </c>
      <c r="N1560" s="3">
        <f>AVERAGEIF(Table1[School], A1560, Table1[CPYRank])</f>
        <v>0.55085106382978732</v>
      </c>
    </row>
    <row r="1561" spans="1:14" ht="16" x14ac:dyDescent="0.2">
      <c r="A1561" s="7" t="s">
        <v>109</v>
      </c>
      <c r="B1561" s="7" t="s">
        <v>8</v>
      </c>
      <c r="C1561" s="7" t="s">
        <v>161</v>
      </c>
      <c r="D1561" s="7">
        <v>1171</v>
      </c>
      <c r="E1561" s="7">
        <v>1964</v>
      </c>
      <c r="F1561" s="3">
        <f>PERCENTRANK(Table1[Total Citations], D1561)</f>
        <v>0.78300000000000003</v>
      </c>
      <c r="G1561">
        <f>1-PERCENTRANK(Table1[Earliest Pub], E1561)</f>
        <v>0.98099999999999998</v>
      </c>
      <c r="H1561" s="3">
        <f>AVERAGEIF(Table1[School], A1561, Table1[Cit rank])</f>
        <v>0.55519148936170204</v>
      </c>
      <c r="I1561" s="3">
        <f>AVERAGEIF(Table1[School], A1561, Table1[YO rank])</f>
        <v>0.58740425531914897</v>
      </c>
      <c r="J1561" s="3">
        <f t="shared" si="75"/>
        <v>0.94516082294986936</v>
      </c>
      <c r="K1561" s="3">
        <f t="shared" si="76"/>
        <v>57</v>
      </c>
      <c r="L1561" s="3">
        <f t="shared" si="77"/>
        <v>20.543859649122808</v>
      </c>
      <c r="M1561" s="3">
        <f>PERCENTRANK(Table1[citperyear],L1561)</f>
        <v>0.61299999999999999</v>
      </c>
      <c r="N1561" s="3">
        <f>AVERAGEIF(Table1[School], A1561, Table1[CPYRank])</f>
        <v>0.55085106382978732</v>
      </c>
    </row>
    <row r="1562" spans="1:14" ht="16" x14ac:dyDescent="0.2">
      <c r="A1562" s="7" t="s">
        <v>109</v>
      </c>
      <c r="B1562" s="7" t="s">
        <v>8</v>
      </c>
      <c r="C1562" s="7" t="s">
        <v>161</v>
      </c>
      <c r="D1562" s="7">
        <v>38</v>
      </c>
      <c r="E1562" s="7">
        <v>1965</v>
      </c>
      <c r="F1562" s="3">
        <f>PERCENTRANK(Table1[Total Citations], D1562)</f>
        <v>6.2E-2</v>
      </c>
      <c r="G1562">
        <f>1-PERCENTRANK(Table1[Earliest Pub], E1562)</f>
        <v>0.97599999999999998</v>
      </c>
      <c r="H1562" s="3">
        <f>AVERAGEIF(Table1[School], A1562, Table1[Cit rank])</f>
        <v>0.55519148936170204</v>
      </c>
      <c r="I1562" s="3">
        <f>AVERAGEIF(Table1[School], A1562, Table1[YO rank])</f>
        <v>0.58740425531914897</v>
      </c>
      <c r="J1562" s="3">
        <f t="shared" si="75"/>
        <v>0.94516082294986936</v>
      </c>
      <c r="K1562" s="3">
        <f t="shared" si="76"/>
        <v>56</v>
      </c>
      <c r="L1562" s="3">
        <f t="shared" si="77"/>
        <v>0.6785714285714286</v>
      </c>
      <c r="M1562" s="3">
        <f>PERCENTRANK(Table1[citperyear],L1562)</f>
        <v>3.9E-2</v>
      </c>
      <c r="N1562" s="3">
        <f>AVERAGEIF(Table1[School], A1562, Table1[CPYRank])</f>
        <v>0.55085106382978732</v>
      </c>
    </row>
    <row r="1563" spans="1:14" ht="16" x14ac:dyDescent="0.2">
      <c r="A1563" s="7" t="s">
        <v>109</v>
      </c>
      <c r="B1563" s="7" t="s">
        <v>8</v>
      </c>
      <c r="C1563" s="7" t="s">
        <v>161</v>
      </c>
      <c r="D1563" s="7">
        <v>303</v>
      </c>
      <c r="E1563" s="7">
        <v>1966</v>
      </c>
      <c r="F1563" s="3">
        <f>PERCENTRANK(Table1[Total Citations], D1563)</f>
        <v>0.376</v>
      </c>
      <c r="G1563">
        <f>1-PERCENTRANK(Table1[Earliest Pub], E1563)</f>
        <v>0.96899999999999997</v>
      </c>
      <c r="H1563" s="3">
        <f>AVERAGEIF(Table1[School], A1563, Table1[Cit rank])</f>
        <v>0.55519148936170204</v>
      </c>
      <c r="I1563" s="3">
        <f>AVERAGEIF(Table1[School], A1563, Table1[YO rank])</f>
        <v>0.58740425531914897</v>
      </c>
      <c r="J1563" s="3">
        <f t="shared" si="75"/>
        <v>0.94516082294986936</v>
      </c>
      <c r="K1563" s="3">
        <f t="shared" si="76"/>
        <v>55</v>
      </c>
      <c r="L1563" s="3">
        <f t="shared" si="77"/>
        <v>5.5090909090909088</v>
      </c>
      <c r="M1563" s="3">
        <f>PERCENTRANK(Table1[citperyear],L1563)</f>
        <v>0.218</v>
      </c>
      <c r="N1563" s="3">
        <f>AVERAGEIF(Table1[School], A1563, Table1[CPYRank])</f>
        <v>0.55085106382978732</v>
      </c>
    </row>
    <row r="1564" spans="1:14" ht="16" x14ac:dyDescent="0.2">
      <c r="A1564" s="7" t="s">
        <v>109</v>
      </c>
      <c r="B1564" s="7" t="s">
        <v>8</v>
      </c>
      <c r="C1564" s="7" t="s">
        <v>161</v>
      </c>
      <c r="D1564" s="7">
        <v>4384</v>
      </c>
      <c r="E1564" s="7">
        <v>1966</v>
      </c>
      <c r="F1564" s="3">
        <f>PERCENTRANK(Table1[Total Citations], D1564)</f>
        <v>0.97</v>
      </c>
      <c r="G1564">
        <f>1-PERCENTRANK(Table1[Earliest Pub], E1564)</f>
        <v>0.96899999999999997</v>
      </c>
      <c r="H1564" s="3">
        <f>AVERAGEIF(Table1[School], A1564, Table1[Cit rank])</f>
        <v>0.55519148936170204</v>
      </c>
      <c r="I1564" s="3">
        <f>AVERAGEIF(Table1[School], A1564, Table1[YO rank])</f>
        <v>0.58740425531914897</v>
      </c>
      <c r="J1564" s="3">
        <f t="shared" si="75"/>
        <v>0.94516082294986936</v>
      </c>
      <c r="K1564" s="3">
        <f t="shared" si="76"/>
        <v>55</v>
      </c>
      <c r="L1564" s="3">
        <f t="shared" si="77"/>
        <v>79.709090909090904</v>
      </c>
      <c r="M1564" s="3">
        <f>PERCENTRANK(Table1[citperyear],L1564)</f>
        <v>0.94</v>
      </c>
      <c r="N1564" s="3">
        <f>AVERAGEIF(Table1[School], A1564, Table1[CPYRank])</f>
        <v>0.55085106382978732</v>
      </c>
    </row>
    <row r="1565" spans="1:14" ht="16" x14ac:dyDescent="0.2">
      <c r="A1565" s="7" t="s">
        <v>109</v>
      </c>
      <c r="B1565" s="7" t="s">
        <v>8</v>
      </c>
      <c r="C1565" s="7" t="s">
        <v>161</v>
      </c>
      <c r="D1565" s="7">
        <v>400</v>
      </c>
      <c r="E1565" s="7">
        <v>1968</v>
      </c>
      <c r="F1565" s="3">
        <f>PERCENTRANK(Table1[Total Citations], D1565)</f>
        <v>0.46100000000000002</v>
      </c>
      <c r="G1565">
        <f>1-PERCENTRANK(Table1[Earliest Pub], E1565)</f>
        <v>0.95299999999999996</v>
      </c>
      <c r="H1565" s="3">
        <f>AVERAGEIF(Table1[School], A1565, Table1[Cit rank])</f>
        <v>0.55519148936170204</v>
      </c>
      <c r="I1565" s="3">
        <f>AVERAGEIF(Table1[School], A1565, Table1[YO rank])</f>
        <v>0.58740425531914897</v>
      </c>
      <c r="J1565" s="3">
        <f t="shared" si="75"/>
        <v>0.94516082294986936</v>
      </c>
      <c r="K1565" s="3">
        <f t="shared" si="76"/>
        <v>53</v>
      </c>
      <c r="L1565" s="3">
        <f t="shared" si="77"/>
        <v>7.5471698113207548</v>
      </c>
      <c r="M1565" s="3">
        <f>PERCENTRANK(Table1[citperyear],L1565)</f>
        <v>0.29099999999999998</v>
      </c>
      <c r="N1565" s="3">
        <f>AVERAGEIF(Table1[School], A1565, Table1[CPYRank])</f>
        <v>0.55085106382978732</v>
      </c>
    </row>
    <row r="1566" spans="1:14" ht="16" x14ac:dyDescent="0.2">
      <c r="A1566" s="7" t="s">
        <v>109</v>
      </c>
      <c r="B1566" s="7" t="s">
        <v>8</v>
      </c>
      <c r="C1566" s="7" t="s">
        <v>161</v>
      </c>
      <c r="D1566" s="7">
        <v>1881</v>
      </c>
      <c r="E1566" s="7">
        <v>1970</v>
      </c>
      <c r="F1566" s="3">
        <f>PERCENTRANK(Table1[Total Citations], D1566)</f>
        <v>0.88400000000000001</v>
      </c>
      <c r="G1566">
        <f>1-PERCENTRANK(Table1[Earliest Pub], E1566)</f>
        <v>0.92900000000000005</v>
      </c>
      <c r="H1566" s="3">
        <f>AVERAGEIF(Table1[School], A1566, Table1[Cit rank])</f>
        <v>0.55519148936170204</v>
      </c>
      <c r="I1566" s="3">
        <f>AVERAGEIF(Table1[School], A1566, Table1[YO rank])</f>
        <v>0.58740425531914897</v>
      </c>
      <c r="J1566" s="3">
        <f t="shared" si="75"/>
        <v>0.94516082294986936</v>
      </c>
      <c r="K1566" s="3">
        <f t="shared" si="76"/>
        <v>51</v>
      </c>
      <c r="L1566" s="3">
        <f t="shared" si="77"/>
        <v>36.882352941176471</v>
      </c>
      <c r="M1566" s="3">
        <f>PERCENTRANK(Table1[citperyear],L1566)</f>
        <v>0.79400000000000004</v>
      </c>
      <c r="N1566" s="3">
        <f>AVERAGEIF(Table1[School], A1566, Table1[CPYRank])</f>
        <v>0.55085106382978732</v>
      </c>
    </row>
    <row r="1567" spans="1:14" ht="16" x14ac:dyDescent="0.2">
      <c r="A1567" s="7" t="s">
        <v>109</v>
      </c>
      <c r="B1567" s="7" t="s">
        <v>8</v>
      </c>
      <c r="C1567" s="7" t="s">
        <v>161</v>
      </c>
      <c r="D1567" s="7">
        <v>430</v>
      </c>
      <c r="E1567" s="7">
        <v>1971</v>
      </c>
      <c r="F1567" s="3">
        <f>PERCENTRANK(Table1[Total Citations], D1567)</f>
        <v>0.48199999999999998</v>
      </c>
      <c r="G1567">
        <f>1-PERCENTRANK(Table1[Earliest Pub], E1567)</f>
        <v>0.91700000000000004</v>
      </c>
      <c r="H1567" s="3">
        <f>AVERAGEIF(Table1[School], A1567, Table1[Cit rank])</f>
        <v>0.55519148936170204</v>
      </c>
      <c r="I1567" s="3">
        <f>AVERAGEIF(Table1[School], A1567, Table1[YO rank])</f>
        <v>0.58740425531914897</v>
      </c>
      <c r="J1567" s="3">
        <f t="shared" si="75"/>
        <v>0.94516082294986936</v>
      </c>
      <c r="K1567" s="3">
        <f t="shared" si="76"/>
        <v>50</v>
      </c>
      <c r="L1567" s="3">
        <f t="shared" si="77"/>
        <v>8.6</v>
      </c>
      <c r="M1567" s="3">
        <f>PERCENTRANK(Table1[citperyear],L1567)</f>
        <v>0.32800000000000001</v>
      </c>
      <c r="N1567" s="3">
        <f>AVERAGEIF(Table1[School], A1567, Table1[CPYRank])</f>
        <v>0.55085106382978732</v>
      </c>
    </row>
    <row r="1568" spans="1:14" ht="16" x14ac:dyDescent="0.2">
      <c r="A1568" s="7" t="s">
        <v>109</v>
      </c>
      <c r="B1568" s="7" t="s">
        <v>8</v>
      </c>
      <c r="C1568" s="7" t="s">
        <v>161</v>
      </c>
      <c r="D1568" s="7">
        <v>22</v>
      </c>
      <c r="E1568" s="7">
        <v>1972</v>
      </c>
      <c r="F1568" s="3">
        <f>PERCENTRANK(Table1[Total Citations], D1568)</f>
        <v>0.04</v>
      </c>
      <c r="G1568">
        <f>1-PERCENTRANK(Table1[Earliest Pub], E1568)</f>
        <v>0.90200000000000002</v>
      </c>
      <c r="H1568" s="3">
        <f>AVERAGEIF(Table1[School], A1568, Table1[Cit rank])</f>
        <v>0.55519148936170204</v>
      </c>
      <c r="I1568" s="3">
        <f>AVERAGEIF(Table1[School], A1568, Table1[YO rank])</f>
        <v>0.58740425531914897</v>
      </c>
      <c r="J1568" s="3">
        <f t="shared" si="75"/>
        <v>0.94516082294986936</v>
      </c>
      <c r="K1568" s="3">
        <f t="shared" si="76"/>
        <v>49</v>
      </c>
      <c r="L1568" s="3">
        <f t="shared" si="77"/>
        <v>0.44897959183673469</v>
      </c>
      <c r="M1568" s="3">
        <f>PERCENTRANK(Table1[citperyear],L1568)</f>
        <v>2.9000000000000001E-2</v>
      </c>
      <c r="N1568" s="3">
        <f>AVERAGEIF(Table1[School], A1568, Table1[CPYRank])</f>
        <v>0.55085106382978732</v>
      </c>
    </row>
    <row r="1569" spans="1:14" ht="16" x14ac:dyDescent="0.2">
      <c r="A1569" s="7" t="s">
        <v>109</v>
      </c>
      <c r="B1569" s="7" t="s">
        <v>8</v>
      </c>
      <c r="C1569" s="7" t="s">
        <v>161</v>
      </c>
      <c r="D1569" s="7">
        <v>154</v>
      </c>
      <c r="E1569" s="7">
        <v>1972</v>
      </c>
      <c r="F1569" s="3">
        <f>PERCENTRANK(Table1[Total Citations], D1569)</f>
        <v>0.19500000000000001</v>
      </c>
      <c r="G1569">
        <f>1-PERCENTRANK(Table1[Earliest Pub], E1569)</f>
        <v>0.90200000000000002</v>
      </c>
      <c r="H1569" s="3">
        <f>AVERAGEIF(Table1[School], A1569, Table1[Cit rank])</f>
        <v>0.55519148936170204</v>
      </c>
      <c r="I1569" s="3">
        <f>AVERAGEIF(Table1[School], A1569, Table1[YO rank])</f>
        <v>0.58740425531914897</v>
      </c>
      <c r="J1569" s="3">
        <f t="shared" si="75"/>
        <v>0.94516082294986936</v>
      </c>
      <c r="K1569" s="3">
        <f t="shared" si="76"/>
        <v>49</v>
      </c>
      <c r="L1569" s="3">
        <f t="shared" si="77"/>
        <v>3.1428571428571428</v>
      </c>
      <c r="M1569" s="3">
        <f>PERCENTRANK(Table1[citperyear],L1569)</f>
        <v>0.13400000000000001</v>
      </c>
      <c r="N1569" s="3">
        <f>AVERAGEIF(Table1[School], A1569, Table1[CPYRank])</f>
        <v>0.55085106382978732</v>
      </c>
    </row>
    <row r="1570" spans="1:14" ht="16" x14ac:dyDescent="0.2">
      <c r="A1570" s="7" t="s">
        <v>109</v>
      </c>
      <c r="B1570" s="7" t="s">
        <v>8</v>
      </c>
      <c r="C1570" s="7" t="s">
        <v>161</v>
      </c>
      <c r="D1570" s="7">
        <v>1296</v>
      </c>
      <c r="E1570" s="7">
        <v>1973</v>
      </c>
      <c r="F1570" s="3">
        <f>PERCENTRANK(Table1[Total Citations], D1570)</f>
        <v>0.80600000000000005</v>
      </c>
      <c r="G1570">
        <f>1-PERCENTRANK(Table1[Earliest Pub], E1570)</f>
        <v>0.88700000000000001</v>
      </c>
      <c r="H1570" s="3">
        <f>AVERAGEIF(Table1[School], A1570, Table1[Cit rank])</f>
        <v>0.55519148936170204</v>
      </c>
      <c r="I1570" s="3">
        <f>AVERAGEIF(Table1[School], A1570, Table1[YO rank])</f>
        <v>0.58740425531914897</v>
      </c>
      <c r="J1570" s="3">
        <f t="shared" si="75"/>
        <v>0.94516082294986936</v>
      </c>
      <c r="K1570" s="3">
        <f t="shared" si="76"/>
        <v>48</v>
      </c>
      <c r="L1570" s="3">
        <f t="shared" si="77"/>
        <v>27</v>
      </c>
      <c r="M1570" s="3">
        <f>PERCENTRANK(Table1[citperyear],L1570)</f>
        <v>0.70299999999999996</v>
      </c>
      <c r="N1570" s="3">
        <f>AVERAGEIF(Table1[School], A1570, Table1[CPYRank])</f>
        <v>0.55085106382978732</v>
      </c>
    </row>
    <row r="1571" spans="1:14" ht="16" x14ac:dyDescent="0.2">
      <c r="A1571" s="7" t="s">
        <v>109</v>
      </c>
      <c r="B1571" s="7" t="s">
        <v>8</v>
      </c>
      <c r="C1571" s="7" t="s">
        <v>161</v>
      </c>
      <c r="D1571" s="7">
        <v>2081</v>
      </c>
      <c r="E1571" s="7">
        <v>1974</v>
      </c>
      <c r="F1571" s="3">
        <f>PERCENTRANK(Table1[Total Citations], D1571)</f>
        <v>0.89600000000000002</v>
      </c>
      <c r="G1571">
        <f>1-PERCENTRANK(Table1[Earliest Pub], E1571)</f>
        <v>0.871</v>
      </c>
      <c r="H1571" s="3">
        <f>AVERAGEIF(Table1[School], A1571, Table1[Cit rank])</f>
        <v>0.55519148936170204</v>
      </c>
      <c r="I1571" s="3">
        <f>AVERAGEIF(Table1[School], A1571, Table1[YO rank])</f>
        <v>0.58740425531914897</v>
      </c>
      <c r="J1571" s="3">
        <f t="shared" si="75"/>
        <v>0.94516082294986936</v>
      </c>
      <c r="K1571" s="3">
        <f t="shared" si="76"/>
        <v>47</v>
      </c>
      <c r="L1571" s="3">
        <f t="shared" si="77"/>
        <v>44.276595744680854</v>
      </c>
      <c r="M1571" s="3">
        <f>PERCENTRANK(Table1[citperyear],L1571)</f>
        <v>0.84</v>
      </c>
      <c r="N1571" s="3">
        <f>AVERAGEIF(Table1[School], A1571, Table1[CPYRank])</f>
        <v>0.55085106382978732</v>
      </c>
    </row>
    <row r="1572" spans="1:14" ht="16" x14ac:dyDescent="0.2">
      <c r="A1572" s="7" t="s">
        <v>109</v>
      </c>
      <c r="B1572" s="7" t="s">
        <v>8</v>
      </c>
      <c r="C1572" s="7" t="s">
        <v>161</v>
      </c>
      <c r="D1572" s="7">
        <v>1624</v>
      </c>
      <c r="E1572" s="7">
        <v>1975</v>
      </c>
      <c r="F1572" s="3">
        <f>PERCENTRANK(Table1[Total Citations], D1572)</f>
        <v>0.85699999999999998</v>
      </c>
      <c r="G1572">
        <f>1-PERCENTRANK(Table1[Earliest Pub], E1572)</f>
        <v>0.85199999999999998</v>
      </c>
      <c r="H1572" s="3">
        <f>AVERAGEIF(Table1[School], A1572, Table1[Cit rank])</f>
        <v>0.55519148936170204</v>
      </c>
      <c r="I1572" s="3">
        <f>AVERAGEIF(Table1[School], A1572, Table1[YO rank])</f>
        <v>0.58740425531914897</v>
      </c>
      <c r="J1572" s="3">
        <f t="shared" si="75"/>
        <v>0.94516082294986936</v>
      </c>
      <c r="K1572" s="3">
        <f t="shared" si="76"/>
        <v>46</v>
      </c>
      <c r="L1572" s="3">
        <f t="shared" si="77"/>
        <v>35.304347826086953</v>
      </c>
      <c r="M1572" s="3">
        <f>PERCENTRANK(Table1[citperyear],L1572)</f>
        <v>0.78</v>
      </c>
      <c r="N1572" s="3">
        <f>AVERAGEIF(Table1[School], A1572, Table1[CPYRank])</f>
        <v>0.55085106382978732</v>
      </c>
    </row>
    <row r="1573" spans="1:14" ht="16" x14ac:dyDescent="0.2">
      <c r="A1573" s="7" t="s">
        <v>109</v>
      </c>
      <c r="B1573" s="7" t="s">
        <v>8</v>
      </c>
      <c r="C1573" s="7" t="s">
        <v>161</v>
      </c>
      <c r="D1573" s="7">
        <v>5820</v>
      </c>
      <c r="E1573" s="7">
        <v>1975</v>
      </c>
      <c r="F1573" s="3">
        <f>PERCENTRANK(Table1[Total Citations], D1573)</f>
        <v>0.98399999999999999</v>
      </c>
      <c r="G1573">
        <f>1-PERCENTRANK(Table1[Earliest Pub], E1573)</f>
        <v>0.85199999999999998</v>
      </c>
      <c r="H1573" s="3">
        <f>AVERAGEIF(Table1[School], A1573, Table1[Cit rank])</f>
        <v>0.55519148936170204</v>
      </c>
      <c r="I1573" s="3">
        <f>AVERAGEIF(Table1[School], A1573, Table1[YO rank])</f>
        <v>0.58740425531914897</v>
      </c>
      <c r="J1573" s="3">
        <f t="shared" si="75"/>
        <v>0.94516082294986936</v>
      </c>
      <c r="K1573" s="3">
        <f t="shared" si="76"/>
        <v>46</v>
      </c>
      <c r="L1573" s="3">
        <f t="shared" si="77"/>
        <v>126.52173913043478</v>
      </c>
      <c r="M1573" s="3">
        <f>PERCENTRANK(Table1[citperyear],L1573)</f>
        <v>0.97899999999999998</v>
      </c>
      <c r="N1573" s="3">
        <f>AVERAGEIF(Table1[School], A1573, Table1[CPYRank])</f>
        <v>0.55085106382978732</v>
      </c>
    </row>
    <row r="1574" spans="1:14" ht="16" x14ac:dyDescent="0.2">
      <c r="A1574" s="7" t="s">
        <v>109</v>
      </c>
      <c r="B1574" s="7" t="s">
        <v>8</v>
      </c>
      <c r="C1574" s="7" t="s">
        <v>161</v>
      </c>
      <c r="D1574" s="7">
        <v>1217</v>
      </c>
      <c r="E1574" s="7">
        <v>1975</v>
      </c>
      <c r="F1574" s="3">
        <f>PERCENTRANK(Table1[Total Citations], D1574)</f>
        <v>0.79200000000000004</v>
      </c>
      <c r="G1574">
        <f>1-PERCENTRANK(Table1[Earliest Pub], E1574)</f>
        <v>0.85199999999999998</v>
      </c>
      <c r="H1574" s="3">
        <f>AVERAGEIF(Table1[School], A1574, Table1[Cit rank])</f>
        <v>0.55519148936170204</v>
      </c>
      <c r="I1574" s="3">
        <f>AVERAGEIF(Table1[School], A1574, Table1[YO rank])</f>
        <v>0.58740425531914897</v>
      </c>
      <c r="J1574" s="3">
        <f t="shared" ref="J1574:J1637" si="78">H1574/I1574</f>
        <v>0.94516082294986936</v>
      </c>
      <c r="K1574" s="3">
        <f t="shared" si="76"/>
        <v>46</v>
      </c>
      <c r="L1574" s="3">
        <f t="shared" si="77"/>
        <v>26.456521739130434</v>
      </c>
      <c r="M1574" s="3">
        <f>PERCENTRANK(Table1[citperyear],L1574)</f>
        <v>0.69799999999999995</v>
      </c>
      <c r="N1574" s="3">
        <f>AVERAGEIF(Table1[School], A1574, Table1[CPYRank])</f>
        <v>0.55085106382978732</v>
      </c>
    </row>
    <row r="1575" spans="1:14" ht="16" x14ac:dyDescent="0.2">
      <c r="A1575" s="7" t="s">
        <v>109</v>
      </c>
      <c r="B1575" s="7" t="s">
        <v>8</v>
      </c>
      <c r="C1575" s="7" t="s">
        <v>161</v>
      </c>
      <c r="D1575" s="7">
        <v>170</v>
      </c>
      <c r="E1575" s="7">
        <v>1976</v>
      </c>
      <c r="F1575" s="3">
        <f>PERCENTRANK(Table1[Total Citations], D1575)</f>
        <v>0.218</v>
      </c>
      <c r="G1575">
        <f>1-PERCENTRANK(Table1[Earliest Pub], E1575)</f>
        <v>0.83099999999999996</v>
      </c>
      <c r="H1575" s="3">
        <f>AVERAGEIF(Table1[School], A1575, Table1[Cit rank])</f>
        <v>0.55519148936170204</v>
      </c>
      <c r="I1575" s="3">
        <f>AVERAGEIF(Table1[School], A1575, Table1[YO rank])</f>
        <v>0.58740425531914897</v>
      </c>
      <c r="J1575" s="3">
        <f t="shared" si="78"/>
        <v>0.94516082294986936</v>
      </c>
      <c r="K1575" s="3">
        <f t="shared" si="76"/>
        <v>45</v>
      </c>
      <c r="L1575" s="3">
        <f t="shared" si="77"/>
        <v>3.7777777777777777</v>
      </c>
      <c r="M1575" s="3">
        <f>PERCENTRANK(Table1[citperyear],L1575)</f>
        <v>0.153</v>
      </c>
      <c r="N1575" s="3">
        <f>AVERAGEIF(Table1[School], A1575, Table1[CPYRank])</f>
        <v>0.55085106382978732</v>
      </c>
    </row>
    <row r="1576" spans="1:14" ht="16" x14ac:dyDescent="0.2">
      <c r="A1576" s="7" t="s">
        <v>109</v>
      </c>
      <c r="B1576" s="7" t="s">
        <v>8</v>
      </c>
      <c r="C1576" s="7" t="s">
        <v>161</v>
      </c>
      <c r="D1576" s="7">
        <v>86</v>
      </c>
      <c r="E1576" s="7">
        <v>1978</v>
      </c>
      <c r="F1576" s="3">
        <f>PERCENTRANK(Table1[Total Citations], D1576)</f>
        <v>0.12</v>
      </c>
      <c r="G1576">
        <f>1-PERCENTRANK(Table1[Earliest Pub], E1576)</f>
        <v>0.79</v>
      </c>
      <c r="H1576" s="3">
        <f>AVERAGEIF(Table1[School], A1576, Table1[Cit rank])</f>
        <v>0.55519148936170204</v>
      </c>
      <c r="I1576" s="3">
        <f>AVERAGEIF(Table1[School], A1576, Table1[YO rank])</f>
        <v>0.58740425531914897</v>
      </c>
      <c r="J1576" s="3">
        <f t="shared" si="78"/>
        <v>0.94516082294986936</v>
      </c>
      <c r="K1576" s="3">
        <f t="shared" si="76"/>
        <v>43</v>
      </c>
      <c r="L1576" s="3">
        <f t="shared" si="77"/>
        <v>2</v>
      </c>
      <c r="M1576" s="3">
        <f>PERCENTRANK(Table1[citperyear],L1576)</f>
        <v>9.0999999999999998E-2</v>
      </c>
      <c r="N1576" s="3">
        <f>AVERAGEIF(Table1[School], A1576, Table1[CPYRank])</f>
        <v>0.55085106382978732</v>
      </c>
    </row>
    <row r="1577" spans="1:14" ht="16" x14ac:dyDescent="0.2">
      <c r="A1577" s="7" t="s">
        <v>109</v>
      </c>
      <c r="B1577" s="7" t="s">
        <v>8</v>
      </c>
      <c r="C1577" s="7" t="s">
        <v>161</v>
      </c>
      <c r="D1577" s="7">
        <v>2773</v>
      </c>
      <c r="E1577" s="7">
        <v>1979</v>
      </c>
      <c r="F1577" s="3">
        <f>PERCENTRANK(Table1[Total Citations], D1577)</f>
        <v>0.93100000000000005</v>
      </c>
      <c r="G1577">
        <f>1-PERCENTRANK(Table1[Earliest Pub], E1577)</f>
        <v>0.76900000000000002</v>
      </c>
      <c r="H1577" s="3">
        <f>AVERAGEIF(Table1[School], A1577, Table1[Cit rank])</f>
        <v>0.55519148936170204</v>
      </c>
      <c r="I1577" s="3">
        <f>AVERAGEIF(Table1[School], A1577, Table1[YO rank])</f>
        <v>0.58740425531914897</v>
      </c>
      <c r="J1577" s="3">
        <f t="shared" si="78"/>
        <v>0.94516082294986936</v>
      </c>
      <c r="K1577" s="3">
        <f t="shared" si="76"/>
        <v>42</v>
      </c>
      <c r="L1577" s="3">
        <f t="shared" si="77"/>
        <v>66.023809523809518</v>
      </c>
      <c r="M1577" s="3">
        <f>PERCENTRANK(Table1[citperyear],L1577)</f>
        <v>0.91700000000000004</v>
      </c>
      <c r="N1577" s="3">
        <f>AVERAGEIF(Table1[School], A1577, Table1[CPYRank])</f>
        <v>0.55085106382978732</v>
      </c>
    </row>
    <row r="1578" spans="1:14" ht="16" x14ac:dyDescent="0.2">
      <c r="A1578" s="7" t="s">
        <v>109</v>
      </c>
      <c r="B1578" s="7" t="s">
        <v>8</v>
      </c>
      <c r="C1578" s="7" t="s">
        <v>161</v>
      </c>
      <c r="D1578" s="7">
        <v>2597</v>
      </c>
      <c r="E1578" s="7">
        <v>1980</v>
      </c>
      <c r="F1578" s="3">
        <f>PERCENTRANK(Table1[Total Citations], D1578)</f>
        <v>0.92400000000000004</v>
      </c>
      <c r="G1578">
        <f>1-PERCENTRANK(Table1[Earliest Pub], E1578)</f>
        <v>0.75</v>
      </c>
      <c r="H1578" s="3">
        <f>AVERAGEIF(Table1[School], A1578, Table1[Cit rank])</f>
        <v>0.55519148936170204</v>
      </c>
      <c r="I1578" s="3">
        <f>AVERAGEIF(Table1[School], A1578, Table1[YO rank])</f>
        <v>0.58740425531914897</v>
      </c>
      <c r="J1578" s="3">
        <f t="shared" si="78"/>
        <v>0.94516082294986936</v>
      </c>
      <c r="K1578" s="3">
        <f t="shared" si="76"/>
        <v>41</v>
      </c>
      <c r="L1578" s="3">
        <f t="shared" si="77"/>
        <v>63.341463414634148</v>
      </c>
      <c r="M1578" s="3">
        <f>PERCENTRANK(Table1[citperyear],L1578)</f>
        <v>0.90900000000000003</v>
      </c>
      <c r="N1578" s="3">
        <f>AVERAGEIF(Table1[School], A1578, Table1[CPYRank])</f>
        <v>0.55085106382978732</v>
      </c>
    </row>
    <row r="1579" spans="1:14" ht="16" x14ac:dyDescent="0.2">
      <c r="A1579" s="7" t="s">
        <v>109</v>
      </c>
      <c r="B1579" s="7" t="s">
        <v>8</v>
      </c>
      <c r="C1579" s="7" t="s">
        <v>161</v>
      </c>
      <c r="D1579" s="7">
        <v>439</v>
      </c>
      <c r="E1579" s="7">
        <v>1981</v>
      </c>
      <c r="F1579" s="3">
        <f>PERCENTRANK(Table1[Total Citations], D1579)</f>
        <v>0.48699999999999999</v>
      </c>
      <c r="G1579">
        <f>1-PERCENTRANK(Table1[Earliest Pub], E1579)</f>
        <v>0.72299999999999998</v>
      </c>
      <c r="H1579" s="3">
        <f>AVERAGEIF(Table1[School], A1579, Table1[Cit rank])</f>
        <v>0.55519148936170204</v>
      </c>
      <c r="I1579" s="3">
        <f>AVERAGEIF(Table1[School], A1579, Table1[YO rank])</f>
        <v>0.58740425531914897</v>
      </c>
      <c r="J1579" s="3">
        <f t="shared" si="78"/>
        <v>0.94516082294986936</v>
      </c>
      <c r="K1579" s="3">
        <f t="shared" si="76"/>
        <v>40</v>
      </c>
      <c r="L1579" s="3">
        <f t="shared" si="77"/>
        <v>10.975</v>
      </c>
      <c r="M1579" s="3">
        <f>PERCENTRANK(Table1[citperyear],L1579)</f>
        <v>0.39900000000000002</v>
      </c>
      <c r="N1579" s="3">
        <f>AVERAGEIF(Table1[School], A1579, Table1[CPYRank])</f>
        <v>0.55085106382978732</v>
      </c>
    </row>
    <row r="1580" spans="1:14" ht="16" x14ac:dyDescent="0.2">
      <c r="A1580" s="7" t="s">
        <v>109</v>
      </c>
      <c r="B1580" s="7" t="s">
        <v>8</v>
      </c>
      <c r="C1580" s="7" t="s">
        <v>161</v>
      </c>
      <c r="D1580" s="7">
        <v>3322</v>
      </c>
      <c r="E1580" s="7">
        <v>1982</v>
      </c>
      <c r="F1580" s="3">
        <f>PERCENTRANK(Table1[Total Citations], D1580)</f>
        <v>0.94899999999999995</v>
      </c>
      <c r="G1580">
        <f>1-PERCENTRANK(Table1[Earliest Pub], E1580)</f>
        <v>0.69</v>
      </c>
      <c r="H1580" s="3">
        <f>AVERAGEIF(Table1[School], A1580, Table1[Cit rank])</f>
        <v>0.55519148936170204</v>
      </c>
      <c r="I1580" s="3">
        <f>AVERAGEIF(Table1[School], A1580, Table1[YO rank])</f>
        <v>0.58740425531914897</v>
      </c>
      <c r="J1580" s="3">
        <f t="shared" si="78"/>
        <v>0.94516082294986936</v>
      </c>
      <c r="K1580" s="3">
        <f t="shared" si="76"/>
        <v>39</v>
      </c>
      <c r="L1580" s="3">
        <f t="shared" si="77"/>
        <v>85.179487179487182</v>
      </c>
      <c r="M1580" s="3">
        <f>PERCENTRANK(Table1[citperyear],L1580)</f>
        <v>0.94799999999999995</v>
      </c>
      <c r="N1580" s="3">
        <f>AVERAGEIF(Table1[School], A1580, Table1[CPYRank])</f>
        <v>0.55085106382978732</v>
      </c>
    </row>
    <row r="1581" spans="1:14" ht="16" x14ac:dyDescent="0.2">
      <c r="A1581" s="7" t="s">
        <v>109</v>
      </c>
      <c r="B1581" s="7" t="s">
        <v>8</v>
      </c>
      <c r="C1581" s="7" t="s">
        <v>161</v>
      </c>
      <c r="D1581" s="7">
        <v>2596</v>
      </c>
      <c r="E1581" s="7">
        <v>1983</v>
      </c>
      <c r="F1581" s="3">
        <f>PERCENTRANK(Table1[Total Citations], D1581)</f>
        <v>0.92400000000000004</v>
      </c>
      <c r="G1581">
        <f>1-PERCENTRANK(Table1[Earliest Pub], E1581)</f>
        <v>0.65700000000000003</v>
      </c>
      <c r="H1581" s="3">
        <f>AVERAGEIF(Table1[School], A1581, Table1[Cit rank])</f>
        <v>0.55519148936170204</v>
      </c>
      <c r="I1581" s="3">
        <f>AVERAGEIF(Table1[School], A1581, Table1[YO rank])</f>
        <v>0.58740425531914897</v>
      </c>
      <c r="J1581" s="3">
        <f t="shared" si="78"/>
        <v>0.94516082294986936</v>
      </c>
      <c r="K1581" s="3">
        <f t="shared" si="76"/>
        <v>38</v>
      </c>
      <c r="L1581" s="3">
        <f t="shared" si="77"/>
        <v>68.315789473684205</v>
      </c>
      <c r="M1581" s="3">
        <f>PERCENTRANK(Table1[citperyear],L1581)</f>
        <v>0.92100000000000004</v>
      </c>
      <c r="N1581" s="3">
        <f>AVERAGEIF(Table1[School], A1581, Table1[CPYRank])</f>
        <v>0.55085106382978732</v>
      </c>
    </row>
    <row r="1582" spans="1:14" ht="16" x14ac:dyDescent="0.2">
      <c r="A1582" s="7" t="s">
        <v>109</v>
      </c>
      <c r="B1582" s="7" t="s">
        <v>8</v>
      </c>
      <c r="C1582" s="7" t="s">
        <v>161</v>
      </c>
      <c r="D1582" s="7">
        <v>1706</v>
      </c>
      <c r="E1582" s="7">
        <v>1983</v>
      </c>
      <c r="F1582" s="3">
        <f>PERCENTRANK(Table1[Total Citations], D1582)</f>
        <v>0.86299999999999999</v>
      </c>
      <c r="G1582">
        <f>1-PERCENTRANK(Table1[Earliest Pub], E1582)</f>
        <v>0.65700000000000003</v>
      </c>
      <c r="H1582" s="3">
        <f>AVERAGEIF(Table1[School], A1582, Table1[Cit rank])</f>
        <v>0.55519148936170204</v>
      </c>
      <c r="I1582" s="3">
        <f>AVERAGEIF(Table1[School], A1582, Table1[YO rank])</f>
        <v>0.58740425531914897</v>
      </c>
      <c r="J1582" s="3">
        <f t="shared" si="78"/>
        <v>0.94516082294986936</v>
      </c>
      <c r="K1582" s="3">
        <f t="shared" si="76"/>
        <v>38</v>
      </c>
      <c r="L1582" s="3">
        <f t="shared" si="77"/>
        <v>44.89473684210526</v>
      </c>
      <c r="M1582" s="3">
        <f>PERCENTRANK(Table1[citperyear],L1582)</f>
        <v>0.84399999999999997</v>
      </c>
      <c r="N1582" s="3">
        <f>AVERAGEIF(Table1[School], A1582, Table1[CPYRank])</f>
        <v>0.55085106382978732</v>
      </c>
    </row>
    <row r="1583" spans="1:14" ht="16" x14ac:dyDescent="0.2">
      <c r="A1583" s="7" t="s">
        <v>109</v>
      </c>
      <c r="B1583" s="7" t="s">
        <v>8</v>
      </c>
      <c r="C1583" s="7" t="s">
        <v>161</v>
      </c>
      <c r="D1583" s="7">
        <v>196</v>
      </c>
      <c r="E1583" s="7">
        <v>1985</v>
      </c>
      <c r="F1583" s="3">
        <f>PERCENTRANK(Table1[Total Citations], D1583)</f>
        <v>0.252</v>
      </c>
      <c r="G1583">
        <f>1-PERCENTRANK(Table1[Earliest Pub], E1583)</f>
        <v>0.60199999999999998</v>
      </c>
      <c r="H1583" s="3">
        <f>AVERAGEIF(Table1[School], A1583, Table1[Cit rank])</f>
        <v>0.55519148936170204</v>
      </c>
      <c r="I1583" s="3">
        <f>AVERAGEIF(Table1[School], A1583, Table1[YO rank])</f>
        <v>0.58740425531914897</v>
      </c>
      <c r="J1583" s="3">
        <f t="shared" si="78"/>
        <v>0.94516082294986936</v>
      </c>
      <c r="K1583" s="3">
        <f t="shared" si="76"/>
        <v>36</v>
      </c>
      <c r="L1583" s="3">
        <f t="shared" si="77"/>
        <v>5.4444444444444446</v>
      </c>
      <c r="M1583" s="3">
        <f>PERCENTRANK(Table1[citperyear],L1583)</f>
        <v>0.215</v>
      </c>
      <c r="N1583" s="3">
        <f>AVERAGEIF(Table1[School], A1583, Table1[CPYRank])</f>
        <v>0.55085106382978732</v>
      </c>
    </row>
    <row r="1584" spans="1:14" ht="16" x14ac:dyDescent="0.2">
      <c r="A1584" s="7" t="s">
        <v>109</v>
      </c>
      <c r="B1584" s="7" t="s">
        <v>8</v>
      </c>
      <c r="C1584" s="7" t="s">
        <v>161</v>
      </c>
      <c r="D1584" s="7">
        <v>228</v>
      </c>
      <c r="E1584" s="7">
        <v>1986</v>
      </c>
      <c r="F1584" s="3">
        <f>PERCENTRANK(Table1[Total Citations], D1584)</f>
        <v>0.29799999999999999</v>
      </c>
      <c r="G1584">
        <f>1-PERCENTRANK(Table1[Earliest Pub], E1584)</f>
        <v>0.57099999999999995</v>
      </c>
      <c r="H1584" s="3">
        <f>AVERAGEIF(Table1[School], A1584, Table1[Cit rank])</f>
        <v>0.55519148936170204</v>
      </c>
      <c r="I1584" s="3">
        <f>AVERAGEIF(Table1[School], A1584, Table1[YO rank])</f>
        <v>0.58740425531914897</v>
      </c>
      <c r="J1584" s="3">
        <f t="shared" si="78"/>
        <v>0.94516082294986936</v>
      </c>
      <c r="K1584" s="3">
        <f t="shared" si="76"/>
        <v>35</v>
      </c>
      <c r="L1584" s="3">
        <f t="shared" si="77"/>
        <v>6.5142857142857142</v>
      </c>
      <c r="M1584" s="3">
        <f>PERCENTRANK(Table1[citperyear],L1584)</f>
        <v>0.255</v>
      </c>
      <c r="N1584" s="3">
        <f>AVERAGEIF(Table1[School], A1584, Table1[CPYRank])</f>
        <v>0.55085106382978732</v>
      </c>
    </row>
    <row r="1585" spans="1:14" ht="16" x14ac:dyDescent="0.2">
      <c r="A1585" s="7" t="s">
        <v>109</v>
      </c>
      <c r="B1585" s="7" t="s">
        <v>8</v>
      </c>
      <c r="C1585" s="7" t="s">
        <v>161</v>
      </c>
      <c r="D1585" s="7">
        <v>1049</v>
      </c>
      <c r="E1585" s="7">
        <v>1986</v>
      </c>
      <c r="F1585" s="3">
        <f>PERCENTRANK(Table1[Total Citations], D1585)</f>
        <v>0.754</v>
      </c>
      <c r="G1585">
        <f>1-PERCENTRANK(Table1[Earliest Pub], E1585)</f>
        <v>0.57099999999999995</v>
      </c>
      <c r="H1585" s="3">
        <f>AVERAGEIF(Table1[School], A1585, Table1[Cit rank])</f>
        <v>0.55519148936170204</v>
      </c>
      <c r="I1585" s="3">
        <f>AVERAGEIF(Table1[School], A1585, Table1[YO rank])</f>
        <v>0.58740425531914897</v>
      </c>
      <c r="J1585" s="3">
        <f t="shared" si="78"/>
        <v>0.94516082294986936</v>
      </c>
      <c r="K1585" s="3">
        <f t="shared" si="76"/>
        <v>35</v>
      </c>
      <c r="L1585" s="3">
        <f t="shared" si="77"/>
        <v>29.971428571428572</v>
      </c>
      <c r="M1585" s="3">
        <f>PERCENTRANK(Table1[citperyear],L1585)</f>
        <v>0.73899999999999999</v>
      </c>
      <c r="N1585" s="3">
        <f>AVERAGEIF(Table1[School], A1585, Table1[CPYRank])</f>
        <v>0.55085106382978732</v>
      </c>
    </row>
    <row r="1586" spans="1:14" ht="16" x14ac:dyDescent="0.2">
      <c r="A1586" s="7" t="s">
        <v>109</v>
      </c>
      <c r="B1586" s="7" t="s">
        <v>8</v>
      </c>
      <c r="C1586" s="7" t="s">
        <v>161</v>
      </c>
      <c r="D1586" s="7">
        <v>631</v>
      </c>
      <c r="E1586" s="7">
        <v>1990</v>
      </c>
      <c r="F1586" s="3">
        <f>PERCENTRANK(Table1[Total Citations], D1586)</f>
        <v>0.60599999999999998</v>
      </c>
      <c r="G1586">
        <f>1-PERCENTRANK(Table1[Earliest Pub], E1586)</f>
        <v>0.43700000000000006</v>
      </c>
      <c r="H1586" s="3">
        <f>AVERAGEIF(Table1[School], A1586, Table1[Cit rank])</f>
        <v>0.55519148936170204</v>
      </c>
      <c r="I1586" s="3">
        <f>AVERAGEIF(Table1[School], A1586, Table1[YO rank])</f>
        <v>0.58740425531914897</v>
      </c>
      <c r="J1586" s="3">
        <f t="shared" si="78"/>
        <v>0.94516082294986936</v>
      </c>
      <c r="K1586" s="3">
        <f t="shared" si="76"/>
        <v>31</v>
      </c>
      <c r="L1586" s="3">
        <f t="shared" si="77"/>
        <v>20.35483870967742</v>
      </c>
      <c r="M1586" s="3">
        <f>PERCENTRANK(Table1[citperyear],L1586)</f>
        <v>0.61</v>
      </c>
      <c r="N1586" s="3">
        <f>AVERAGEIF(Table1[School], A1586, Table1[CPYRank])</f>
        <v>0.55085106382978732</v>
      </c>
    </row>
    <row r="1587" spans="1:14" ht="16" x14ac:dyDescent="0.2">
      <c r="A1587" s="7" t="s">
        <v>109</v>
      </c>
      <c r="B1587" s="7" t="s">
        <v>7</v>
      </c>
      <c r="C1587" s="7" t="s">
        <v>161</v>
      </c>
      <c r="D1587" s="7">
        <v>106</v>
      </c>
      <c r="E1587" s="7">
        <v>1990</v>
      </c>
      <c r="F1587" s="3">
        <f>PERCENTRANK(Table1[Total Citations], D1587)</f>
        <v>0.14399999999999999</v>
      </c>
      <c r="G1587">
        <f>1-PERCENTRANK(Table1[Earliest Pub], E1587)</f>
        <v>0.43700000000000006</v>
      </c>
      <c r="H1587" s="3">
        <f>AVERAGEIF(Table1[School], A1587, Table1[Cit rank])</f>
        <v>0.55519148936170204</v>
      </c>
      <c r="I1587" s="3">
        <f>AVERAGEIF(Table1[School], A1587, Table1[YO rank])</f>
        <v>0.58740425531914897</v>
      </c>
      <c r="J1587" s="3">
        <f t="shared" si="78"/>
        <v>0.94516082294986936</v>
      </c>
      <c r="K1587" s="3">
        <f t="shared" si="76"/>
        <v>31</v>
      </c>
      <c r="L1587" s="3">
        <f t="shared" si="77"/>
        <v>3.4193548387096775</v>
      </c>
      <c r="M1587" s="3">
        <f>PERCENTRANK(Table1[citperyear],L1587)</f>
        <v>0.14299999999999999</v>
      </c>
      <c r="N1587" s="3">
        <f>AVERAGEIF(Table1[School], A1587, Table1[CPYRank])</f>
        <v>0.55085106382978732</v>
      </c>
    </row>
    <row r="1588" spans="1:14" ht="16" x14ac:dyDescent="0.2">
      <c r="A1588" s="7" t="s">
        <v>109</v>
      </c>
      <c r="B1588" s="7" t="s">
        <v>8</v>
      </c>
      <c r="C1588" s="7" t="s">
        <v>161</v>
      </c>
      <c r="D1588" s="7">
        <v>419</v>
      </c>
      <c r="E1588" s="7">
        <v>1990</v>
      </c>
      <c r="F1588" s="3">
        <f>PERCENTRANK(Table1[Total Citations], D1588)</f>
        <v>0.47699999999999998</v>
      </c>
      <c r="G1588">
        <f>1-PERCENTRANK(Table1[Earliest Pub], E1588)</f>
        <v>0.43700000000000006</v>
      </c>
      <c r="H1588" s="3">
        <f>AVERAGEIF(Table1[School], A1588, Table1[Cit rank])</f>
        <v>0.55519148936170204</v>
      </c>
      <c r="I1588" s="3">
        <f>AVERAGEIF(Table1[School], A1588, Table1[YO rank])</f>
        <v>0.58740425531914897</v>
      </c>
      <c r="J1588" s="3">
        <f t="shared" si="78"/>
        <v>0.94516082294986936</v>
      </c>
      <c r="K1588" s="3">
        <f t="shared" si="76"/>
        <v>31</v>
      </c>
      <c r="L1588" s="3">
        <f t="shared" si="77"/>
        <v>13.516129032258064</v>
      </c>
      <c r="M1588" s="3">
        <f>PERCENTRANK(Table1[citperyear],L1588)</f>
        <v>0.46600000000000003</v>
      </c>
      <c r="N1588" s="3">
        <f>AVERAGEIF(Table1[School], A1588, Table1[CPYRank])</f>
        <v>0.55085106382978732</v>
      </c>
    </row>
    <row r="1589" spans="1:14" ht="16" x14ac:dyDescent="0.2">
      <c r="A1589" s="7" t="s">
        <v>109</v>
      </c>
      <c r="B1589" s="7" t="s">
        <v>8</v>
      </c>
      <c r="C1589" s="7" t="s">
        <v>161</v>
      </c>
      <c r="D1589" s="7">
        <v>195</v>
      </c>
      <c r="E1589" s="7">
        <v>1991</v>
      </c>
      <c r="F1589" s="3">
        <f>PERCENTRANK(Table1[Total Citations], D1589)</f>
        <v>0.251</v>
      </c>
      <c r="G1589">
        <f>1-PERCENTRANK(Table1[Earliest Pub], E1589)</f>
        <v>0.41300000000000003</v>
      </c>
      <c r="H1589" s="3">
        <f>AVERAGEIF(Table1[School], A1589, Table1[Cit rank])</f>
        <v>0.55519148936170204</v>
      </c>
      <c r="I1589" s="3">
        <f>AVERAGEIF(Table1[School], A1589, Table1[YO rank])</f>
        <v>0.58740425531914897</v>
      </c>
      <c r="J1589" s="3">
        <f t="shared" si="78"/>
        <v>0.94516082294986936</v>
      </c>
      <c r="K1589" s="3">
        <f t="shared" si="76"/>
        <v>30</v>
      </c>
      <c r="L1589" s="3">
        <f t="shared" si="77"/>
        <v>6.5</v>
      </c>
      <c r="M1589" s="3">
        <f>PERCENTRANK(Table1[citperyear],L1589)</f>
        <v>0.254</v>
      </c>
      <c r="N1589" s="3">
        <f>AVERAGEIF(Table1[School], A1589, Table1[CPYRank])</f>
        <v>0.55085106382978732</v>
      </c>
    </row>
    <row r="1590" spans="1:14" ht="16" x14ac:dyDescent="0.2">
      <c r="A1590" s="7" t="s">
        <v>109</v>
      </c>
      <c r="B1590" s="7" t="s">
        <v>8</v>
      </c>
      <c r="C1590" s="7" t="s">
        <v>161</v>
      </c>
      <c r="D1590" s="7">
        <v>636</v>
      </c>
      <c r="E1590" s="7">
        <v>1994</v>
      </c>
      <c r="F1590" s="3">
        <f>PERCENTRANK(Table1[Total Citations], D1590)</f>
        <v>0.60899999999999999</v>
      </c>
      <c r="G1590">
        <f>1-PERCENTRANK(Table1[Earliest Pub], E1590)</f>
        <v>0.32599999999999996</v>
      </c>
      <c r="H1590" s="3">
        <f>AVERAGEIF(Table1[School], A1590, Table1[Cit rank])</f>
        <v>0.55519148936170204</v>
      </c>
      <c r="I1590" s="3">
        <f>AVERAGEIF(Table1[School], A1590, Table1[YO rank])</f>
        <v>0.58740425531914897</v>
      </c>
      <c r="J1590" s="3">
        <f t="shared" si="78"/>
        <v>0.94516082294986936</v>
      </c>
      <c r="K1590" s="3">
        <f t="shared" si="76"/>
        <v>27</v>
      </c>
      <c r="L1590" s="3">
        <f t="shared" si="77"/>
        <v>23.555555555555557</v>
      </c>
      <c r="M1590" s="3">
        <f>PERCENTRANK(Table1[citperyear],L1590)</f>
        <v>0.66300000000000003</v>
      </c>
      <c r="N1590" s="3">
        <f>AVERAGEIF(Table1[School], A1590, Table1[CPYRank])</f>
        <v>0.55085106382978732</v>
      </c>
    </row>
    <row r="1591" spans="1:14" ht="16" x14ac:dyDescent="0.2">
      <c r="A1591" s="7" t="s">
        <v>109</v>
      </c>
      <c r="B1591" s="7" t="s">
        <v>7</v>
      </c>
      <c r="C1591" s="7" t="s">
        <v>161</v>
      </c>
      <c r="D1591" s="7">
        <v>758</v>
      </c>
      <c r="E1591" s="7">
        <v>1994</v>
      </c>
      <c r="F1591" s="3">
        <f>PERCENTRANK(Table1[Total Citations], D1591)</f>
        <v>0.66900000000000004</v>
      </c>
      <c r="G1591">
        <f>1-PERCENTRANK(Table1[Earliest Pub], E1591)</f>
        <v>0.32599999999999996</v>
      </c>
      <c r="H1591" s="3">
        <f>AVERAGEIF(Table1[School], A1591, Table1[Cit rank])</f>
        <v>0.55519148936170204</v>
      </c>
      <c r="I1591" s="3">
        <f>AVERAGEIF(Table1[School], A1591, Table1[YO rank])</f>
        <v>0.58740425531914897</v>
      </c>
      <c r="J1591" s="3">
        <f t="shared" si="78"/>
        <v>0.94516082294986936</v>
      </c>
      <c r="K1591" s="3">
        <f t="shared" si="76"/>
        <v>27</v>
      </c>
      <c r="L1591" s="3">
        <f t="shared" si="77"/>
        <v>28.074074074074073</v>
      </c>
      <c r="M1591" s="3">
        <f>PERCENTRANK(Table1[citperyear],L1591)</f>
        <v>0.71699999999999997</v>
      </c>
      <c r="N1591" s="3">
        <f>AVERAGEIF(Table1[School], A1591, Table1[CPYRank])</f>
        <v>0.55085106382978732</v>
      </c>
    </row>
    <row r="1592" spans="1:14" ht="16" x14ac:dyDescent="0.2">
      <c r="A1592" s="7" t="s">
        <v>109</v>
      </c>
      <c r="B1592" s="7" t="s">
        <v>8</v>
      </c>
      <c r="C1592" s="7" t="s">
        <v>161</v>
      </c>
      <c r="D1592" s="7">
        <v>1179</v>
      </c>
      <c r="E1592" s="7">
        <v>1994</v>
      </c>
      <c r="F1592" s="3">
        <f>PERCENTRANK(Table1[Total Citations], D1592)</f>
        <v>0.78400000000000003</v>
      </c>
      <c r="G1592">
        <f>1-PERCENTRANK(Table1[Earliest Pub], E1592)</f>
        <v>0.32599999999999996</v>
      </c>
      <c r="H1592" s="3">
        <f>AVERAGEIF(Table1[School], A1592, Table1[Cit rank])</f>
        <v>0.55519148936170204</v>
      </c>
      <c r="I1592" s="3">
        <f>AVERAGEIF(Table1[School], A1592, Table1[YO rank])</f>
        <v>0.58740425531914897</v>
      </c>
      <c r="J1592" s="3">
        <f t="shared" si="78"/>
        <v>0.94516082294986936</v>
      </c>
      <c r="K1592" s="3">
        <f t="shared" si="76"/>
        <v>27</v>
      </c>
      <c r="L1592" s="3">
        <f t="shared" si="77"/>
        <v>43.666666666666664</v>
      </c>
      <c r="M1592" s="3">
        <f>PERCENTRANK(Table1[citperyear],L1592)</f>
        <v>0.83599999999999997</v>
      </c>
      <c r="N1592" s="3">
        <f>AVERAGEIF(Table1[School], A1592, Table1[CPYRank])</f>
        <v>0.55085106382978732</v>
      </c>
    </row>
    <row r="1593" spans="1:14" ht="16" x14ac:dyDescent="0.2">
      <c r="A1593" s="7" t="s">
        <v>109</v>
      </c>
      <c r="B1593" s="7" t="s">
        <v>8</v>
      </c>
      <c r="C1593" s="7" t="s">
        <v>161</v>
      </c>
      <c r="D1593" s="7">
        <v>584</v>
      </c>
      <c r="E1593" s="7">
        <v>1996</v>
      </c>
      <c r="F1593" s="3">
        <f>PERCENTRANK(Table1[Total Citations], D1593)</f>
        <v>0.57999999999999996</v>
      </c>
      <c r="G1593">
        <f>1-PERCENTRANK(Table1[Earliest Pub], E1593)</f>
        <v>0.27100000000000002</v>
      </c>
      <c r="H1593" s="3">
        <f>AVERAGEIF(Table1[School], A1593, Table1[Cit rank])</f>
        <v>0.55519148936170204</v>
      </c>
      <c r="I1593" s="3">
        <f>AVERAGEIF(Table1[School], A1593, Table1[YO rank])</f>
        <v>0.58740425531914897</v>
      </c>
      <c r="J1593" s="3">
        <f t="shared" si="78"/>
        <v>0.94516082294986936</v>
      </c>
      <c r="K1593" s="3">
        <f t="shared" si="76"/>
        <v>25</v>
      </c>
      <c r="L1593" s="3">
        <f t="shared" si="77"/>
        <v>23.36</v>
      </c>
      <c r="M1593" s="3">
        <f>PERCENTRANK(Table1[citperyear],L1593)</f>
        <v>0.66</v>
      </c>
      <c r="N1593" s="3">
        <f>AVERAGEIF(Table1[School], A1593, Table1[CPYRank])</f>
        <v>0.55085106382978732</v>
      </c>
    </row>
    <row r="1594" spans="1:14" ht="16" x14ac:dyDescent="0.2">
      <c r="A1594" s="7" t="s">
        <v>109</v>
      </c>
      <c r="B1594" s="7" t="s">
        <v>8</v>
      </c>
      <c r="C1594" s="7" t="s">
        <v>161</v>
      </c>
      <c r="D1594" s="7">
        <v>113</v>
      </c>
      <c r="E1594" s="7">
        <v>1996</v>
      </c>
      <c r="F1594" s="3">
        <f>PERCENTRANK(Table1[Total Citations], D1594)</f>
        <v>0.153</v>
      </c>
      <c r="G1594">
        <f>1-PERCENTRANK(Table1[Earliest Pub], E1594)</f>
        <v>0.27100000000000002</v>
      </c>
      <c r="H1594" s="3">
        <f>AVERAGEIF(Table1[School], A1594, Table1[Cit rank])</f>
        <v>0.55519148936170204</v>
      </c>
      <c r="I1594" s="3">
        <f>AVERAGEIF(Table1[School], A1594, Table1[YO rank])</f>
        <v>0.58740425531914897</v>
      </c>
      <c r="J1594" s="3">
        <f t="shared" si="78"/>
        <v>0.94516082294986936</v>
      </c>
      <c r="K1594" s="3">
        <f t="shared" si="76"/>
        <v>25</v>
      </c>
      <c r="L1594" s="3">
        <f t="shared" si="77"/>
        <v>4.5199999999999996</v>
      </c>
      <c r="M1594" s="3">
        <f>PERCENTRANK(Table1[citperyear],L1594)</f>
        <v>0.18</v>
      </c>
      <c r="N1594" s="3">
        <f>AVERAGEIF(Table1[School], A1594, Table1[CPYRank])</f>
        <v>0.55085106382978732</v>
      </c>
    </row>
    <row r="1595" spans="1:14" ht="16" x14ac:dyDescent="0.2">
      <c r="A1595" s="7" t="s">
        <v>109</v>
      </c>
      <c r="B1595" s="7" t="s">
        <v>7</v>
      </c>
      <c r="C1595" s="7" t="s">
        <v>161</v>
      </c>
      <c r="D1595" s="7">
        <v>530</v>
      </c>
      <c r="E1595" s="7">
        <v>1996</v>
      </c>
      <c r="F1595" s="3">
        <f>PERCENTRANK(Table1[Total Citations], D1595)</f>
        <v>0.54800000000000004</v>
      </c>
      <c r="G1595">
        <f>1-PERCENTRANK(Table1[Earliest Pub], E1595)</f>
        <v>0.27100000000000002</v>
      </c>
      <c r="H1595" s="3">
        <f>AVERAGEIF(Table1[School], A1595, Table1[Cit rank])</f>
        <v>0.55519148936170204</v>
      </c>
      <c r="I1595" s="3">
        <f>AVERAGEIF(Table1[School], A1595, Table1[YO rank])</f>
        <v>0.58740425531914897</v>
      </c>
      <c r="J1595" s="3">
        <f t="shared" si="78"/>
        <v>0.94516082294986936</v>
      </c>
      <c r="K1595" s="3">
        <f t="shared" si="76"/>
        <v>25</v>
      </c>
      <c r="L1595" s="3">
        <f t="shared" si="77"/>
        <v>21.2</v>
      </c>
      <c r="M1595" s="3">
        <f>PERCENTRANK(Table1[citperyear],L1595)</f>
        <v>0.623</v>
      </c>
      <c r="N1595" s="3">
        <f>AVERAGEIF(Table1[School], A1595, Table1[CPYRank])</f>
        <v>0.55085106382978732</v>
      </c>
    </row>
    <row r="1596" spans="1:14" ht="16" x14ac:dyDescent="0.2">
      <c r="A1596" s="7" t="s">
        <v>109</v>
      </c>
      <c r="B1596" s="7" t="s">
        <v>8</v>
      </c>
      <c r="C1596" s="7" t="s">
        <v>161</v>
      </c>
      <c r="D1596" s="7">
        <v>369</v>
      </c>
      <c r="E1596" s="7">
        <v>1997</v>
      </c>
      <c r="F1596" s="3">
        <f>PERCENTRANK(Table1[Total Citations], D1596)</f>
        <v>0.435</v>
      </c>
      <c r="G1596">
        <f>1-PERCENTRANK(Table1[Earliest Pub], E1596)</f>
        <v>0.23699999999999999</v>
      </c>
      <c r="H1596" s="3">
        <f>AVERAGEIF(Table1[School], A1596, Table1[Cit rank])</f>
        <v>0.55519148936170204</v>
      </c>
      <c r="I1596" s="3">
        <f>AVERAGEIF(Table1[School], A1596, Table1[YO rank])</f>
        <v>0.58740425531914897</v>
      </c>
      <c r="J1596" s="3">
        <f t="shared" si="78"/>
        <v>0.94516082294986936</v>
      </c>
      <c r="K1596" s="3">
        <f t="shared" si="76"/>
        <v>24</v>
      </c>
      <c r="L1596" s="3">
        <f t="shared" si="77"/>
        <v>15.375</v>
      </c>
      <c r="M1596" s="3">
        <f>PERCENTRANK(Table1[citperyear],L1596)</f>
        <v>0.50800000000000001</v>
      </c>
      <c r="N1596" s="3">
        <f>AVERAGEIF(Table1[School], A1596, Table1[CPYRank])</f>
        <v>0.55085106382978732</v>
      </c>
    </row>
    <row r="1597" spans="1:14" ht="16" x14ac:dyDescent="0.2">
      <c r="A1597" s="7" t="s">
        <v>109</v>
      </c>
      <c r="B1597" s="7" t="s">
        <v>8</v>
      </c>
      <c r="C1597" s="7" t="s">
        <v>161</v>
      </c>
      <c r="D1597" s="7">
        <v>1097</v>
      </c>
      <c r="E1597" s="7">
        <v>1997</v>
      </c>
      <c r="F1597" s="3">
        <f>PERCENTRANK(Table1[Total Citations], D1597)</f>
        <v>0.76700000000000002</v>
      </c>
      <c r="G1597">
        <f>1-PERCENTRANK(Table1[Earliest Pub], E1597)</f>
        <v>0.23699999999999999</v>
      </c>
      <c r="H1597" s="3">
        <f>AVERAGEIF(Table1[School], A1597, Table1[Cit rank])</f>
        <v>0.55519148936170204</v>
      </c>
      <c r="I1597" s="3">
        <f>AVERAGEIF(Table1[School], A1597, Table1[YO rank])</f>
        <v>0.58740425531914897</v>
      </c>
      <c r="J1597" s="3">
        <f t="shared" si="78"/>
        <v>0.94516082294986936</v>
      </c>
      <c r="K1597" s="3">
        <f t="shared" si="76"/>
        <v>24</v>
      </c>
      <c r="L1597" s="3">
        <f t="shared" si="77"/>
        <v>45.708333333333336</v>
      </c>
      <c r="M1597" s="3">
        <f>PERCENTRANK(Table1[citperyear],L1597)</f>
        <v>0.84899999999999998</v>
      </c>
      <c r="N1597" s="3">
        <f>AVERAGEIF(Table1[School], A1597, Table1[CPYRank])</f>
        <v>0.55085106382978732</v>
      </c>
    </row>
    <row r="1598" spans="1:14" ht="16" x14ac:dyDescent="0.2">
      <c r="A1598" s="7" t="s">
        <v>109</v>
      </c>
      <c r="B1598" s="7" t="s">
        <v>8</v>
      </c>
      <c r="C1598" s="7" t="s">
        <v>161</v>
      </c>
      <c r="D1598" s="7">
        <v>437</v>
      </c>
      <c r="E1598" s="7">
        <v>1997</v>
      </c>
      <c r="F1598" s="3">
        <f>PERCENTRANK(Table1[Total Citations], D1598)</f>
        <v>0.48599999999999999</v>
      </c>
      <c r="G1598">
        <f>1-PERCENTRANK(Table1[Earliest Pub], E1598)</f>
        <v>0.23699999999999999</v>
      </c>
      <c r="H1598" s="3">
        <f>AVERAGEIF(Table1[School], A1598, Table1[Cit rank])</f>
        <v>0.55519148936170204</v>
      </c>
      <c r="I1598" s="3">
        <f>AVERAGEIF(Table1[School], A1598, Table1[YO rank])</f>
        <v>0.58740425531914897</v>
      </c>
      <c r="J1598" s="3">
        <f t="shared" si="78"/>
        <v>0.94516082294986936</v>
      </c>
      <c r="K1598" s="3">
        <f t="shared" si="76"/>
        <v>24</v>
      </c>
      <c r="L1598" s="3">
        <f t="shared" si="77"/>
        <v>18.208333333333332</v>
      </c>
      <c r="M1598" s="3">
        <f>PERCENTRANK(Table1[citperyear],L1598)</f>
        <v>0.57099999999999995</v>
      </c>
      <c r="N1598" s="3">
        <f>AVERAGEIF(Table1[School], A1598, Table1[CPYRank])</f>
        <v>0.55085106382978732</v>
      </c>
    </row>
    <row r="1599" spans="1:14" ht="16" x14ac:dyDescent="0.2">
      <c r="A1599" s="7" t="s">
        <v>109</v>
      </c>
      <c r="B1599" s="7" t="s">
        <v>8</v>
      </c>
      <c r="C1599" s="7" t="s">
        <v>161</v>
      </c>
      <c r="D1599" s="7">
        <v>268</v>
      </c>
      <c r="E1599" s="7">
        <v>1998</v>
      </c>
      <c r="F1599" s="3">
        <f>PERCENTRANK(Table1[Total Citations], D1599)</f>
        <v>0.33800000000000002</v>
      </c>
      <c r="G1599">
        <f>1-PERCENTRANK(Table1[Earliest Pub], E1599)</f>
        <v>0.20799999999999996</v>
      </c>
      <c r="H1599" s="3">
        <f>AVERAGEIF(Table1[School], A1599, Table1[Cit rank])</f>
        <v>0.55519148936170204</v>
      </c>
      <c r="I1599" s="3">
        <f>AVERAGEIF(Table1[School], A1599, Table1[YO rank])</f>
        <v>0.58740425531914897</v>
      </c>
      <c r="J1599" s="3">
        <f t="shared" si="78"/>
        <v>0.94516082294986936</v>
      </c>
      <c r="K1599" s="3">
        <f t="shared" si="76"/>
        <v>23</v>
      </c>
      <c r="L1599" s="3">
        <f t="shared" si="77"/>
        <v>11.652173913043478</v>
      </c>
      <c r="M1599" s="3">
        <f>PERCENTRANK(Table1[citperyear],L1599)</f>
        <v>0.42</v>
      </c>
      <c r="N1599" s="3">
        <f>AVERAGEIF(Table1[School], A1599, Table1[CPYRank])</f>
        <v>0.55085106382978732</v>
      </c>
    </row>
    <row r="1600" spans="1:14" ht="16" x14ac:dyDescent="0.2">
      <c r="A1600" s="7" t="s">
        <v>109</v>
      </c>
      <c r="B1600" s="7" t="s">
        <v>8</v>
      </c>
      <c r="C1600" s="7" t="s">
        <v>161</v>
      </c>
      <c r="D1600" s="7">
        <v>201</v>
      </c>
      <c r="E1600" s="7">
        <v>1998</v>
      </c>
      <c r="F1600" s="3">
        <f>PERCENTRANK(Table1[Total Citations], D1600)</f>
        <v>0.26100000000000001</v>
      </c>
      <c r="G1600">
        <f>1-PERCENTRANK(Table1[Earliest Pub], E1600)</f>
        <v>0.20799999999999996</v>
      </c>
      <c r="H1600" s="3">
        <f>AVERAGEIF(Table1[School], A1600, Table1[Cit rank])</f>
        <v>0.55519148936170204</v>
      </c>
      <c r="I1600" s="3">
        <f>AVERAGEIF(Table1[School], A1600, Table1[YO rank])</f>
        <v>0.58740425531914897</v>
      </c>
      <c r="J1600" s="3">
        <f t="shared" si="78"/>
        <v>0.94516082294986936</v>
      </c>
      <c r="K1600" s="3">
        <f t="shared" si="76"/>
        <v>23</v>
      </c>
      <c r="L1600" s="3">
        <f t="shared" si="77"/>
        <v>8.7391304347826093</v>
      </c>
      <c r="M1600" s="3">
        <f>PERCENTRANK(Table1[citperyear],L1600)</f>
        <v>0.33300000000000002</v>
      </c>
      <c r="N1600" s="3">
        <f>AVERAGEIF(Table1[School], A1600, Table1[CPYRank])</f>
        <v>0.55085106382978732</v>
      </c>
    </row>
    <row r="1601" spans="1:14" ht="16" x14ac:dyDescent="0.2">
      <c r="A1601" s="7" t="s">
        <v>109</v>
      </c>
      <c r="B1601" s="7" t="s">
        <v>8</v>
      </c>
      <c r="C1601" s="7" t="s">
        <v>161</v>
      </c>
      <c r="D1601" s="7">
        <v>234</v>
      </c>
      <c r="E1601" s="7">
        <v>1999</v>
      </c>
      <c r="F1601" s="3">
        <f>PERCENTRANK(Table1[Total Citations], D1601)</f>
        <v>0.30599999999999999</v>
      </c>
      <c r="G1601">
        <f>1-PERCENTRANK(Table1[Earliest Pub], E1601)</f>
        <v>0.17300000000000004</v>
      </c>
      <c r="H1601" s="3">
        <f>AVERAGEIF(Table1[School], A1601, Table1[Cit rank])</f>
        <v>0.55519148936170204</v>
      </c>
      <c r="I1601" s="3">
        <f>AVERAGEIF(Table1[School], A1601, Table1[YO rank])</f>
        <v>0.58740425531914897</v>
      </c>
      <c r="J1601" s="3">
        <f t="shared" si="78"/>
        <v>0.94516082294986936</v>
      </c>
      <c r="K1601" s="3">
        <f t="shared" si="76"/>
        <v>22</v>
      </c>
      <c r="L1601" s="3">
        <f t="shared" si="77"/>
        <v>10.636363636363637</v>
      </c>
      <c r="M1601" s="3">
        <f>PERCENTRANK(Table1[citperyear],L1601)</f>
        <v>0.39</v>
      </c>
      <c r="N1601" s="3">
        <f>AVERAGEIF(Table1[School], A1601, Table1[CPYRank])</f>
        <v>0.55085106382978732</v>
      </c>
    </row>
    <row r="1602" spans="1:14" ht="16" x14ac:dyDescent="0.2">
      <c r="A1602" s="7" t="s">
        <v>109</v>
      </c>
      <c r="B1602" s="7" t="s">
        <v>8</v>
      </c>
      <c r="C1602" s="7" t="s">
        <v>161</v>
      </c>
      <c r="D1602" s="7">
        <v>845</v>
      </c>
      <c r="E1602" s="7">
        <v>2000</v>
      </c>
      <c r="F1602" s="3">
        <f>PERCENTRANK(Table1[Total Citations], D1602)</f>
        <v>0.69599999999999995</v>
      </c>
      <c r="G1602">
        <f>1-PERCENTRANK(Table1[Earliest Pub], E1602)</f>
        <v>0.14400000000000002</v>
      </c>
      <c r="H1602" s="3">
        <f>AVERAGEIF(Table1[School], A1602, Table1[Cit rank])</f>
        <v>0.55519148936170204</v>
      </c>
      <c r="I1602" s="3">
        <f>AVERAGEIF(Table1[School], A1602, Table1[YO rank])</f>
        <v>0.58740425531914897</v>
      </c>
      <c r="J1602" s="3">
        <f t="shared" si="78"/>
        <v>0.94516082294986936</v>
      </c>
      <c r="K1602" s="3">
        <f t="shared" ref="K1602:K1665" si="79">2021-E1602</f>
        <v>21</v>
      </c>
      <c r="L1602" s="3">
        <f t="shared" ref="L1602:L1665" si="80">D1602/K1602</f>
        <v>40.238095238095241</v>
      </c>
      <c r="M1602" s="3">
        <f>PERCENTRANK(Table1[citperyear],L1602)</f>
        <v>0.81599999999999995</v>
      </c>
      <c r="N1602" s="3">
        <f>AVERAGEIF(Table1[School], A1602, Table1[CPYRank])</f>
        <v>0.55085106382978732</v>
      </c>
    </row>
    <row r="1603" spans="1:14" ht="16" x14ac:dyDescent="0.2">
      <c r="A1603" s="7" t="s">
        <v>109</v>
      </c>
      <c r="B1603" s="7" t="s">
        <v>8</v>
      </c>
      <c r="C1603" s="7" t="s">
        <v>161</v>
      </c>
      <c r="D1603" s="7">
        <v>406</v>
      </c>
      <c r="E1603" s="7">
        <v>2000</v>
      </c>
      <c r="F1603" s="3">
        <f>PERCENTRANK(Table1[Total Citations], D1603)</f>
        <v>0.46600000000000003</v>
      </c>
      <c r="G1603">
        <f>1-PERCENTRANK(Table1[Earliest Pub], E1603)</f>
        <v>0.14400000000000002</v>
      </c>
      <c r="H1603" s="3">
        <f>AVERAGEIF(Table1[School], A1603, Table1[Cit rank])</f>
        <v>0.55519148936170204</v>
      </c>
      <c r="I1603" s="3">
        <f>AVERAGEIF(Table1[School], A1603, Table1[YO rank])</f>
        <v>0.58740425531914897</v>
      </c>
      <c r="J1603" s="3">
        <f t="shared" si="78"/>
        <v>0.94516082294986936</v>
      </c>
      <c r="K1603" s="3">
        <f t="shared" si="79"/>
        <v>21</v>
      </c>
      <c r="L1603" s="3">
        <f t="shared" si="80"/>
        <v>19.333333333333332</v>
      </c>
      <c r="M1603" s="3">
        <f>PERCENTRANK(Table1[citperyear],L1603)</f>
        <v>0.59399999999999997</v>
      </c>
      <c r="N1603" s="3">
        <f>AVERAGEIF(Table1[School], A1603, Table1[CPYRank])</f>
        <v>0.55085106382978732</v>
      </c>
    </row>
    <row r="1604" spans="1:14" ht="16" x14ac:dyDescent="0.2">
      <c r="A1604" s="7" t="s">
        <v>109</v>
      </c>
      <c r="B1604" s="7" t="s">
        <v>8</v>
      </c>
      <c r="C1604" s="7" t="s">
        <v>161</v>
      </c>
      <c r="D1604" s="7">
        <v>494</v>
      </c>
      <c r="E1604" s="7">
        <v>2002</v>
      </c>
      <c r="F1604" s="3">
        <f>PERCENTRANK(Table1[Total Citations], D1604)</f>
        <v>0.52200000000000002</v>
      </c>
      <c r="G1604">
        <f>1-PERCENTRANK(Table1[Earliest Pub], E1604)</f>
        <v>9.6999999999999975E-2</v>
      </c>
      <c r="H1604" s="3">
        <f>AVERAGEIF(Table1[School], A1604, Table1[Cit rank])</f>
        <v>0.55519148936170204</v>
      </c>
      <c r="I1604" s="3">
        <f>AVERAGEIF(Table1[School], A1604, Table1[YO rank])</f>
        <v>0.58740425531914897</v>
      </c>
      <c r="J1604" s="3">
        <f t="shared" si="78"/>
        <v>0.94516082294986936</v>
      </c>
      <c r="K1604" s="3">
        <f t="shared" si="79"/>
        <v>19</v>
      </c>
      <c r="L1604" s="3">
        <f t="shared" si="80"/>
        <v>26</v>
      </c>
      <c r="M1604" s="3">
        <f>PERCENTRANK(Table1[citperyear],L1604)</f>
        <v>0.69199999999999995</v>
      </c>
      <c r="N1604" s="3">
        <f>AVERAGEIF(Table1[School], A1604, Table1[CPYRank])</f>
        <v>0.55085106382978732</v>
      </c>
    </row>
    <row r="1605" spans="1:14" ht="16" x14ac:dyDescent="0.2">
      <c r="A1605" s="7" t="s">
        <v>109</v>
      </c>
      <c r="B1605" s="7" t="s">
        <v>8</v>
      </c>
      <c r="C1605" s="7" t="s">
        <v>161</v>
      </c>
      <c r="D1605" s="7">
        <v>357</v>
      </c>
      <c r="E1605" s="7">
        <v>2010</v>
      </c>
      <c r="F1605" s="3">
        <f>PERCENTRANK(Table1[Total Citations], D1605)</f>
        <v>0.42399999999999999</v>
      </c>
      <c r="G1605">
        <f>1-PERCENTRANK(Table1[Earliest Pub], E1605)</f>
        <v>4.0000000000000036E-3</v>
      </c>
      <c r="H1605" s="3">
        <f>AVERAGEIF(Table1[School], A1605, Table1[Cit rank])</f>
        <v>0.55519148936170204</v>
      </c>
      <c r="I1605" s="3">
        <f>AVERAGEIF(Table1[School], A1605, Table1[YO rank])</f>
        <v>0.58740425531914897</v>
      </c>
      <c r="J1605" s="3">
        <f t="shared" si="78"/>
        <v>0.94516082294986936</v>
      </c>
      <c r="K1605" s="3">
        <f t="shared" si="79"/>
        <v>11</v>
      </c>
      <c r="L1605" s="3">
        <f t="shared" si="80"/>
        <v>32.454545454545453</v>
      </c>
      <c r="M1605" s="3">
        <f>PERCENTRANK(Table1[citperyear],L1605)</f>
        <v>0.75900000000000001</v>
      </c>
      <c r="N1605" s="3">
        <f>AVERAGEIF(Table1[School], A1605, Table1[CPYRank])</f>
        <v>0.55085106382978732</v>
      </c>
    </row>
    <row r="1606" spans="1:14" ht="16" x14ac:dyDescent="0.2">
      <c r="A1606" s="12" t="s">
        <v>110</v>
      </c>
      <c r="B1606" s="12" t="s">
        <v>8</v>
      </c>
      <c r="C1606" s="12" t="s">
        <v>161</v>
      </c>
      <c r="D1606" s="12">
        <v>6992</v>
      </c>
      <c r="E1606" s="12">
        <v>1962</v>
      </c>
      <c r="F1606" s="3">
        <f>PERCENTRANK(Table1[Total Citations], D1606)</f>
        <v>0.99</v>
      </c>
      <c r="G1606">
        <f>1-PERCENTRANK(Table1[Earliest Pub], E1606)</f>
        <v>0.98899999999999999</v>
      </c>
      <c r="H1606" s="3">
        <f>AVERAGEIF(Table1[School], A1606, Table1[Cit rank])</f>
        <v>0.61412500000000003</v>
      </c>
      <c r="I1606" s="3">
        <f>AVERAGEIF(Table1[School], A1606, Table1[YO rank])</f>
        <v>0.67125000000000001</v>
      </c>
      <c r="J1606" s="3">
        <f t="shared" si="78"/>
        <v>0.91489757914338921</v>
      </c>
      <c r="K1606" s="3">
        <f t="shared" si="79"/>
        <v>59</v>
      </c>
      <c r="L1606" s="3">
        <f t="shared" si="80"/>
        <v>118.50847457627118</v>
      </c>
      <c r="M1606" s="3">
        <f>PERCENTRANK(Table1[citperyear],L1606)</f>
        <v>0.97399999999999998</v>
      </c>
      <c r="N1606" s="3">
        <f>AVERAGEIF(Table1[School], A1606, Table1[CPYRank])</f>
        <v>0.59956249999999989</v>
      </c>
    </row>
    <row r="1607" spans="1:14" ht="16" x14ac:dyDescent="0.2">
      <c r="A1607" s="12" t="s">
        <v>110</v>
      </c>
      <c r="B1607" s="12" t="s">
        <v>8</v>
      </c>
      <c r="C1607" s="12" t="s">
        <v>161</v>
      </c>
      <c r="D1607" s="12">
        <v>62</v>
      </c>
      <c r="E1607" s="12">
        <v>1963</v>
      </c>
      <c r="F1607" s="3">
        <f>PERCENTRANK(Table1[Total Citations], D1607)</f>
        <v>9.1999999999999998E-2</v>
      </c>
      <c r="G1607">
        <f>1-PERCENTRANK(Table1[Earliest Pub], E1607)</f>
        <v>0.98499999999999999</v>
      </c>
      <c r="H1607" s="3">
        <f>AVERAGEIF(Table1[School], A1607, Table1[Cit rank])</f>
        <v>0.61412500000000003</v>
      </c>
      <c r="I1607" s="3">
        <f>AVERAGEIF(Table1[School], A1607, Table1[YO rank])</f>
        <v>0.67125000000000001</v>
      </c>
      <c r="J1607" s="3">
        <f t="shared" si="78"/>
        <v>0.91489757914338921</v>
      </c>
      <c r="K1607" s="3">
        <f t="shared" si="79"/>
        <v>58</v>
      </c>
      <c r="L1607" s="3">
        <f t="shared" si="80"/>
        <v>1.0689655172413792</v>
      </c>
      <c r="M1607" s="3">
        <f>PERCENTRANK(Table1[citperyear],L1607)</f>
        <v>5.6000000000000001E-2</v>
      </c>
      <c r="N1607" s="3">
        <f>AVERAGEIF(Table1[School], A1607, Table1[CPYRank])</f>
        <v>0.59956249999999989</v>
      </c>
    </row>
    <row r="1608" spans="1:14" ht="16" x14ac:dyDescent="0.2">
      <c r="A1608" s="12" t="s">
        <v>110</v>
      </c>
      <c r="B1608" s="12" t="s">
        <v>8</v>
      </c>
      <c r="C1608" s="12" t="s">
        <v>161</v>
      </c>
      <c r="D1608" s="12">
        <v>26</v>
      </c>
      <c r="E1608" s="12">
        <v>1965</v>
      </c>
      <c r="F1608" s="3">
        <f>PERCENTRANK(Table1[Total Citations], D1608)</f>
        <v>4.4999999999999998E-2</v>
      </c>
      <c r="G1608">
        <f>1-PERCENTRANK(Table1[Earliest Pub], E1608)</f>
        <v>0.97599999999999998</v>
      </c>
      <c r="H1608" s="3">
        <f>AVERAGEIF(Table1[School], A1608, Table1[Cit rank])</f>
        <v>0.61412500000000003</v>
      </c>
      <c r="I1608" s="3">
        <f>AVERAGEIF(Table1[School], A1608, Table1[YO rank])</f>
        <v>0.67125000000000001</v>
      </c>
      <c r="J1608" s="3">
        <f t="shared" si="78"/>
        <v>0.91489757914338921</v>
      </c>
      <c r="K1608" s="3">
        <f t="shared" si="79"/>
        <v>56</v>
      </c>
      <c r="L1608" s="3">
        <f t="shared" si="80"/>
        <v>0.4642857142857143</v>
      </c>
      <c r="M1608" s="3">
        <f>PERCENTRANK(Table1[citperyear],L1608)</f>
        <v>2.9000000000000001E-2</v>
      </c>
      <c r="N1608" s="3">
        <f>AVERAGEIF(Table1[School], A1608, Table1[CPYRank])</f>
        <v>0.59956249999999989</v>
      </c>
    </row>
    <row r="1609" spans="1:14" ht="16" x14ac:dyDescent="0.2">
      <c r="A1609" s="12" t="s">
        <v>110</v>
      </c>
      <c r="B1609" s="12" t="s">
        <v>8</v>
      </c>
      <c r="C1609" s="12" t="s">
        <v>161</v>
      </c>
      <c r="D1609" s="12">
        <v>11193</v>
      </c>
      <c r="E1609" s="12">
        <v>1969</v>
      </c>
      <c r="F1609" s="3">
        <f>PERCENTRANK(Table1[Total Citations], D1609)</f>
        <v>0.996</v>
      </c>
      <c r="G1609">
        <f>1-PERCENTRANK(Table1[Earliest Pub], E1609)</f>
        <v>0.94100000000000006</v>
      </c>
      <c r="H1609" s="3">
        <f>AVERAGEIF(Table1[School], A1609, Table1[Cit rank])</f>
        <v>0.61412500000000003</v>
      </c>
      <c r="I1609" s="3">
        <f>AVERAGEIF(Table1[School], A1609, Table1[YO rank])</f>
        <v>0.67125000000000001</v>
      </c>
      <c r="J1609" s="3">
        <f t="shared" si="78"/>
        <v>0.91489757914338921</v>
      </c>
      <c r="K1609" s="3">
        <f t="shared" si="79"/>
        <v>52</v>
      </c>
      <c r="L1609" s="3">
        <f t="shared" si="80"/>
        <v>215.25</v>
      </c>
      <c r="M1609" s="3">
        <f>PERCENTRANK(Table1[citperyear],L1609)</f>
        <v>0.995</v>
      </c>
      <c r="N1609" s="3">
        <f>AVERAGEIF(Table1[School], A1609, Table1[CPYRank])</f>
        <v>0.59956249999999989</v>
      </c>
    </row>
    <row r="1610" spans="1:14" ht="16" x14ac:dyDescent="0.2">
      <c r="A1610" s="12" t="s">
        <v>110</v>
      </c>
      <c r="B1610" s="12" t="s">
        <v>8</v>
      </c>
      <c r="C1610" s="12" t="s">
        <v>161</v>
      </c>
      <c r="D1610" s="12">
        <v>579</v>
      </c>
      <c r="E1610" s="12">
        <v>1974</v>
      </c>
      <c r="F1610" s="3">
        <f>PERCENTRANK(Table1[Total Citations], D1610)</f>
        <v>0.57699999999999996</v>
      </c>
      <c r="G1610">
        <f>1-PERCENTRANK(Table1[Earliest Pub], E1610)</f>
        <v>0.871</v>
      </c>
      <c r="H1610" s="3">
        <f>AVERAGEIF(Table1[School], A1610, Table1[Cit rank])</f>
        <v>0.61412500000000003</v>
      </c>
      <c r="I1610" s="3">
        <f>AVERAGEIF(Table1[School], A1610, Table1[YO rank])</f>
        <v>0.67125000000000001</v>
      </c>
      <c r="J1610" s="3">
        <f t="shared" si="78"/>
        <v>0.91489757914338921</v>
      </c>
      <c r="K1610" s="3">
        <f t="shared" si="79"/>
        <v>47</v>
      </c>
      <c r="L1610" s="3">
        <f t="shared" si="80"/>
        <v>12.319148936170214</v>
      </c>
      <c r="M1610" s="3">
        <f>PERCENTRANK(Table1[citperyear],L1610)</f>
        <v>0.437</v>
      </c>
      <c r="N1610" s="3">
        <f>AVERAGEIF(Table1[School], A1610, Table1[CPYRank])</f>
        <v>0.59956249999999989</v>
      </c>
    </row>
    <row r="1611" spans="1:14" ht="16" x14ac:dyDescent="0.2">
      <c r="A1611" s="21" t="s">
        <v>110</v>
      </c>
      <c r="B1611" s="12" t="s">
        <v>8</v>
      </c>
      <c r="C1611" s="21" t="s">
        <v>161</v>
      </c>
      <c r="D1611" s="21">
        <v>852</v>
      </c>
      <c r="E1611" s="21">
        <v>1976</v>
      </c>
      <c r="F1611" s="3">
        <f>PERCENTRANK(Table1[Total Citations], D1611)</f>
        <v>0.69799999999999995</v>
      </c>
      <c r="G1611">
        <f>1-PERCENTRANK(Table1[Earliest Pub], E1611)</f>
        <v>0.83099999999999996</v>
      </c>
      <c r="H1611" s="3">
        <f>AVERAGEIF(Table1[School], A1611, Table1[Cit rank])</f>
        <v>0.61412500000000003</v>
      </c>
      <c r="I1611" s="3">
        <f>AVERAGEIF(Table1[School], A1611, Table1[YO rank])</f>
        <v>0.67125000000000001</v>
      </c>
      <c r="J1611" s="3">
        <f t="shared" si="78"/>
        <v>0.91489757914338921</v>
      </c>
      <c r="K1611" s="3">
        <f t="shared" si="79"/>
        <v>45</v>
      </c>
      <c r="L1611" s="3">
        <f t="shared" si="80"/>
        <v>18.933333333333334</v>
      </c>
      <c r="M1611" s="3">
        <f>PERCENTRANK(Table1[citperyear],L1611)</f>
        <v>0.58499999999999996</v>
      </c>
      <c r="N1611" s="3">
        <f>AVERAGEIF(Table1[School], A1611, Table1[CPYRank])</f>
        <v>0.59956249999999989</v>
      </c>
    </row>
    <row r="1612" spans="1:14" ht="16" x14ac:dyDescent="0.2">
      <c r="A1612" s="12" t="s">
        <v>110</v>
      </c>
      <c r="B1612" s="12" t="s">
        <v>8</v>
      </c>
      <c r="C1612" s="12" t="s">
        <v>161</v>
      </c>
      <c r="D1612" s="12">
        <v>509</v>
      </c>
      <c r="E1612" s="12">
        <v>1978</v>
      </c>
      <c r="F1612" s="3">
        <f>PERCENTRANK(Table1[Total Citations], D1612)</f>
        <v>0.53700000000000003</v>
      </c>
      <c r="G1612">
        <f>1-PERCENTRANK(Table1[Earliest Pub], E1612)</f>
        <v>0.79</v>
      </c>
      <c r="H1612" s="3">
        <f>AVERAGEIF(Table1[School], A1612, Table1[Cit rank])</f>
        <v>0.61412500000000003</v>
      </c>
      <c r="I1612" s="3">
        <f>AVERAGEIF(Table1[School], A1612, Table1[YO rank])</f>
        <v>0.67125000000000001</v>
      </c>
      <c r="J1612" s="3">
        <f t="shared" si="78"/>
        <v>0.91489757914338921</v>
      </c>
      <c r="K1612" s="3">
        <f t="shared" si="79"/>
        <v>43</v>
      </c>
      <c r="L1612" s="3">
        <f t="shared" si="80"/>
        <v>11.837209302325581</v>
      </c>
      <c r="M1612" s="3">
        <f>PERCENTRANK(Table1[citperyear],L1612)</f>
        <v>0.42399999999999999</v>
      </c>
      <c r="N1612" s="3">
        <f>AVERAGEIF(Table1[School], A1612, Table1[CPYRank])</f>
        <v>0.59956249999999989</v>
      </c>
    </row>
    <row r="1613" spans="1:14" ht="16" x14ac:dyDescent="0.2">
      <c r="A1613" s="12" t="s">
        <v>110</v>
      </c>
      <c r="B1613" s="12" t="s">
        <v>8</v>
      </c>
      <c r="C1613" s="12" t="s">
        <v>161</v>
      </c>
      <c r="D1613" s="12">
        <v>2105</v>
      </c>
      <c r="E1613" s="12">
        <v>1979</v>
      </c>
      <c r="F1613" s="3">
        <f>PERCENTRANK(Table1[Total Citations], D1613)</f>
        <v>0.89900000000000002</v>
      </c>
      <c r="G1613">
        <f>1-PERCENTRANK(Table1[Earliest Pub], E1613)</f>
        <v>0.76900000000000002</v>
      </c>
      <c r="H1613" s="3">
        <f>AVERAGEIF(Table1[School], A1613, Table1[Cit rank])</f>
        <v>0.61412500000000003</v>
      </c>
      <c r="I1613" s="3">
        <f>AVERAGEIF(Table1[School], A1613, Table1[YO rank])</f>
        <v>0.67125000000000001</v>
      </c>
      <c r="J1613" s="3">
        <f t="shared" si="78"/>
        <v>0.91489757914338921</v>
      </c>
      <c r="K1613" s="3">
        <f t="shared" si="79"/>
        <v>42</v>
      </c>
      <c r="L1613" s="3">
        <f t="shared" si="80"/>
        <v>50.11904761904762</v>
      </c>
      <c r="M1613" s="3">
        <f>PERCENTRANK(Table1[citperyear],L1613)</f>
        <v>0.87</v>
      </c>
      <c r="N1613" s="3">
        <f>AVERAGEIF(Table1[School], A1613, Table1[CPYRank])</f>
        <v>0.59956249999999989</v>
      </c>
    </row>
    <row r="1614" spans="1:14" ht="16" x14ac:dyDescent="0.2">
      <c r="A1614" s="12" t="s">
        <v>110</v>
      </c>
      <c r="B1614" s="12" t="s">
        <v>8</v>
      </c>
      <c r="C1614" s="12" t="s">
        <v>161</v>
      </c>
      <c r="D1614" s="12">
        <v>376</v>
      </c>
      <c r="E1614" s="12">
        <v>1980</v>
      </c>
      <c r="F1614" s="3">
        <f>PERCENTRANK(Table1[Total Citations], D1614)</f>
        <v>0.44</v>
      </c>
      <c r="G1614">
        <f>1-PERCENTRANK(Table1[Earliest Pub], E1614)</f>
        <v>0.75</v>
      </c>
      <c r="H1614" s="3">
        <f>AVERAGEIF(Table1[School], A1614, Table1[Cit rank])</f>
        <v>0.61412500000000003</v>
      </c>
      <c r="I1614" s="3">
        <f>AVERAGEIF(Table1[School], A1614, Table1[YO rank])</f>
        <v>0.67125000000000001</v>
      </c>
      <c r="J1614" s="3">
        <f t="shared" si="78"/>
        <v>0.91489757914338921</v>
      </c>
      <c r="K1614" s="3">
        <f t="shared" si="79"/>
        <v>41</v>
      </c>
      <c r="L1614" s="3">
        <f t="shared" si="80"/>
        <v>9.1707317073170724</v>
      </c>
      <c r="M1614" s="3">
        <f>PERCENTRANK(Table1[citperyear],L1614)</f>
        <v>0.34699999999999998</v>
      </c>
      <c r="N1614" s="3">
        <f>AVERAGEIF(Table1[School], A1614, Table1[CPYRank])</f>
        <v>0.59956249999999989</v>
      </c>
    </row>
    <row r="1615" spans="1:14" ht="16" x14ac:dyDescent="0.2">
      <c r="A1615" s="12" t="s">
        <v>110</v>
      </c>
      <c r="B1615" s="12" t="s">
        <v>8</v>
      </c>
      <c r="C1615" s="12" t="s">
        <v>161</v>
      </c>
      <c r="D1615" s="12">
        <v>1706</v>
      </c>
      <c r="E1615" s="12">
        <v>1981</v>
      </c>
      <c r="F1615" s="3">
        <f>PERCENTRANK(Table1[Total Citations], D1615)</f>
        <v>0.86299999999999999</v>
      </c>
      <c r="G1615">
        <f>1-PERCENTRANK(Table1[Earliest Pub], E1615)</f>
        <v>0.72299999999999998</v>
      </c>
      <c r="H1615" s="3">
        <f>AVERAGEIF(Table1[School], A1615, Table1[Cit rank])</f>
        <v>0.61412500000000003</v>
      </c>
      <c r="I1615" s="3">
        <f>AVERAGEIF(Table1[School], A1615, Table1[YO rank])</f>
        <v>0.67125000000000001</v>
      </c>
      <c r="J1615" s="3">
        <f t="shared" si="78"/>
        <v>0.91489757914338921</v>
      </c>
      <c r="K1615" s="3">
        <f t="shared" si="79"/>
        <v>40</v>
      </c>
      <c r="L1615" s="3">
        <f t="shared" si="80"/>
        <v>42.65</v>
      </c>
      <c r="M1615" s="3">
        <f>PERCENTRANK(Table1[citperyear],L1615)</f>
        <v>0.83</v>
      </c>
      <c r="N1615" s="3">
        <f>AVERAGEIF(Table1[School], A1615, Table1[CPYRank])</f>
        <v>0.59956249999999989</v>
      </c>
    </row>
    <row r="1616" spans="1:14" ht="16" x14ac:dyDescent="0.2">
      <c r="A1616" s="12" t="s">
        <v>110</v>
      </c>
      <c r="B1616" s="12" t="s">
        <v>8</v>
      </c>
      <c r="C1616" s="12" t="s">
        <v>161</v>
      </c>
      <c r="D1616" s="12">
        <v>5041</v>
      </c>
      <c r="E1616" s="12">
        <v>1983</v>
      </c>
      <c r="F1616" s="3">
        <f>PERCENTRANK(Table1[Total Citations], D1616)</f>
        <v>0.97499999999999998</v>
      </c>
      <c r="G1616">
        <f>1-PERCENTRANK(Table1[Earliest Pub], E1616)</f>
        <v>0.65700000000000003</v>
      </c>
      <c r="H1616" s="3">
        <f>AVERAGEIF(Table1[School], A1616, Table1[Cit rank])</f>
        <v>0.61412500000000003</v>
      </c>
      <c r="I1616" s="3">
        <f>AVERAGEIF(Table1[School], A1616, Table1[YO rank])</f>
        <v>0.67125000000000001</v>
      </c>
      <c r="J1616" s="3">
        <f t="shared" si="78"/>
        <v>0.91489757914338921</v>
      </c>
      <c r="K1616" s="3">
        <f t="shared" si="79"/>
        <v>38</v>
      </c>
      <c r="L1616" s="3">
        <f t="shared" si="80"/>
        <v>132.65789473684211</v>
      </c>
      <c r="M1616" s="3">
        <f>PERCENTRANK(Table1[citperyear],L1616)</f>
        <v>0.98199999999999998</v>
      </c>
      <c r="N1616" s="3">
        <f>AVERAGEIF(Table1[School], A1616, Table1[CPYRank])</f>
        <v>0.59956249999999989</v>
      </c>
    </row>
    <row r="1617" spans="1:14" ht="16" x14ac:dyDescent="0.2">
      <c r="A1617" s="12" t="s">
        <v>110</v>
      </c>
      <c r="B1617" s="12" t="s">
        <v>8</v>
      </c>
      <c r="C1617" s="12" t="s">
        <v>161</v>
      </c>
      <c r="D1617" s="12">
        <v>3923</v>
      </c>
      <c r="E1617" s="12">
        <v>1988</v>
      </c>
      <c r="F1617" s="3">
        <f>PERCENTRANK(Table1[Total Citations], D1617)</f>
        <v>0.96199999999999997</v>
      </c>
      <c r="G1617">
        <f>1-PERCENTRANK(Table1[Earliest Pub], E1617)</f>
        <v>0.50800000000000001</v>
      </c>
      <c r="H1617" s="3">
        <f>AVERAGEIF(Table1[School], A1617, Table1[Cit rank])</f>
        <v>0.61412500000000003</v>
      </c>
      <c r="I1617" s="3">
        <f>AVERAGEIF(Table1[School], A1617, Table1[YO rank])</f>
        <v>0.67125000000000001</v>
      </c>
      <c r="J1617" s="3">
        <f t="shared" si="78"/>
        <v>0.91489757914338921</v>
      </c>
      <c r="K1617" s="3">
        <f t="shared" si="79"/>
        <v>33</v>
      </c>
      <c r="L1617" s="3">
        <f t="shared" si="80"/>
        <v>118.87878787878788</v>
      </c>
      <c r="M1617" s="3">
        <f>PERCENTRANK(Table1[citperyear],L1617)</f>
        <v>0.97499999999999998</v>
      </c>
      <c r="N1617" s="3">
        <f>AVERAGEIF(Table1[School], A1617, Table1[CPYRank])</f>
        <v>0.59956249999999989</v>
      </c>
    </row>
    <row r="1618" spans="1:14" ht="16" x14ac:dyDescent="0.2">
      <c r="A1618" s="12" t="s">
        <v>110</v>
      </c>
      <c r="B1618" s="12" t="s">
        <v>8</v>
      </c>
      <c r="C1618" s="12" t="s">
        <v>161</v>
      </c>
      <c r="D1618" s="12">
        <v>307</v>
      </c>
      <c r="E1618" s="12">
        <v>1989</v>
      </c>
      <c r="F1618" s="3">
        <f>PERCENTRANK(Table1[Total Citations], D1618)</f>
        <v>0.38</v>
      </c>
      <c r="G1618">
        <f>1-PERCENTRANK(Table1[Earliest Pub], E1618)</f>
        <v>0.47299999999999998</v>
      </c>
      <c r="H1618" s="3">
        <f>AVERAGEIF(Table1[School], A1618, Table1[Cit rank])</f>
        <v>0.61412500000000003</v>
      </c>
      <c r="I1618" s="3">
        <f>AVERAGEIF(Table1[School], A1618, Table1[YO rank])</f>
        <v>0.67125000000000001</v>
      </c>
      <c r="J1618" s="3">
        <f t="shared" si="78"/>
        <v>0.91489757914338921</v>
      </c>
      <c r="K1618" s="3">
        <f t="shared" si="79"/>
        <v>32</v>
      </c>
      <c r="L1618" s="3">
        <f t="shared" si="80"/>
        <v>9.59375</v>
      </c>
      <c r="M1618" s="3">
        <f>PERCENTRANK(Table1[citperyear],L1618)</f>
        <v>0.35899999999999999</v>
      </c>
      <c r="N1618" s="3">
        <f>AVERAGEIF(Table1[School], A1618, Table1[CPYRank])</f>
        <v>0.59956249999999989</v>
      </c>
    </row>
    <row r="1619" spans="1:14" ht="16" x14ac:dyDescent="0.2">
      <c r="A1619" s="12" t="s">
        <v>110</v>
      </c>
      <c r="B1619" s="12" t="s">
        <v>8</v>
      </c>
      <c r="C1619" s="12" t="s">
        <v>161</v>
      </c>
      <c r="D1619" s="12">
        <v>973</v>
      </c>
      <c r="E1619" s="12">
        <v>1994</v>
      </c>
      <c r="F1619" s="3">
        <f>PERCENTRANK(Table1[Total Citations], D1619)</f>
        <v>0.73299999999999998</v>
      </c>
      <c r="G1619">
        <f>1-PERCENTRANK(Table1[Earliest Pub], E1619)</f>
        <v>0.32599999999999996</v>
      </c>
      <c r="H1619" s="3">
        <f>AVERAGEIF(Table1[School], A1619, Table1[Cit rank])</f>
        <v>0.61412500000000003</v>
      </c>
      <c r="I1619" s="3">
        <f>AVERAGEIF(Table1[School], A1619, Table1[YO rank])</f>
        <v>0.67125000000000001</v>
      </c>
      <c r="J1619" s="3">
        <f t="shared" si="78"/>
        <v>0.91489757914338921</v>
      </c>
      <c r="K1619" s="3">
        <f t="shared" si="79"/>
        <v>27</v>
      </c>
      <c r="L1619" s="3">
        <f t="shared" si="80"/>
        <v>36.037037037037038</v>
      </c>
      <c r="M1619" s="3">
        <f>PERCENTRANK(Table1[citperyear],L1619)</f>
        <v>0.78600000000000003</v>
      </c>
      <c r="N1619" s="3">
        <f>AVERAGEIF(Table1[School], A1619, Table1[CPYRank])</f>
        <v>0.59956249999999989</v>
      </c>
    </row>
    <row r="1620" spans="1:14" ht="16" x14ac:dyDescent="0.2">
      <c r="A1620" s="12" t="s">
        <v>110</v>
      </c>
      <c r="B1620" s="12" t="s">
        <v>8</v>
      </c>
      <c r="C1620" s="12" t="s">
        <v>161</v>
      </c>
      <c r="D1620" s="12">
        <v>282</v>
      </c>
      <c r="E1620" s="12">
        <v>2002</v>
      </c>
      <c r="F1620" s="3">
        <f>PERCENTRANK(Table1[Total Citations], D1620)</f>
        <v>0.35599999999999998</v>
      </c>
      <c r="G1620">
        <f>1-PERCENTRANK(Table1[Earliest Pub], E1620)</f>
        <v>9.6999999999999975E-2</v>
      </c>
      <c r="H1620" s="3">
        <f>AVERAGEIF(Table1[School], A1620, Table1[Cit rank])</f>
        <v>0.61412500000000003</v>
      </c>
      <c r="I1620" s="3">
        <f>AVERAGEIF(Table1[School], A1620, Table1[YO rank])</f>
        <v>0.67125000000000001</v>
      </c>
      <c r="J1620" s="3">
        <f t="shared" si="78"/>
        <v>0.91489757914338921</v>
      </c>
      <c r="K1620" s="3">
        <f t="shared" si="79"/>
        <v>19</v>
      </c>
      <c r="L1620" s="3">
        <f t="shared" si="80"/>
        <v>14.842105263157896</v>
      </c>
      <c r="M1620" s="3">
        <f>PERCENTRANK(Table1[citperyear],L1620)</f>
        <v>0.497</v>
      </c>
      <c r="N1620" s="3">
        <f>AVERAGEIF(Table1[School], A1620, Table1[CPYRank])</f>
        <v>0.59956249999999989</v>
      </c>
    </row>
    <row r="1621" spans="1:14" ht="16" x14ac:dyDescent="0.2">
      <c r="A1621" s="12" t="s">
        <v>110</v>
      </c>
      <c r="B1621" s="12" t="s">
        <v>8</v>
      </c>
      <c r="C1621" s="12" t="s">
        <v>161</v>
      </c>
      <c r="D1621" s="12">
        <v>217</v>
      </c>
      <c r="E1621" s="12">
        <v>2004</v>
      </c>
      <c r="F1621" s="3">
        <f>PERCENTRANK(Table1[Total Citations], D1621)</f>
        <v>0.28299999999999997</v>
      </c>
      <c r="G1621">
        <f>1-PERCENTRANK(Table1[Earliest Pub], E1621)</f>
        <v>5.4000000000000048E-2</v>
      </c>
      <c r="H1621" s="3">
        <f>AVERAGEIF(Table1[School], A1621, Table1[Cit rank])</f>
        <v>0.61412500000000003</v>
      </c>
      <c r="I1621" s="3">
        <f>AVERAGEIF(Table1[School], A1621, Table1[YO rank])</f>
        <v>0.67125000000000001</v>
      </c>
      <c r="J1621" s="3">
        <f t="shared" si="78"/>
        <v>0.91489757914338921</v>
      </c>
      <c r="K1621" s="3">
        <f t="shared" si="79"/>
        <v>17</v>
      </c>
      <c r="L1621" s="3">
        <f t="shared" si="80"/>
        <v>12.764705882352942</v>
      </c>
      <c r="M1621" s="3">
        <f>PERCENTRANK(Table1[citperyear],L1621)</f>
        <v>0.44700000000000001</v>
      </c>
      <c r="N1621" s="3">
        <f>AVERAGEIF(Table1[School], A1621, Table1[CPYRank])</f>
        <v>0.59956249999999989</v>
      </c>
    </row>
    <row r="1622" spans="1:14" ht="16" x14ac:dyDescent="0.2">
      <c r="A1622" s="7" t="s">
        <v>111</v>
      </c>
      <c r="B1622" s="7" t="s">
        <v>8</v>
      </c>
      <c r="C1622" s="7" t="s">
        <v>161</v>
      </c>
      <c r="D1622" s="7">
        <v>3637</v>
      </c>
      <c r="E1622" s="7">
        <v>1958</v>
      </c>
      <c r="F1622">
        <f>PERCENTRANK(Table1[Total Citations], D1622)</f>
        <v>0.95499999999999996</v>
      </c>
      <c r="G1622">
        <f>1-PERCENTRANK(Table1[Earliest Pub], E1622)</f>
        <v>0.997</v>
      </c>
      <c r="H1622">
        <f>AVERAGEIF(Table1[School], A1622, Table1[Cit rank])</f>
        <v>0.58929411764705875</v>
      </c>
      <c r="I1622">
        <f>AVERAGEIF(Table1[School], A1622, Table1[YO rank])</f>
        <v>0.48888235294117638</v>
      </c>
      <c r="J1622" s="3">
        <f t="shared" si="78"/>
        <v>1.2053904463963423</v>
      </c>
      <c r="K1622" s="3">
        <f t="shared" si="79"/>
        <v>63</v>
      </c>
      <c r="L1622" s="3">
        <f t="shared" si="80"/>
        <v>57.730158730158728</v>
      </c>
      <c r="M1622" s="3">
        <f>PERCENTRANK(Table1[citperyear],L1622)</f>
        <v>0.89600000000000002</v>
      </c>
      <c r="N1622" s="3">
        <f>AVERAGEIF(Table1[School], A1622, Table1[CPYRank])</f>
        <v>0.60356862745098039</v>
      </c>
    </row>
    <row r="1623" spans="1:14" ht="16" x14ac:dyDescent="0.2">
      <c r="A1623" s="7" t="s">
        <v>111</v>
      </c>
      <c r="B1623" s="7" t="s">
        <v>8</v>
      </c>
      <c r="C1623" s="7" t="s">
        <v>161</v>
      </c>
      <c r="D1623" s="7">
        <v>2780</v>
      </c>
      <c r="E1623" s="7">
        <v>1965</v>
      </c>
      <c r="F1623">
        <f>PERCENTRANK(Table1[Total Citations], D1623)</f>
        <v>0.93200000000000005</v>
      </c>
      <c r="G1623">
        <f>1-PERCENTRANK(Table1[Earliest Pub], E1623)</f>
        <v>0.97599999999999998</v>
      </c>
      <c r="H1623">
        <f>AVERAGEIF(Table1[School], A1623, Table1[Cit rank])</f>
        <v>0.58929411764705875</v>
      </c>
      <c r="I1623">
        <f>AVERAGEIF(Table1[School], A1623, Table1[YO rank])</f>
        <v>0.48888235294117638</v>
      </c>
      <c r="J1623" s="3">
        <f t="shared" si="78"/>
        <v>1.2053904463963423</v>
      </c>
      <c r="K1623" s="3">
        <f t="shared" si="79"/>
        <v>56</v>
      </c>
      <c r="L1623" s="3">
        <f t="shared" si="80"/>
        <v>49.642857142857146</v>
      </c>
      <c r="M1623" s="3">
        <f>PERCENTRANK(Table1[citperyear],L1623)</f>
        <v>0.86699999999999999</v>
      </c>
      <c r="N1623" s="3">
        <f>AVERAGEIF(Table1[School], A1623, Table1[CPYRank])</f>
        <v>0.60356862745098039</v>
      </c>
    </row>
    <row r="1624" spans="1:14" ht="16" x14ac:dyDescent="0.2">
      <c r="A1624" s="7" t="s">
        <v>111</v>
      </c>
      <c r="B1624" s="7" t="s">
        <v>8</v>
      </c>
      <c r="C1624" s="7" t="s">
        <v>161</v>
      </c>
      <c r="D1624" s="7">
        <v>130</v>
      </c>
      <c r="E1624" s="7">
        <v>1965</v>
      </c>
      <c r="F1624">
        <f>PERCENTRANK(Table1[Total Citations], D1624)</f>
        <v>0.17</v>
      </c>
      <c r="G1624">
        <f>1-PERCENTRANK(Table1[Earliest Pub], E1624)</f>
        <v>0.97599999999999998</v>
      </c>
      <c r="H1624">
        <f>AVERAGEIF(Table1[School], A1624, Table1[Cit rank])</f>
        <v>0.58929411764705875</v>
      </c>
      <c r="I1624">
        <f>AVERAGEIF(Table1[School], A1624, Table1[YO rank])</f>
        <v>0.48888235294117638</v>
      </c>
      <c r="J1624" s="3">
        <f t="shared" si="78"/>
        <v>1.2053904463963423</v>
      </c>
      <c r="K1624" s="3">
        <f t="shared" si="79"/>
        <v>56</v>
      </c>
      <c r="L1624" s="3">
        <f t="shared" si="80"/>
        <v>2.3214285714285716</v>
      </c>
      <c r="M1624" s="3">
        <f>PERCENTRANK(Table1[citperyear],L1624)</f>
        <v>0.106</v>
      </c>
      <c r="N1624" s="3">
        <f>AVERAGEIF(Table1[School], A1624, Table1[CPYRank])</f>
        <v>0.60356862745098039</v>
      </c>
    </row>
    <row r="1625" spans="1:14" ht="16" x14ac:dyDescent="0.2">
      <c r="A1625" s="7" t="s">
        <v>111</v>
      </c>
      <c r="B1625" s="7" t="s">
        <v>8</v>
      </c>
      <c r="C1625" s="7" t="s">
        <v>161</v>
      </c>
      <c r="D1625" s="7">
        <v>9184</v>
      </c>
      <c r="E1625" s="7">
        <v>1966</v>
      </c>
      <c r="F1625">
        <f>PERCENTRANK(Table1[Total Citations], D1625)</f>
        <v>0.99299999999999999</v>
      </c>
      <c r="G1625">
        <f>1-PERCENTRANK(Table1[Earliest Pub], E1625)</f>
        <v>0.96899999999999997</v>
      </c>
      <c r="H1625">
        <f>AVERAGEIF(Table1[School], A1625, Table1[Cit rank])</f>
        <v>0.58929411764705875</v>
      </c>
      <c r="I1625">
        <f>AVERAGEIF(Table1[School], A1625, Table1[YO rank])</f>
        <v>0.48888235294117638</v>
      </c>
      <c r="J1625" s="3">
        <f t="shared" si="78"/>
        <v>1.2053904463963423</v>
      </c>
      <c r="K1625" s="3">
        <f t="shared" si="79"/>
        <v>55</v>
      </c>
      <c r="L1625" s="3">
        <f t="shared" si="80"/>
        <v>166.98181818181817</v>
      </c>
      <c r="M1625" s="3">
        <f>PERCENTRANK(Table1[citperyear],L1625)</f>
        <v>0.99199999999999999</v>
      </c>
      <c r="N1625" s="3">
        <f>AVERAGEIF(Table1[School], A1625, Table1[CPYRank])</f>
        <v>0.60356862745098039</v>
      </c>
    </row>
    <row r="1626" spans="1:14" ht="16" x14ac:dyDescent="0.2">
      <c r="A1626" s="7" t="s">
        <v>111</v>
      </c>
      <c r="B1626" s="7" t="s">
        <v>8</v>
      </c>
      <c r="C1626" s="7" t="s">
        <v>161</v>
      </c>
      <c r="D1626" s="7">
        <v>2641</v>
      </c>
      <c r="E1626" s="7">
        <v>1967</v>
      </c>
      <c r="F1626">
        <f>PERCENTRANK(Table1[Total Citations], D1626)</f>
        <v>0.92600000000000005</v>
      </c>
      <c r="G1626">
        <f>1-PERCENTRANK(Table1[Earliest Pub], E1626)</f>
        <v>0.96099999999999997</v>
      </c>
      <c r="H1626">
        <f>AVERAGEIF(Table1[School], A1626, Table1[Cit rank])</f>
        <v>0.58929411764705875</v>
      </c>
      <c r="I1626">
        <f>AVERAGEIF(Table1[School], A1626, Table1[YO rank])</f>
        <v>0.48888235294117638</v>
      </c>
      <c r="J1626" s="3">
        <f t="shared" si="78"/>
        <v>1.2053904463963423</v>
      </c>
      <c r="K1626" s="3">
        <f t="shared" si="79"/>
        <v>54</v>
      </c>
      <c r="L1626" s="3">
        <f t="shared" si="80"/>
        <v>48.907407407407405</v>
      </c>
      <c r="M1626" s="3">
        <f>PERCENTRANK(Table1[citperyear],L1626)</f>
        <v>0.86399999999999999</v>
      </c>
      <c r="N1626" s="3">
        <f>AVERAGEIF(Table1[School], A1626, Table1[CPYRank])</f>
        <v>0.60356862745098039</v>
      </c>
    </row>
    <row r="1627" spans="1:14" ht="16" x14ac:dyDescent="0.2">
      <c r="A1627" s="7" t="s">
        <v>111</v>
      </c>
      <c r="B1627" s="7" t="s">
        <v>8</v>
      </c>
      <c r="C1627" s="7" t="s">
        <v>161</v>
      </c>
      <c r="D1627" s="7">
        <v>1400</v>
      </c>
      <c r="E1627" s="7">
        <v>1970</v>
      </c>
      <c r="F1627">
        <f>PERCENTRANK(Table1[Total Citations], D1627)</f>
        <v>0.82199999999999995</v>
      </c>
      <c r="G1627">
        <f>1-PERCENTRANK(Table1[Earliest Pub], E1627)</f>
        <v>0.92900000000000005</v>
      </c>
      <c r="H1627">
        <f>AVERAGEIF(Table1[School], A1627, Table1[Cit rank])</f>
        <v>0.58929411764705875</v>
      </c>
      <c r="I1627">
        <f>AVERAGEIF(Table1[School], A1627, Table1[YO rank])</f>
        <v>0.48888235294117638</v>
      </c>
      <c r="J1627" s="3">
        <f t="shared" si="78"/>
        <v>1.2053904463963423</v>
      </c>
      <c r="K1627" s="3">
        <f t="shared" si="79"/>
        <v>51</v>
      </c>
      <c r="L1627" s="3">
        <f t="shared" si="80"/>
        <v>27.450980392156861</v>
      </c>
      <c r="M1627" s="3">
        <f>PERCENTRANK(Table1[citperyear],L1627)</f>
        <v>0.71099999999999997</v>
      </c>
      <c r="N1627" s="3">
        <f>AVERAGEIF(Table1[School], A1627, Table1[CPYRank])</f>
        <v>0.60356862745098039</v>
      </c>
    </row>
    <row r="1628" spans="1:14" ht="16" x14ac:dyDescent="0.2">
      <c r="A1628" s="7" t="s">
        <v>111</v>
      </c>
      <c r="B1628" s="7" t="s">
        <v>8</v>
      </c>
      <c r="C1628" s="7" t="s">
        <v>161</v>
      </c>
      <c r="D1628" s="7">
        <v>288</v>
      </c>
      <c r="E1628" s="7">
        <v>1970</v>
      </c>
      <c r="F1628">
        <f>PERCENTRANK(Table1[Total Citations], D1628)</f>
        <v>0.36299999999999999</v>
      </c>
      <c r="G1628">
        <f>1-PERCENTRANK(Table1[Earliest Pub], E1628)</f>
        <v>0.92900000000000005</v>
      </c>
      <c r="H1628">
        <f>AVERAGEIF(Table1[School], A1628, Table1[Cit rank])</f>
        <v>0.58929411764705875</v>
      </c>
      <c r="I1628">
        <f>AVERAGEIF(Table1[School], A1628, Table1[YO rank])</f>
        <v>0.48888235294117638</v>
      </c>
      <c r="J1628" s="3">
        <f t="shared" si="78"/>
        <v>1.2053904463963423</v>
      </c>
      <c r="K1628" s="3">
        <f t="shared" si="79"/>
        <v>51</v>
      </c>
      <c r="L1628" s="3">
        <f t="shared" si="80"/>
        <v>5.6470588235294121</v>
      </c>
      <c r="M1628" s="3">
        <f>PERCENTRANK(Table1[citperyear],L1628)</f>
        <v>0.22500000000000001</v>
      </c>
      <c r="N1628" s="3">
        <f>AVERAGEIF(Table1[School], A1628, Table1[CPYRank])</f>
        <v>0.60356862745098039</v>
      </c>
    </row>
    <row r="1629" spans="1:14" ht="16" x14ac:dyDescent="0.2">
      <c r="A1629" s="7" t="s">
        <v>111</v>
      </c>
      <c r="B1629" s="7" t="s">
        <v>8</v>
      </c>
      <c r="C1629" s="7" t="s">
        <v>161</v>
      </c>
      <c r="D1629" s="7">
        <v>947</v>
      </c>
      <c r="E1629" s="7">
        <v>1971</v>
      </c>
      <c r="F1629">
        <f>PERCENTRANK(Table1[Total Citations], D1629)</f>
        <v>0.72499999999999998</v>
      </c>
      <c r="G1629">
        <f>1-PERCENTRANK(Table1[Earliest Pub], E1629)</f>
        <v>0.91700000000000004</v>
      </c>
      <c r="H1629">
        <f>AVERAGEIF(Table1[School], A1629, Table1[Cit rank])</f>
        <v>0.58929411764705875</v>
      </c>
      <c r="I1629">
        <f>AVERAGEIF(Table1[School], A1629, Table1[YO rank])</f>
        <v>0.48888235294117638</v>
      </c>
      <c r="J1629" s="3">
        <f t="shared" si="78"/>
        <v>1.2053904463963423</v>
      </c>
      <c r="K1629" s="3">
        <f t="shared" si="79"/>
        <v>50</v>
      </c>
      <c r="L1629" s="3">
        <f t="shared" si="80"/>
        <v>18.940000000000001</v>
      </c>
      <c r="M1629" s="3">
        <f>PERCENTRANK(Table1[citperyear],L1629)</f>
        <v>0.58599999999999997</v>
      </c>
      <c r="N1629" s="3">
        <f>AVERAGEIF(Table1[School], A1629, Table1[CPYRank])</f>
        <v>0.60356862745098039</v>
      </c>
    </row>
    <row r="1630" spans="1:14" ht="16" x14ac:dyDescent="0.2">
      <c r="A1630" s="7" t="s">
        <v>111</v>
      </c>
      <c r="B1630" s="7" t="s">
        <v>8</v>
      </c>
      <c r="C1630" s="7" t="s">
        <v>161</v>
      </c>
      <c r="D1630" s="7">
        <v>727</v>
      </c>
      <c r="E1630" s="7">
        <v>1972</v>
      </c>
      <c r="F1630">
        <f>PERCENTRANK(Table1[Total Citations], D1630)</f>
        <v>0.65400000000000003</v>
      </c>
      <c r="G1630">
        <f>1-PERCENTRANK(Table1[Earliest Pub], E1630)</f>
        <v>0.90200000000000002</v>
      </c>
      <c r="H1630">
        <f>AVERAGEIF(Table1[School], A1630, Table1[Cit rank])</f>
        <v>0.58929411764705875</v>
      </c>
      <c r="I1630">
        <f>AVERAGEIF(Table1[School], A1630, Table1[YO rank])</f>
        <v>0.48888235294117638</v>
      </c>
      <c r="J1630" s="3">
        <f t="shared" si="78"/>
        <v>1.2053904463963423</v>
      </c>
      <c r="K1630" s="3">
        <f t="shared" si="79"/>
        <v>49</v>
      </c>
      <c r="L1630" s="3">
        <f t="shared" si="80"/>
        <v>14.836734693877551</v>
      </c>
      <c r="M1630" s="3">
        <f>PERCENTRANK(Table1[citperyear],L1630)</f>
        <v>0.497</v>
      </c>
      <c r="N1630" s="3">
        <f>AVERAGEIF(Table1[School], A1630, Table1[CPYRank])</f>
        <v>0.60356862745098039</v>
      </c>
    </row>
    <row r="1631" spans="1:14" ht="16" x14ac:dyDescent="0.2">
      <c r="A1631" s="7" t="s">
        <v>111</v>
      </c>
      <c r="B1631" s="7" t="s">
        <v>8</v>
      </c>
      <c r="C1631" s="7" t="s">
        <v>161</v>
      </c>
      <c r="D1631" s="7">
        <v>3786</v>
      </c>
      <c r="E1631" s="7">
        <v>1974</v>
      </c>
      <c r="F1631">
        <f>PERCENTRANK(Table1[Total Citations], D1631)</f>
        <v>0.95899999999999996</v>
      </c>
      <c r="G1631">
        <f>1-PERCENTRANK(Table1[Earliest Pub], E1631)</f>
        <v>0.871</v>
      </c>
      <c r="H1631">
        <f>AVERAGEIF(Table1[School], A1631, Table1[Cit rank])</f>
        <v>0.58929411764705875</v>
      </c>
      <c r="I1631">
        <f>AVERAGEIF(Table1[School], A1631, Table1[YO rank])</f>
        <v>0.48888235294117638</v>
      </c>
      <c r="J1631" s="3">
        <f t="shared" si="78"/>
        <v>1.2053904463963423</v>
      </c>
      <c r="K1631" s="3">
        <f t="shared" si="79"/>
        <v>47</v>
      </c>
      <c r="L1631" s="3">
        <f t="shared" si="80"/>
        <v>80.553191489361708</v>
      </c>
      <c r="M1631" s="3">
        <f>PERCENTRANK(Table1[citperyear],L1631)</f>
        <v>0.94099999999999995</v>
      </c>
      <c r="N1631" s="3">
        <f>AVERAGEIF(Table1[School], A1631, Table1[CPYRank])</f>
        <v>0.60356862745098039</v>
      </c>
    </row>
    <row r="1632" spans="1:14" ht="16" x14ac:dyDescent="0.2">
      <c r="A1632" s="7" t="s">
        <v>111</v>
      </c>
      <c r="B1632" s="7" t="s">
        <v>8</v>
      </c>
      <c r="C1632" s="7" t="s">
        <v>161</v>
      </c>
      <c r="D1632" s="7">
        <v>224</v>
      </c>
      <c r="E1632" s="7">
        <v>1977</v>
      </c>
      <c r="F1632">
        <f>PERCENTRANK(Table1[Total Citations], D1632)</f>
        <v>0.29499999999999998</v>
      </c>
      <c r="G1632">
        <f>1-PERCENTRANK(Table1[Earliest Pub], E1632)</f>
        <v>0.81299999999999994</v>
      </c>
      <c r="H1632">
        <f>AVERAGEIF(Table1[School], A1632, Table1[Cit rank])</f>
        <v>0.58929411764705875</v>
      </c>
      <c r="I1632">
        <f>AVERAGEIF(Table1[School], A1632, Table1[YO rank])</f>
        <v>0.48888235294117638</v>
      </c>
      <c r="J1632" s="3">
        <f t="shared" si="78"/>
        <v>1.2053904463963423</v>
      </c>
      <c r="K1632" s="3">
        <f t="shared" si="79"/>
        <v>44</v>
      </c>
      <c r="L1632" s="3">
        <f t="shared" si="80"/>
        <v>5.0909090909090908</v>
      </c>
      <c r="M1632" s="3">
        <f>PERCENTRANK(Table1[citperyear],L1632)</f>
        <v>0.20300000000000001</v>
      </c>
      <c r="N1632" s="3">
        <f>AVERAGEIF(Table1[School], A1632, Table1[CPYRank])</f>
        <v>0.60356862745098039</v>
      </c>
    </row>
    <row r="1633" spans="1:14" ht="16" x14ac:dyDescent="0.2">
      <c r="A1633" s="7" t="s">
        <v>111</v>
      </c>
      <c r="B1633" s="7" t="s">
        <v>8</v>
      </c>
      <c r="C1633" s="7" t="s">
        <v>161</v>
      </c>
      <c r="D1633" s="7">
        <v>3611</v>
      </c>
      <c r="E1633" s="7">
        <v>1978</v>
      </c>
      <c r="F1633">
        <f>PERCENTRANK(Table1[Total Citations], D1633)</f>
        <v>0.95399999999999996</v>
      </c>
      <c r="G1633">
        <f>1-PERCENTRANK(Table1[Earliest Pub], E1633)</f>
        <v>0.79</v>
      </c>
      <c r="H1633">
        <f>AVERAGEIF(Table1[School], A1633, Table1[Cit rank])</f>
        <v>0.58929411764705875</v>
      </c>
      <c r="I1633">
        <f>AVERAGEIF(Table1[School], A1633, Table1[YO rank])</f>
        <v>0.48888235294117638</v>
      </c>
      <c r="J1633" s="3">
        <f t="shared" si="78"/>
        <v>1.2053904463963423</v>
      </c>
      <c r="K1633" s="3">
        <f t="shared" si="79"/>
        <v>43</v>
      </c>
      <c r="L1633" s="3">
        <f t="shared" si="80"/>
        <v>83.976744186046517</v>
      </c>
      <c r="M1633" s="3">
        <f>PERCENTRANK(Table1[citperyear],L1633)</f>
        <v>0.94699999999999995</v>
      </c>
      <c r="N1633" s="3">
        <f>AVERAGEIF(Table1[School], A1633, Table1[CPYRank])</f>
        <v>0.60356862745098039</v>
      </c>
    </row>
    <row r="1634" spans="1:14" ht="16" x14ac:dyDescent="0.2">
      <c r="A1634" s="7" t="s">
        <v>111</v>
      </c>
      <c r="B1634" s="7" t="s">
        <v>8</v>
      </c>
      <c r="C1634" s="7" t="s">
        <v>161</v>
      </c>
      <c r="D1634" s="7">
        <v>270</v>
      </c>
      <c r="E1634" s="7">
        <v>1981</v>
      </c>
      <c r="F1634">
        <f>PERCENTRANK(Table1[Total Citations], D1634)</f>
        <v>0.34</v>
      </c>
      <c r="G1634">
        <f>1-PERCENTRANK(Table1[Earliest Pub], E1634)</f>
        <v>0.72299999999999998</v>
      </c>
      <c r="H1634">
        <f>AVERAGEIF(Table1[School], A1634, Table1[Cit rank])</f>
        <v>0.58929411764705875</v>
      </c>
      <c r="I1634">
        <f>AVERAGEIF(Table1[School], A1634, Table1[YO rank])</f>
        <v>0.48888235294117638</v>
      </c>
      <c r="J1634" s="3">
        <f t="shared" si="78"/>
        <v>1.2053904463963423</v>
      </c>
      <c r="K1634" s="3">
        <f t="shared" si="79"/>
        <v>40</v>
      </c>
      <c r="L1634" s="3">
        <f t="shared" si="80"/>
        <v>6.75</v>
      </c>
      <c r="M1634" s="3">
        <f>PERCENTRANK(Table1[citperyear],L1634)</f>
        <v>0.26500000000000001</v>
      </c>
      <c r="N1634" s="3">
        <f>AVERAGEIF(Table1[School], A1634, Table1[CPYRank])</f>
        <v>0.60356862745098039</v>
      </c>
    </row>
    <row r="1635" spans="1:14" ht="16" x14ac:dyDescent="0.2">
      <c r="A1635" s="7" t="s">
        <v>111</v>
      </c>
      <c r="B1635" s="7" t="s">
        <v>8</v>
      </c>
      <c r="C1635" s="7" t="s">
        <v>161</v>
      </c>
      <c r="D1635" s="7">
        <v>622</v>
      </c>
      <c r="E1635" s="7">
        <v>1981</v>
      </c>
      <c r="F1635">
        <f>PERCENTRANK(Table1[Total Citations], D1635)</f>
        <v>0.60199999999999998</v>
      </c>
      <c r="G1635">
        <f>1-PERCENTRANK(Table1[Earliest Pub], E1635)</f>
        <v>0.72299999999999998</v>
      </c>
      <c r="H1635">
        <f>AVERAGEIF(Table1[School], A1635, Table1[Cit rank])</f>
        <v>0.58929411764705875</v>
      </c>
      <c r="I1635">
        <f>AVERAGEIF(Table1[School], A1635, Table1[YO rank])</f>
        <v>0.48888235294117638</v>
      </c>
      <c r="J1635" s="3">
        <f t="shared" si="78"/>
        <v>1.2053904463963423</v>
      </c>
      <c r="K1635" s="3">
        <f t="shared" si="79"/>
        <v>40</v>
      </c>
      <c r="L1635" s="3">
        <f t="shared" si="80"/>
        <v>15.55</v>
      </c>
      <c r="M1635" s="3">
        <f>PERCENTRANK(Table1[citperyear],L1635)</f>
        <v>0.51500000000000001</v>
      </c>
      <c r="N1635" s="3">
        <f>AVERAGEIF(Table1[School], A1635, Table1[CPYRank])</f>
        <v>0.60356862745098039</v>
      </c>
    </row>
    <row r="1636" spans="1:14" ht="16" x14ac:dyDescent="0.2">
      <c r="A1636" s="7" t="s">
        <v>111</v>
      </c>
      <c r="B1636" s="7" t="s">
        <v>8</v>
      </c>
      <c r="C1636" s="7" t="s">
        <v>161</v>
      </c>
      <c r="D1636" s="7">
        <v>1365</v>
      </c>
      <c r="E1636" s="7">
        <v>1981</v>
      </c>
      <c r="F1636">
        <f>PERCENTRANK(Table1[Total Citations], D1636)</f>
        <v>0.81699999999999995</v>
      </c>
      <c r="G1636">
        <f>1-PERCENTRANK(Table1[Earliest Pub], E1636)</f>
        <v>0.72299999999999998</v>
      </c>
      <c r="H1636">
        <f>AVERAGEIF(Table1[School], A1636, Table1[Cit rank])</f>
        <v>0.58929411764705875</v>
      </c>
      <c r="I1636">
        <f>AVERAGEIF(Table1[School], A1636, Table1[YO rank])</f>
        <v>0.48888235294117638</v>
      </c>
      <c r="J1636" s="3">
        <f t="shared" si="78"/>
        <v>1.2053904463963423</v>
      </c>
      <c r="K1636" s="3">
        <f t="shared" si="79"/>
        <v>40</v>
      </c>
      <c r="L1636" s="3">
        <f t="shared" si="80"/>
        <v>34.125</v>
      </c>
      <c r="M1636" s="3">
        <f>PERCENTRANK(Table1[citperyear],L1636)</f>
        <v>0.77200000000000002</v>
      </c>
      <c r="N1636" s="3">
        <f>AVERAGEIF(Table1[School], A1636, Table1[CPYRank])</f>
        <v>0.60356862745098039</v>
      </c>
    </row>
    <row r="1637" spans="1:14" ht="16" x14ac:dyDescent="0.2">
      <c r="A1637" s="7" t="s">
        <v>111</v>
      </c>
      <c r="B1637" s="7" t="s">
        <v>8</v>
      </c>
      <c r="C1637" s="7" t="s">
        <v>161</v>
      </c>
      <c r="D1637" s="7">
        <v>501</v>
      </c>
      <c r="E1637" s="7">
        <v>1983</v>
      </c>
      <c r="F1637">
        <f>PERCENTRANK(Table1[Total Citations], D1637)</f>
        <v>0.52700000000000002</v>
      </c>
      <c r="G1637">
        <f>1-PERCENTRANK(Table1[Earliest Pub], E1637)</f>
        <v>0.65700000000000003</v>
      </c>
      <c r="H1637">
        <f>AVERAGEIF(Table1[School], A1637, Table1[Cit rank])</f>
        <v>0.58929411764705875</v>
      </c>
      <c r="I1637">
        <f>AVERAGEIF(Table1[School], A1637, Table1[YO rank])</f>
        <v>0.48888235294117638</v>
      </c>
      <c r="J1637" s="3">
        <f t="shared" si="78"/>
        <v>1.2053904463963423</v>
      </c>
      <c r="K1637" s="3">
        <f t="shared" si="79"/>
        <v>38</v>
      </c>
      <c r="L1637" s="3">
        <f t="shared" si="80"/>
        <v>13.184210526315789</v>
      </c>
      <c r="M1637" s="3">
        <f>PERCENTRANK(Table1[citperyear],L1637)</f>
        <v>0.45900000000000002</v>
      </c>
      <c r="N1637" s="3">
        <f>AVERAGEIF(Table1[School], A1637, Table1[CPYRank])</f>
        <v>0.60356862745098039</v>
      </c>
    </row>
    <row r="1638" spans="1:14" ht="16" x14ac:dyDescent="0.2">
      <c r="A1638" s="7" t="s">
        <v>111</v>
      </c>
      <c r="B1638" s="7" t="s">
        <v>7</v>
      </c>
      <c r="C1638" s="7" t="s">
        <v>161</v>
      </c>
      <c r="D1638" s="7">
        <v>654</v>
      </c>
      <c r="E1638" s="7">
        <v>1984</v>
      </c>
      <c r="F1638">
        <f>PERCENTRANK(Table1[Total Citations], D1638)</f>
        <v>0.61899999999999999</v>
      </c>
      <c r="G1638">
        <f>1-PERCENTRANK(Table1[Earliest Pub], E1638)</f>
        <v>0.63</v>
      </c>
      <c r="H1638">
        <f>AVERAGEIF(Table1[School], A1638, Table1[Cit rank])</f>
        <v>0.58929411764705875</v>
      </c>
      <c r="I1638">
        <f>AVERAGEIF(Table1[School], A1638, Table1[YO rank])</f>
        <v>0.48888235294117638</v>
      </c>
      <c r="J1638" s="3">
        <f t="shared" ref="J1638:J1701" si="81">H1638/I1638</f>
        <v>1.2053904463963423</v>
      </c>
      <c r="K1638" s="3">
        <f t="shared" si="79"/>
        <v>37</v>
      </c>
      <c r="L1638" s="3">
        <f t="shared" si="80"/>
        <v>17.675675675675677</v>
      </c>
      <c r="M1638" s="3">
        <f>PERCENTRANK(Table1[citperyear],L1638)</f>
        <v>0.56200000000000006</v>
      </c>
      <c r="N1638" s="3">
        <f>AVERAGEIF(Table1[School], A1638, Table1[CPYRank])</f>
        <v>0.60356862745098039</v>
      </c>
    </row>
    <row r="1639" spans="1:14" ht="16" x14ac:dyDescent="0.2">
      <c r="A1639" s="7" t="s">
        <v>111</v>
      </c>
      <c r="B1639" s="7" t="s">
        <v>8</v>
      </c>
      <c r="C1639" s="7" t="s">
        <v>161</v>
      </c>
      <c r="D1639" s="7">
        <v>1048</v>
      </c>
      <c r="E1639" s="7">
        <v>1984</v>
      </c>
      <c r="F1639">
        <f>PERCENTRANK(Table1[Total Citations], D1639)</f>
        <v>0.753</v>
      </c>
      <c r="G1639">
        <f>1-PERCENTRANK(Table1[Earliest Pub], E1639)</f>
        <v>0.63</v>
      </c>
      <c r="H1639">
        <f>AVERAGEIF(Table1[School], A1639, Table1[Cit rank])</f>
        <v>0.58929411764705875</v>
      </c>
      <c r="I1639">
        <f>AVERAGEIF(Table1[School], A1639, Table1[YO rank])</f>
        <v>0.48888235294117638</v>
      </c>
      <c r="J1639" s="3">
        <f t="shared" si="81"/>
        <v>1.2053904463963423</v>
      </c>
      <c r="K1639" s="3">
        <f t="shared" si="79"/>
        <v>37</v>
      </c>
      <c r="L1639" s="3">
        <f t="shared" si="80"/>
        <v>28.324324324324323</v>
      </c>
      <c r="M1639" s="3">
        <f>PERCENTRANK(Table1[citperyear],L1639)</f>
        <v>0.72099999999999997</v>
      </c>
      <c r="N1639" s="3">
        <f>AVERAGEIF(Table1[School], A1639, Table1[CPYRank])</f>
        <v>0.60356862745098039</v>
      </c>
    </row>
    <row r="1640" spans="1:14" ht="16" x14ac:dyDescent="0.2">
      <c r="A1640" s="7" t="s">
        <v>111</v>
      </c>
      <c r="B1640" s="7" t="s">
        <v>8</v>
      </c>
      <c r="C1640" s="7" t="s">
        <v>161</v>
      </c>
      <c r="D1640" s="7">
        <v>1110</v>
      </c>
      <c r="E1640" s="7">
        <v>1984</v>
      </c>
      <c r="F1640">
        <f>PERCENTRANK(Table1[Total Citations], D1640)</f>
        <v>0.76900000000000002</v>
      </c>
      <c r="G1640">
        <f>1-PERCENTRANK(Table1[Earliest Pub], E1640)</f>
        <v>0.63</v>
      </c>
      <c r="H1640">
        <f>AVERAGEIF(Table1[School], A1640, Table1[Cit rank])</f>
        <v>0.58929411764705875</v>
      </c>
      <c r="I1640">
        <f>AVERAGEIF(Table1[School], A1640, Table1[YO rank])</f>
        <v>0.48888235294117638</v>
      </c>
      <c r="J1640" s="3">
        <f t="shared" si="81"/>
        <v>1.2053904463963423</v>
      </c>
      <c r="K1640" s="3">
        <f t="shared" si="79"/>
        <v>37</v>
      </c>
      <c r="L1640" s="3">
        <f t="shared" si="80"/>
        <v>30</v>
      </c>
      <c r="M1640" s="3">
        <f>PERCENTRANK(Table1[citperyear],L1640)</f>
        <v>0.73899999999999999</v>
      </c>
      <c r="N1640" s="3">
        <f>AVERAGEIF(Table1[School], A1640, Table1[CPYRank])</f>
        <v>0.60356862745098039</v>
      </c>
    </row>
    <row r="1641" spans="1:14" ht="16" x14ac:dyDescent="0.2">
      <c r="A1641" s="7" t="s">
        <v>111</v>
      </c>
      <c r="B1641" s="7" t="s">
        <v>8</v>
      </c>
      <c r="C1641" s="7" t="s">
        <v>161</v>
      </c>
      <c r="D1641" s="7">
        <v>502</v>
      </c>
      <c r="E1641" s="7">
        <v>1984</v>
      </c>
      <c r="F1641">
        <f>PERCENTRANK(Table1[Total Citations], D1641)</f>
        <v>0.53</v>
      </c>
      <c r="G1641">
        <f>1-PERCENTRANK(Table1[Earliest Pub], E1641)</f>
        <v>0.63</v>
      </c>
      <c r="H1641">
        <f>AVERAGEIF(Table1[School], A1641, Table1[Cit rank])</f>
        <v>0.58929411764705875</v>
      </c>
      <c r="I1641">
        <f>AVERAGEIF(Table1[School], A1641, Table1[YO rank])</f>
        <v>0.48888235294117638</v>
      </c>
      <c r="J1641" s="3">
        <f t="shared" si="81"/>
        <v>1.2053904463963423</v>
      </c>
      <c r="K1641" s="3">
        <f t="shared" si="79"/>
        <v>37</v>
      </c>
      <c r="L1641" s="3">
        <f t="shared" si="80"/>
        <v>13.567567567567568</v>
      </c>
      <c r="M1641" s="3">
        <f>PERCENTRANK(Table1[citperyear],L1641)</f>
        <v>0.46700000000000003</v>
      </c>
      <c r="N1641" s="3">
        <f>AVERAGEIF(Table1[School], A1641, Table1[CPYRank])</f>
        <v>0.60356862745098039</v>
      </c>
    </row>
    <row r="1642" spans="1:14" ht="16" x14ac:dyDescent="0.2">
      <c r="A1642" s="7" t="s">
        <v>111</v>
      </c>
      <c r="B1642" s="7" t="s">
        <v>7</v>
      </c>
      <c r="C1642" s="7" t="s">
        <v>161</v>
      </c>
      <c r="D1642" s="7">
        <v>718</v>
      </c>
      <c r="E1642" s="7">
        <v>1985</v>
      </c>
      <c r="F1642">
        <f>PERCENTRANK(Table1[Total Citations], D1642)</f>
        <v>0.65100000000000002</v>
      </c>
      <c r="G1642">
        <f>1-PERCENTRANK(Table1[Earliest Pub], E1642)</f>
        <v>0.60199999999999998</v>
      </c>
      <c r="H1642">
        <f>AVERAGEIF(Table1[School], A1642, Table1[Cit rank])</f>
        <v>0.58929411764705875</v>
      </c>
      <c r="I1642">
        <f>AVERAGEIF(Table1[School], A1642, Table1[YO rank])</f>
        <v>0.48888235294117638</v>
      </c>
      <c r="J1642" s="3">
        <f t="shared" si="81"/>
        <v>1.2053904463963423</v>
      </c>
      <c r="K1642" s="3">
        <f t="shared" si="79"/>
        <v>36</v>
      </c>
      <c r="L1642" s="3">
        <f t="shared" si="80"/>
        <v>19.944444444444443</v>
      </c>
      <c r="M1642" s="3">
        <f>PERCENTRANK(Table1[citperyear],L1642)</f>
        <v>0.60399999999999998</v>
      </c>
      <c r="N1642" s="3">
        <f>AVERAGEIF(Table1[School], A1642, Table1[CPYRank])</f>
        <v>0.60356862745098039</v>
      </c>
    </row>
    <row r="1643" spans="1:14" ht="16" x14ac:dyDescent="0.2">
      <c r="A1643" s="7" t="s">
        <v>111</v>
      </c>
      <c r="B1643" s="7" t="s">
        <v>8</v>
      </c>
      <c r="C1643" s="7" t="s">
        <v>161</v>
      </c>
      <c r="D1643" s="7">
        <v>1599</v>
      </c>
      <c r="E1643" s="7">
        <v>1985</v>
      </c>
      <c r="F1643">
        <f>PERCENTRANK(Table1[Total Citations], D1643)</f>
        <v>0.85099999999999998</v>
      </c>
      <c r="G1643">
        <f>1-PERCENTRANK(Table1[Earliest Pub], E1643)</f>
        <v>0.60199999999999998</v>
      </c>
      <c r="H1643">
        <f>AVERAGEIF(Table1[School], A1643, Table1[Cit rank])</f>
        <v>0.58929411764705875</v>
      </c>
      <c r="I1643">
        <f>AVERAGEIF(Table1[School], A1643, Table1[YO rank])</f>
        <v>0.48888235294117638</v>
      </c>
      <c r="J1643" s="3">
        <f t="shared" si="81"/>
        <v>1.2053904463963423</v>
      </c>
      <c r="K1643" s="3">
        <f t="shared" si="79"/>
        <v>36</v>
      </c>
      <c r="L1643" s="3">
        <f t="shared" si="80"/>
        <v>44.416666666666664</v>
      </c>
      <c r="M1643" s="3">
        <f>PERCENTRANK(Table1[citperyear],L1643)</f>
        <v>0.84099999999999997</v>
      </c>
      <c r="N1643" s="3">
        <f>AVERAGEIF(Table1[School], A1643, Table1[CPYRank])</f>
        <v>0.60356862745098039</v>
      </c>
    </row>
    <row r="1644" spans="1:14" ht="16" x14ac:dyDescent="0.2">
      <c r="A1644" s="7" t="s">
        <v>111</v>
      </c>
      <c r="B1644" s="7" t="s">
        <v>7</v>
      </c>
      <c r="C1644" s="7" t="s">
        <v>161</v>
      </c>
      <c r="D1644" s="7">
        <v>27</v>
      </c>
      <c r="E1644" s="7">
        <v>1986</v>
      </c>
      <c r="F1644">
        <f>PERCENTRANK(Table1[Total Citations], D1644)</f>
        <v>4.7E-2</v>
      </c>
      <c r="G1644">
        <f>1-PERCENTRANK(Table1[Earliest Pub], E1644)</f>
        <v>0.57099999999999995</v>
      </c>
      <c r="H1644">
        <f>AVERAGEIF(Table1[School], A1644, Table1[Cit rank])</f>
        <v>0.58929411764705875</v>
      </c>
      <c r="I1644">
        <f>AVERAGEIF(Table1[School], A1644, Table1[YO rank])</f>
        <v>0.48888235294117638</v>
      </c>
      <c r="J1644" s="3">
        <f t="shared" si="81"/>
        <v>1.2053904463963423</v>
      </c>
      <c r="K1644" s="3">
        <f t="shared" si="79"/>
        <v>35</v>
      </c>
      <c r="L1644" s="3">
        <f t="shared" si="80"/>
        <v>0.77142857142857146</v>
      </c>
      <c r="M1644" s="3">
        <f>PERCENTRANK(Table1[citperyear],L1644)</f>
        <v>4.3999999999999997E-2</v>
      </c>
      <c r="N1644" s="3">
        <f>AVERAGEIF(Table1[School], A1644, Table1[CPYRank])</f>
        <v>0.60356862745098039</v>
      </c>
    </row>
    <row r="1645" spans="1:14" ht="16" x14ac:dyDescent="0.2">
      <c r="A1645" s="7" t="s">
        <v>111</v>
      </c>
      <c r="B1645" s="7" t="s">
        <v>8</v>
      </c>
      <c r="C1645" s="7" t="s">
        <v>161</v>
      </c>
      <c r="D1645" s="7">
        <v>1183</v>
      </c>
      <c r="E1645" s="7">
        <v>1986</v>
      </c>
      <c r="F1645">
        <f>PERCENTRANK(Table1[Total Citations], D1645)</f>
        <v>0.78600000000000003</v>
      </c>
      <c r="G1645">
        <f>1-PERCENTRANK(Table1[Earliest Pub], E1645)</f>
        <v>0.57099999999999995</v>
      </c>
      <c r="H1645">
        <f>AVERAGEIF(Table1[School], A1645, Table1[Cit rank])</f>
        <v>0.58929411764705875</v>
      </c>
      <c r="I1645">
        <f>AVERAGEIF(Table1[School], A1645, Table1[YO rank])</f>
        <v>0.48888235294117638</v>
      </c>
      <c r="J1645" s="3">
        <f t="shared" si="81"/>
        <v>1.2053904463963423</v>
      </c>
      <c r="K1645" s="3">
        <f t="shared" si="79"/>
        <v>35</v>
      </c>
      <c r="L1645" s="3">
        <f t="shared" si="80"/>
        <v>33.799999999999997</v>
      </c>
      <c r="M1645" s="3">
        <f>PERCENTRANK(Table1[citperyear],L1645)</f>
        <v>0.77</v>
      </c>
      <c r="N1645" s="3">
        <f>AVERAGEIF(Table1[School], A1645, Table1[CPYRank])</f>
        <v>0.60356862745098039</v>
      </c>
    </row>
    <row r="1646" spans="1:14" ht="16" x14ac:dyDescent="0.2">
      <c r="A1646" s="7" t="s">
        <v>111</v>
      </c>
      <c r="B1646" s="7" t="s">
        <v>8</v>
      </c>
      <c r="C1646" s="7" t="s">
        <v>161</v>
      </c>
      <c r="D1646" s="7">
        <v>1009</v>
      </c>
      <c r="E1646" s="7">
        <v>1987</v>
      </c>
      <c r="F1646">
        <f>PERCENTRANK(Table1[Total Citations], D1646)</f>
        <v>0.74299999999999999</v>
      </c>
      <c r="G1646">
        <f>1-PERCENTRANK(Table1[Earliest Pub], E1646)</f>
        <v>0.53699999999999992</v>
      </c>
      <c r="H1646">
        <f>AVERAGEIF(Table1[School], A1646, Table1[Cit rank])</f>
        <v>0.58929411764705875</v>
      </c>
      <c r="I1646">
        <f>AVERAGEIF(Table1[School], A1646, Table1[YO rank])</f>
        <v>0.48888235294117638</v>
      </c>
      <c r="J1646" s="3">
        <f t="shared" si="81"/>
        <v>1.2053904463963423</v>
      </c>
      <c r="K1646" s="3">
        <f t="shared" si="79"/>
        <v>34</v>
      </c>
      <c r="L1646" s="3">
        <f t="shared" si="80"/>
        <v>29.676470588235293</v>
      </c>
      <c r="M1646" s="3">
        <f>PERCENTRANK(Table1[citperyear],L1646)</f>
        <v>0.73599999999999999</v>
      </c>
      <c r="N1646" s="3">
        <f>AVERAGEIF(Table1[School], A1646, Table1[CPYRank])</f>
        <v>0.60356862745098039</v>
      </c>
    </row>
    <row r="1647" spans="1:14" ht="16" x14ac:dyDescent="0.2">
      <c r="A1647" s="7" t="s">
        <v>111</v>
      </c>
      <c r="B1647" s="7" t="s">
        <v>8</v>
      </c>
      <c r="C1647" s="7" t="s">
        <v>161</v>
      </c>
      <c r="D1647" s="7">
        <v>1102</v>
      </c>
      <c r="E1647" s="7">
        <v>1989</v>
      </c>
      <c r="F1647">
        <f>PERCENTRANK(Table1[Total Citations], D1647)</f>
        <v>0.76900000000000002</v>
      </c>
      <c r="G1647">
        <f>1-PERCENTRANK(Table1[Earliest Pub], E1647)</f>
        <v>0.47299999999999998</v>
      </c>
      <c r="H1647">
        <f>AVERAGEIF(Table1[School], A1647, Table1[Cit rank])</f>
        <v>0.58929411764705875</v>
      </c>
      <c r="I1647">
        <f>AVERAGEIF(Table1[School], A1647, Table1[YO rank])</f>
        <v>0.48888235294117638</v>
      </c>
      <c r="J1647" s="3">
        <f t="shared" si="81"/>
        <v>1.2053904463963423</v>
      </c>
      <c r="K1647" s="3">
        <f t="shared" si="79"/>
        <v>32</v>
      </c>
      <c r="L1647" s="3">
        <f t="shared" si="80"/>
        <v>34.4375</v>
      </c>
      <c r="M1647" s="3">
        <f>PERCENTRANK(Table1[citperyear],L1647)</f>
        <v>0.77500000000000002</v>
      </c>
      <c r="N1647" s="3">
        <f>AVERAGEIF(Table1[School], A1647, Table1[CPYRank])</f>
        <v>0.60356862745098039</v>
      </c>
    </row>
    <row r="1648" spans="1:14" ht="16" x14ac:dyDescent="0.2">
      <c r="A1648" s="7" t="s">
        <v>111</v>
      </c>
      <c r="B1648" s="7" t="s">
        <v>7</v>
      </c>
      <c r="C1648" s="7" t="s">
        <v>161</v>
      </c>
      <c r="D1648" s="7">
        <v>584</v>
      </c>
      <c r="E1648" s="7">
        <v>1991</v>
      </c>
      <c r="F1648">
        <f>PERCENTRANK(Table1[Total Citations], D1648)</f>
        <v>0.57999999999999996</v>
      </c>
      <c r="G1648">
        <f>1-PERCENTRANK(Table1[Earliest Pub], E1648)</f>
        <v>0.41300000000000003</v>
      </c>
      <c r="H1648">
        <f>AVERAGEIF(Table1[School], A1648, Table1[Cit rank])</f>
        <v>0.58929411764705875</v>
      </c>
      <c r="I1648">
        <f>AVERAGEIF(Table1[School], A1648, Table1[YO rank])</f>
        <v>0.48888235294117638</v>
      </c>
      <c r="J1648" s="3">
        <f t="shared" si="81"/>
        <v>1.2053904463963423</v>
      </c>
      <c r="K1648" s="3">
        <f t="shared" si="79"/>
        <v>30</v>
      </c>
      <c r="L1648" s="3">
        <f t="shared" si="80"/>
        <v>19.466666666666665</v>
      </c>
      <c r="M1648" s="3">
        <f>PERCENTRANK(Table1[citperyear],L1648)</f>
        <v>0.59599999999999997</v>
      </c>
      <c r="N1648" s="3">
        <f>AVERAGEIF(Table1[School], A1648, Table1[CPYRank])</f>
        <v>0.60356862745098039</v>
      </c>
    </row>
    <row r="1649" spans="1:14" ht="16" x14ac:dyDescent="0.2">
      <c r="A1649" s="7" t="s">
        <v>111</v>
      </c>
      <c r="B1649" s="7" t="s">
        <v>8</v>
      </c>
      <c r="C1649" s="7" t="s">
        <v>161</v>
      </c>
      <c r="D1649" s="7">
        <v>785</v>
      </c>
      <c r="E1649" s="7">
        <v>1991</v>
      </c>
      <c r="F1649">
        <f>PERCENTRANK(Table1[Total Citations], D1649)</f>
        <v>0.68</v>
      </c>
      <c r="G1649">
        <f>1-PERCENTRANK(Table1[Earliest Pub], E1649)</f>
        <v>0.41300000000000003</v>
      </c>
      <c r="H1649">
        <f>AVERAGEIF(Table1[School], A1649, Table1[Cit rank])</f>
        <v>0.58929411764705875</v>
      </c>
      <c r="I1649">
        <f>AVERAGEIF(Table1[School], A1649, Table1[YO rank])</f>
        <v>0.48888235294117638</v>
      </c>
      <c r="J1649" s="3">
        <f t="shared" si="81"/>
        <v>1.2053904463963423</v>
      </c>
      <c r="K1649" s="3">
        <f t="shared" si="79"/>
        <v>30</v>
      </c>
      <c r="L1649" s="3">
        <f t="shared" si="80"/>
        <v>26.166666666666668</v>
      </c>
      <c r="M1649" s="3">
        <f>PERCENTRANK(Table1[citperyear],L1649)</f>
        <v>0.69399999999999995</v>
      </c>
      <c r="N1649" s="3">
        <f>AVERAGEIF(Table1[School], A1649, Table1[CPYRank])</f>
        <v>0.60356862745098039</v>
      </c>
    </row>
    <row r="1650" spans="1:14" ht="16" x14ac:dyDescent="0.2">
      <c r="A1650" s="7" t="s">
        <v>111</v>
      </c>
      <c r="B1650" s="7" t="s">
        <v>8</v>
      </c>
      <c r="C1650" s="7" t="s">
        <v>161</v>
      </c>
      <c r="D1650" s="7">
        <v>596</v>
      </c>
      <c r="E1650" s="7">
        <v>1992</v>
      </c>
      <c r="F1650">
        <f>PERCENTRANK(Table1[Total Citations], D1650)</f>
        <v>0.58599999999999997</v>
      </c>
      <c r="G1650">
        <f>1-PERCENTRANK(Table1[Earliest Pub], E1650)</f>
        <v>0.38100000000000001</v>
      </c>
      <c r="H1650">
        <f>AVERAGEIF(Table1[School], A1650, Table1[Cit rank])</f>
        <v>0.58929411764705875</v>
      </c>
      <c r="I1650">
        <f>AVERAGEIF(Table1[School], A1650, Table1[YO rank])</f>
        <v>0.48888235294117638</v>
      </c>
      <c r="J1650" s="3">
        <f t="shared" si="81"/>
        <v>1.2053904463963423</v>
      </c>
      <c r="K1650" s="3">
        <f t="shared" si="79"/>
        <v>29</v>
      </c>
      <c r="L1650" s="3">
        <f t="shared" si="80"/>
        <v>20.551724137931036</v>
      </c>
      <c r="M1650" s="3">
        <f>PERCENTRANK(Table1[citperyear],L1650)</f>
        <v>0.61299999999999999</v>
      </c>
      <c r="N1650" s="3">
        <f>AVERAGEIF(Table1[School], A1650, Table1[CPYRank])</f>
        <v>0.60356862745098039</v>
      </c>
    </row>
    <row r="1651" spans="1:14" ht="16" x14ac:dyDescent="0.2">
      <c r="A1651" s="7" t="s">
        <v>111</v>
      </c>
      <c r="B1651" s="7" t="s">
        <v>7</v>
      </c>
      <c r="C1651" s="7" t="s">
        <v>161</v>
      </c>
      <c r="D1651" s="7">
        <v>1225</v>
      </c>
      <c r="E1651" s="7">
        <v>1993</v>
      </c>
      <c r="F1651">
        <f>PERCENTRANK(Table1[Total Citations], D1651)</f>
        <v>0.79300000000000004</v>
      </c>
      <c r="G1651">
        <f>1-PERCENTRANK(Table1[Earliest Pub], E1651)</f>
        <v>0.35399999999999998</v>
      </c>
      <c r="H1651">
        <f>AVERAGEIF(Table1[School], A1651, Table1[Cit rank])</f>
        <v>0.58929411764705875</v>
      </c>
      <c r="I1651">
        <f>AVERAGEIF(Table1[School], A1651, Table1[YO rank])</f>
        <v>0.48888235294117638</v>
      </c>
      <c r="J1651" s="3">
        <f t="shared" si="81"/>
        <v>1.2053904463963423</v>
      </c>
      <c r="K1651" s="3">
        <f t="shared" si="79"/>
        <v>28</v>
      </c>
      <c r="L1651" s="3">
        <f t="shared" si="80"/>
        <v>43.75</v>
      </c>
      <c r="M1651" s="3">
        <f>PERCENTRANK(Table1[citperyear],L1651)</f>
        <v>0.83699999999999997</v>
      </c>
      <c r="N1651" s="3">
        <f>AVERAGEIF(Table1[School], A1651, Table1[CPYRank])</f>
        <v>0.60356862745098039</v>
      </c>
    </row>
    <row r="1652" spans="1:14" ht="16" x14ac:dyDescent="0.2">
      <c r="A1652" s="7" t="s">
        <v>111</v>
      </c>
      <c r="B1652" s="7" t="s">
        <v>8</v>
      </c>
      <c r="C1652" s="7" t="s">
        <v>161</v>
      </c>
      <c r="D1652" s="7">
        <v>1170</v>
      </c>
      <c r="E1652" s="7">
        <v>1993</v>
      </c>
      <c r="F1652">
        <f>PERCENTRANK(Table1[Total Citations], D1652)</f>
        <v>0.78200000000000003</v>
      </c>
      <c r="G1652">
        <f>1-PERCENTRANK(Table1[Earliest Pub], E1652)</f>
        <v>0.35399999999999998</v>
      </c>
      <c r="H1652">
        <f>AVERAGEIF(Table1[School], A1652, Table1[Cit rank])</f>
        <v>0.58929411764705875</v>
      </c>
      <c r="I1652">
        <f>AVERAGEIF(Table1[School], A1652, Table1[YO rank])</f>
        <v>0.48888235294117638</v>
      </c>
      <c r="J1652" s="3">
        <f t="shared" si="81"/>
        <v>1.2053904463963423</v>
      </c>
      <c r="K1652" s="3">
        <f t="shared" si="79"/>
        <v>28</v>
      </c>
      <c r="L1652" s="3">
        <f t="shared" si="80"/>
        <v>41.785714285714285</v>
      </c>
      <c r="M1652" s="3">
        <f>PERCENTRANK(Table1[citperyear],L1652)</f>
        <v>0.82499999999999996</v>
      </c>
      <c r="N1652" s="3">
        <f>AVERAGEIF(Table1[School], A1652, Table1[CPYRank])</f>
        <v>0.60356862745098039</v>
      </c>
    </row>
    <row r="1653" spans="1:14" ht="16" x14ac:dyDescent="0.2">
      <c r="A1653" s="7" t="s">
        <v>111</v>
      </c>
      <c r="B1653" s="7" t="s">
        <v>8</v>
      </c>
      <c r="C1653" s="7" t="s">
        <v>161</v>
      </c>
      <c r="D1653" s="7">
        <v>303</v>
      </c>
      <c r="E1653" s="7">
        <v>1994</v>
      </c>
      <c r="F1653">
        <f>PERCENTRANK(Table1[Total Citations], D1653)</f>
        <v>0.376</v>
      </c>
      <c r="G1653">
        <f>1-PERCENTRANK(Table1[Earliest Pub], E1653)</f>
        <v>0.32599999999999996</v>
      </c>
      <c r="H1653">
        <f>AVERAGEIF(Table1[School], A1653, Table1[Cit rank])</f>
        <v>0.58929411764705875</v>
      </c>
      <c r="I1653">
        <f>AVERAGEIF(Table1[School], A1653, Table1[YO rank])</f>
        <v>0.48888235294117638</v>
      </c>
      <c r="J1653" s="3">
        <f t="shared" si="81"/>
        <v>1.2053904463963423</v>
      </c>
      <c r="K1653" s="3">
        <f t="shared" si="79"/>
        <v>27</v>
      </c>
      <c r="L1653" s="3">
        <f t="shared" si="80"/>
        <v>11.222222222222221</v>
      </c>
      <c r="M1653" s="3">
        <f>PERCENTRANK(Table1[citperyear],L1653)</f>
        <v>0.40699999999999997</v>
      </c>
      <c r="N1653" s="3">
        <f>AVERAGEIF(Table1[School], A1653, Table1[CPYRank])</f>
        <v>0.60356862745098039</v>
      </c>
    </row>
    <row r="1654" spans="1:14" ht="16" x14ac:dyDescent="0.2">
      <c r="A1654" s="7" t="s">
        <v>111</v>
      </c>
      <c r="B1654" s="7" t="s">
        <v>8</v>
      </c>
      <c r="C1654" s="7" t="s">
        <v>161</v>
      </c>
      <c r="D1654" s="7">
        <v>274</v>
      </c>
      <c r="E1654" s="7">
        <v>1995</v>
      </c>
      <c r="F1654">
        <f>PERCENTRANK(Table1[Total Citations], D1654)</f>
        <v>0.34499999999999997</v>
      </c>
      <c r="G1654">
        <f>1-PERCENTRANK(Table1[Earliest Pub], E1654)</f>
        <v>0.29800000000000004</v>
      </c>
      <c r="H1654">
        <f>AVERAGEIF(Table1[School], A1654, Table1[Cit rank])</f>
        <v>0.58929411764705875</v>
      </c>
      <c r="I1654">
        <f>AVERAGEIF(Table1[School], A1654, Table1[YO rank])</f>
        <v>0.48888235294117638</v>
      </c>
      <c r="J1654" s="3">
        <f t="shared" si="81"/>
        <v>1.2053904463963423</v>
      </c>
      <c r="K1654" s="3">
        <f t="shared" si="79"/>
        <v>26</v>
      </c>
      <c r="L1654" s="3">
        <f t="shared" si="80"/>
        <v>10.538461538461538</v>
      </c>
      <c r="M1654" s="3">
        <f>PERCENTRANK(Table1[citperyear],L1654)</f>
        <v>0.38600000000000001</v>
      </c>
      <c r="N1654" s="3">
        <f>AVERAGEIF(Table1[School], A1654, Table1[CPYRank])</f>
        <v>0.60356862745098039</v>
      </c>
    </row>
    <row r="1655" spans="1:14" ht="16" x14ac:dyDescent="0.2">
      <c r="A1655" s="7" t="s">
        <v>111</v>
      </c>
      <c r="B1655" s="7" t="s">
        <v>7</v>
      </c>
      <c r="C1655" s="7" t="s">
        <v>161</v>
      </c>
      <c r="D1655" s="7">
        <v>883</v>
      </c>
      <c r="E1655" s="7">
        <v>1996</v>
      </c>
      <c r="F1655">
        <f>PERCENTRANK(Table1[Total Citations], D1655)</f>
        <v>0.70899999999999996</v>
      </c>
      <c r="G1655">
        <f>1-PERCENTRANK(Table1[Earliest Pub], E1655)</f>
        <v>0.27100000000000002</v>
      </c>
      <c r="H1655">
        <f>AVERAGEIF(Table1[School], A1655, Table1[Cit rank])</f>
        <v>0.58929411764705875</v>
      </c>
      <c r="I1655">
        <f>AVERAGEIF(Table1[School], A1655, Table1[YO rank])</f>
        <v>0.48888235294117638</v>
      </c>
      <c r="J1655" s="3">
        <f t="shared" si="81"/>
        <v>1.2053904463963423</v>
      </c>
      <c r="K1655" s="3">
        <f t="shared" si="79"/>
        <v>25</v>
      </c>
      <c r="L1655" s="3">
        <f t="shared" si="80"/>
        <v>35.32</v>
      </c>
      <c r="M1655" s="3">
        <f>PERCENTRANK(Table1[citperyear],L1655)</f>
        <v>0.78100000000000003</v>
      </c>
      <c r="N1655" s="3">
        <f>AVERAGEIF(Table1[School], A1655, Table1[CPYRank])</f>
        <v>0.60356862745098039</v>
      </c>
    </row>
    <row r="1656" spans="1:14" ht="16" x14ac:dyDescent="0.2">
      <c r="A1656" s="7" t="s">
        <v>111</v>
      </c>
      <c r="B1656" s="7" t="s">
        <v>8</v>
      </c>
      <c r="C1656" s="7" t="s">
        <v>161</v>
      </c>
      <c r="D1656" s="7">
        <v>363</v>
      </c>
      <c r="E1656" s="7">
        <v>1996</v>
      </c>
      <c r="F1656">
        <f>PERCENTRANK(Table1[Total Citations], D1656)</f>
        <v>0.43099999999999999</v>
      </c>
      <c r="G1656">
        <f>1-PERCENTRANK(Table1[Earliest Pub], E1656)</f>
        <v>0.27100000000000002</v>
      </c>
      <c r="H1656">
        <f>AVERAGEIF(Table1[School], A1656, Table1[Cit rank])</f>
        <v>0.58929411764705875</v>
      </c>
      <c r="I1656">
        <f>AVERAGEIF(Table1[School], A1656, Table1[YO rank])</f>
        <v>0.48888235294117638</v>
      </c>
      <c r="J1656" s="3">
        <f t="shared" si="81"/>
        <v>1.2053904463963423</v>
      </c>
      <c r="K1656" s="3">
        <f t="shared" si="79"/>
        <v>25</v>
      </c>
      <c r="L1656" s="3">
        <f t="shared" si="80"/>
        <v>14.52</v>
      </c>
      <c r="M1656" s="3">
        <f>PERCENTRANK(Table1[citperyear],L1656)</f>
        <v>0.49</v>
      </c>
      <c r="N1656" s="3">
        <f>AVERAGEIF(Table1[School], A1656, Table1[CPYRank])</f>
        <v>0.60356862745098039</v>
      </c>
    </row>
    <row r="1657" spans="1:14" ht="16" x14ac:dyDescent="0.2">
      <c r="A1657" s="7" t="s">
        <v>111</v>
      </c>
      <c r="B1657" s="7" t="s">
        <v>7</v>
      </c>
      <c r="C1657" s="7" t="s">
        <v>161</v>
      </c>
      <c r="D1657" s="7">
        <v>354</v>
      </c>
      <c r="E1657" s="7">
        <v>1997</v>
      </c>
      <c r="F1657">
        <f>PERCENTRANK(Table1[Total Citations], D1657)</f>
        <v>0.42199999999999999</v>
      </c>
      <c r="G1657">
        <f>1-PERCENTRANK(Table1[Earliest Pub], E1657)</f>
        <v>0.23699999999999999</v>
      </c>
      <c r="H1657">
        <f>AVERAGEIF(Table1[School], A1657, Table1[Cit rank])</f>
        <v>0.58929411764705875</v>
      </c>
      <c r="I1657">
        <f>AVERAGEIF(Table1[School], A1657, Table1[YO rank])</f>
        <v>0.48888235294117638</v>
      </c>
      <c r="J1657" s="3">
        <f t="shared" si="81"/>
        <v>1.2053904463963423</v>
      </c>
      <c r="K1657" s="3">
        <f t="shared" si="79"/>
        <v>24</v>
      </c>
      <c r="L1657" s="3">
        <f t="shared" si="80"/>
        <v>14.75</v>
      </c>
      <c r="M1657" s="3">
        <f>PERCENTRANK(Table1[citperyear],L1657)</f>
        <v>0.49399999999999999</v>
      </c>
      <c r="N1657" s="3">
        <f>AVERAGEIF(Table1[School], A1657, Table1[CPYRank])</f>
        <v>0.60356862745098039</v>
      </c>
    </row>
    <row r="1658" spans="1:14" ht="16" x14ac:dyDescent="0.2">
      <c r="A1658" s="7" t="s">
        <v>111</v>
      </c>
      <c r="B1658" s="7" t="s">
        <v>7</v>
      </c>
      <c r="C1658" s="7" t="s">
        <v>161</v>
      </c>
      <c r="D1658" s="7">
        <v>161</v>
      </c>
      <c r="E1658" s="7">
        <v>1997</v>
      </c>
      <c r="F1658">
        <f>PERCENTRANK(Table1[Total Citations], D1658)</f>
        <v>0.20599999999999999</v>
      </c>
      <c r="G1658">
        <f>1-PERCENTRANK(Table1[Earliest Pub], E1658)</f>
        <v>0.23699999999999999</v>
      </c>
      <c r="H1658">
        <f>AVERAGEIF(Table1[School], A1658, Table1[Cit rank])</f>
        <v>0.58929411764705875</v>
      </c>
      <c r="I1658">
        <f>AVERAGEIF(Table1[School], A1658, Table1[YO rank])</f>
        <v>0.48888235294117638</v>
      </c>
      <c r="J1658" s="3">
        <f t="shared" si="81"/>
        <v>1.2053904463963423</v>
      </c>
      <c r="K1658" s="3">
        <f t="shared" si="79"/>
        <v>24</v>
      </c>
      <c r="L1658" s="3">
        <f t="shared" si="80"/>
        <v>6.708333333333333</v>
      </c>
      <c r="M1658" s="3">
        <f>PERCENTRANK(Table1[citperyear],L1658)</f>
        <v>0.26300000000000001</v>
      </c>
      <c r="N1658" s="3">
        <f>AVERAGEIF(Table1[School], A1658, Table1[CPYRank])</f>
        <v>0.60356862745098039</v>
      </c>
    </row>
    <row r="1659" spans="1:14" ht="16" x14ac:dyDescent="0.2">
      <c r="A1659" s="7" t="s">
        <v>111</v>
      </c>
      <c r="B1659" s="7" t="s">
        <v>8</v>
      </c>
      <c r="C1659" s="7" t="s">
        <v>161</v>
      </c>
      <c r="D1659" s="7">
        <v>904</v>
      </c>
      <c r="E1659" s="7">
        <v>1997</v>
      </c>
      <c r="F1659">
        <f>PERCENTRANK(Table1[Total Citations], D1659)</f>
        <v>0.71499999999999997</v>
      </c>
      <c r="G1659">
        <f>1-PERCENTRANK(Table1[Earliest Pub], E1659)</f>
        <v>0.23699999999999999</v>
      </c>
      <c r="H1659">
        <f>AVERAGEIF(Table1[School], A1659, Table1[Cit rank])</f>
        <v>0.58929411764705875</v>
      </c>
      <c r="I1659">
        <f>AVERAGEIF(Table1[School], A1659, Table1[YO rank])</f>
        <v>0.48888235294117638</v>
      </c>
      <c r="J1659" s="3">
        <f t="shared" si="81"/>
        <v>1.2053904463963423</v>
      </c>
      <c r="K1659" s="3">
        <f t="shared" si="79"/>
        <v>24</v>
      </c>
      <c r="L1659" s="3">
        <f t="shared" si="80"/>
        <v>37.666666666666664</v>
      </c>
      <c r="M1659" s="3">
        <f>PERCENTRANK(Table1[citperyear],L1659)</f>
        <v>0.79900000000000004</v>
      </c>
      <c r="N1659" s="3">
        <f>AVERAGEIF(Table1[School], A1659, Table1[CPYRank])</f>
        <v>0.60356862745098039</v>
      </c>
    </row>
    <row r="1660" spans="1:14" ht="16" x14ac:dyDescent="0.2">
      <c r="A1660" s="7" t="s">
        <v>111</v>
      </c>
      <c r="B1660" s="7" t="s">
        <v>8</v>
      </c>
      <c r="C1660" s="7" t="s">
        <v>161</v>
      </c>
      <c r="D1660" s="7">
        <v>1494</v>
      </c>
      <c r="E1660" s="7">
        <v>1998</v>
      </c>
      <c r="F1660">
        <f>PERCENTRANK(Table1[Total Citations], D1660)</f>
        <v>0.83799999999999997</v>
      </c>
      <c r="G1660">
        <f>1-PERCENTRANK(Table1[Earliest Pub], E1660)</f>
        <v>0.20799999999999996</v>
      </c>
      <c r="H1660">
        <f>AVERAGEIF(Table1[School], A1660, Table1[Cit rank])</f>
        <v>0.58929411764705875</v>
      </c>
      <c r="I1660">
        <f>AVERAGEIF(Table1[School], A1660, Table1[YO rank])</f>
        <v>0.48888235294117638</v>
      </c>
      <c r="J1660" s="3">
        <f t="shared" si="81"/>
        <v>1.2053904463963423</v>
      </c>
      <c r="K1660" s="3">
        <f t="shared" si="79"/>
        <v>23</v>
      </c>
      <c r="L1660" s="3">
        <f t="shared" si="80"/>
        <v>64.956521739130437</v>
      </c>
      <c r="M1660" s="3">
        <f>PERCENTRANK(Table1[citperyear],L1660)</f>
        <v>0.91400000000000003</v>
      </c>
      <c r="N1660" s="3">
        <f>AVERAGEIF(Table1[School], A1660, Table1[CPYRank])</f>
        <v>0.60356862745098039</v>
      </c>
    </row>
    <row r="1661" spans="1:14" ht="16" x14ac:dyDescent="0.2">
      <c r="A1661" s="7" t="s">
        <v>111</v>
      </c>
      <c r="B1661" s="7" t="s">
        <v>8</v>
      </c>
      <c r="C1661" s="7" t="s">
        <v>161</v>
      </c>
      <c r="D1661" s="7">
        <v>170</v>
      </c>
      <c r="E1661" s="7">
        <v>1998</v>
      </c>
      <c r="F1661">
        <f>PERCENTRANK(Table1[Total Citations], D1661)</f>
        <v>0.218</v>
      </c>
      <c r="G1661">
        <f>1-PERCENTRANK(Table1[Earliest Pub], E1661)</f>
        <v>0.20799999999999996</v>
      </c>
      <c r="H1661">
        <f>AVERAGEIF(Table1[School], A1661, Table1[Cit rank])</f>
        <v>0.58929411764705875</v>
      </c>
      <c r="I1661">
        <f>AVERAGEIF(Table1[School], A1661, Table1[YO rank])</f>
        <v>0.48888235294117638</v>
      </c>
      <c r="J1661" s="3">
        <f t="shared" si="81"/>
        <v>1.2053904463963423</v>
      </c>
      <c r="K1661" s="3">
        <f t="shared" si="79"/>
        <v>23</v>
      </c>
      <c r="L1661" s="3">
        <f t="shared" si="80"/>
        <v>7.3913043478260869</v>
      </c>
      <c r="M1661" s="3">
        <f>PERCENTRANK(Table1[citperyear],L1661)</f>
        <v>0.28599999999999998</v>
      </c>
      <c r="N1661" s="3">
        <f>AVERAGEIF(Table1[School], A1661, Table1[CPYRank])</f>
        <v>0.60356862745098039</v>
      </c>
    </row>
    <row r="1662" spans="1:14" ht="16" x14ac:dyDescent="0.2">
      <c r="A1662" s="7" t="s">
        <v>111</v>
      </c>
      <c r="B1662" s="7" t="s">
        <v>8</v>
      </c>
      <c r="C1662" s="7" t="s">
        <v>161</v>
      </c>
      <c r="D1662" s="7">
        <v>1570</v>
      </c>
      <c r="E1662" s="7">
        <v>1999</v>
      </c>
      <c r="F1662">
        <f>PERCENTRANK(Table1[Total Citations], D1662)</f>
        <v>0.84799999999999998</v>
      </c>
      <c r="G1662">
        <f>1-PERCENTRANK(Table1[Earliest Pub], E1662)</f>
        <v>0.17300000000000004</v>
      </c>
      <c r="H1662">
        <f>AVERAGEIF(Table1[School], A1662, Table1[Cit rank])</f>
        <v>0.58929411764705875</v>
      </c>
      <c r="I1662">
        <f>AVERAGEIF(Table1[School], A1662, Table1[YO rank])</f>
        <v>0.48888235294117638</v>
      </c>
      <c r="J1662" s="3">
        <f t="shared" si="81"/>
        <v>1.2053904463963423</v>
      </c>
      <c r="K1662" s="3">
        <f t="shared" si="79"/>
        <v>22</v>
      </c>
      <c r="L1662" s="3">
        <f t="shared" si="80"/>
        <v>71.36363636363636</v>
      </c>
      <c r="M1662" s="3">
        <f>PERCENTRANK(Table1[citperyear],L1662)</f>
        <v>0.92500000000000004</v>
      </c>
      <c r="N1662" s="3">
        <f>AVERAGEIF(Table1[School], A1662, Table1[CPYRank])</f>
        <v>0.60356862745098039</v>
      </c>
    </row>
    <row r="1663" spans="1:14" ht="16" x14ac:dyDescent="0.2">
      <c r="A1663" s="7" t="s">
        <v>111</v>
      </c>
      <c r="B1663" s="7" t="s">
        <v>8</v>
      </c>
      <c r="C1663" s="7" t="s">
        <v>161</v>
      </c>
      <c r="D1663" s="7">
        <v>986</v>
      </c>
      <c r="E1663" s="7">
        <v>2000</v>
      </c>
      <c r="F1663">
        <f>PERCENTRANK(Table1[Total Citations], D1663)</f>
        <v>0.73699999999999999</v>
      </c>
      <c r="G1663">
        <f>1-PERCENTRANK(Table1[Earliest Pub], E1663)</f>
        <v>0.14400000000000002</v>
      </c>
      <c r="H1663">
        <f>AVERAGEIF(Table1[School], A1663, Table1[Cit rank])</f>
        <v>0.58929411764705875</v>
      </c>
      <c r="I1663">
        <f>AVERAGEIF(Table1[School], A1663, Table1[YO rank])</f>
        <v>0.48888235294117638</v>
      </c>
      <c r="J1663" s="3">
        <f t="shared" si="81"/>
        <v>1.2053904463963423</v>
      </c>
      <c r="K1663" s="3">
        <f t="shared" si="79"/>
        <v>21</v>
      </c>
      <c r="L1663" s="3">
        <f t="shared" si="80"/>
        <v>46.952380952380949</v>
      </c>
      <c r="M1663" s="3">
        <f>PERCENTRANK(Table1[citperyear],L1663)</f>
        <v>0.85499999999999998</v>
      </c>
      <c r="N1663" s="3">
        <f>AVERAGEIF(Table1[School], A1663, Table1[CPYRank])</f>
        <v>0.60356862745098039</v>
      </c>
    </row>
    <row r="1664" spans="1:14" ht="16" x14ac:dyDescent="0.2">
      <c r="A1664" s="7" t="s">
        <v>111</v>
      </c>
      <c r="B1664" s="7" t="s">
        <v>8</v>
      </c>
      <c r="C1664" s="7" t="s">
        <v>161</v>
      </c>
      <c r="D1664" s="7">
        <v>961</v>
      </c>
      <c r="E1664" s="7">
        <v>2000</v>
      </c>
      <c r="F1664">
        <f>PERCENTRANK(Table1[Total Citations], D1664)</f>
        <v>0.72799999999999998</v>
      </c>
      <c r="G1664">
        <f>1-PERCENTRANK(Table1[Earliest Pub], E1664)</f>
        <v>0.14400000000000002</v>
      </c>
      <c r="H1664">
        <f>AVERAGEIF(Table1[School], A1664, Table1[Cit rank])</f>
        <v>0.58929411764705875</v>
      </c>
      <c r="I1664">
        <f>AVERAGEIF(Table1[School], A1664, Table1[YO rank])</f>
        <v>0.48888235294117638</v>
      </c>
      <c r="J1664" s="3">
        <f t="shared" si="81"/>
        <v>1.2053904463963423</v>
      </c>
      <c r="K1664" s="3">
        <f t="shared" si="79"/>
        <v>21</v>
      </c>
      <c r="L1664" s="3">
        <f t="shared" si="80"/>
        <v>45.761904761904759</v>
      </c>
      <c r="M1664" s="3">
        <f>PERCENTRANK(Table1[citperyear],L1664)</f>
        <v>0.84899999999999998</v>
      </c>
      <c r="N1664" s="3">
        <f>AVERAGEIF(Table1[School], A1664, Table1[CPYRank])</f>
        <v>0.60356862745098039</v>
      </c>
    </row>
    <row r="1665" spans="1:14" ht="16" x14ac:dyDescent="0.2">
      <c r="A1665" s="7" t="s">
        <v>111</v>
      </c>
      <c r="B1665" s="7" t="s">
        <v>8</v>
      </c>
      <c r="C1665" s="7" t="s">
        <v>161</v>
      </c>
      <c r="D1665" s="7">
        <v>743</v>
      </c>
      <c r="E1665" s="7">
        <v>2001</v>
      </c>
      <c r="F1665">
        <f>PERCENTRANK(Table1[Total Citations], D1665)</f>
        <v>0.66300000000000003</v>
      </c>
      <c r="G1665">
        <f>1-PERCENTRANK(Table1[Earliest Pub], E1665)</f>
        <v>0.11899999999999999</v>
      </c>
      <c r="H1665">
        <f>AVERAGEIF(Table1[School], A1665, Table1[Cit rank])</f>
        <v>0.58929411764705875</v>
      </c>
      <c r="I1665">
        <f>AVERAGEIF(Table1[School], A1665, Table1[YO rank])</f>
        <v>0.48888235294117638</v>
      </c>
      <c r="J1665" s="3">
        <f t="shared" si="81"/>
        <v>1.2053904463963423</v>
      </c>
      <c r="K1665" s="3">
        <f t="shared" si="79"/>
        <v>20</v>
      </c>
      <c r="L1665" s="3">
        <f t="shared" si="80"/>
        <v>37.15</v>
      </c>
      <c r="M1665" s="3">
        <f>PERCENTRANK(Table1[citperyear],L1665)</f>
        <v>0.79500000000000004</v>
      </c>
      <c r="N1665" s="3">
        <f>AVERAGEIF(Table1[School], A1665, Table1[CPYRank])</f>
        <v>0.60356862745098039</v>
      </c>
    </row>
    <row r="1666" spans="1:14" ht="16" x14ac:dyDescent="0.2">
      <c r="A1666" s="7" t="s">
        <v>111</v>
      </c>
      <c r="B1666" s="7" t="s">
        <v>8</v>
      </c>
      <c r="C1666" s="7" t="s">
        <v>161</v>
      </c>
      <c r="D1666" s="7">
        <v>247</v>
      </c>
      <c r="E1666" s="7">
        <v>2001</v>
      </c>
      <c r="F1666">
        <f>PERCENTRANK(Table1[Total Citations], D1666)</f>
        <v>0.32100000000000001</v>
      </c>
      <c r="G1666">
        <f>1-PERCENTRANK(Table1[Earliest Pub], E1666)</f>
        <v>0.11899999999999999</v>
      </c>
      <c r="H1666">
        <f>AVERAGEIF(Table1[School], A1666, Table1[Cit rank])</f>
        <v>0.58929411764705875</v>
      </c>
      <c r="I1666">
        <f>AVERAGEIF(Table1[School], A1666, Table1[YO rank])</f>
        <v>0.48888235294117638</v>
      </c>
      <c r="J1666" s="3">
        <f t="shared" si="81"/>
        <v>1.2053904463963423</v>
      </c>
      <c r="K1666" s="3">
        <f t="shared" ref="K1666:K1729" si="82">2021-E1666</f>
        <v>20</v>
      </c>
      <c r="L1666" s="3">
        <f t="shared" ref="L1666:L1729" si="83">D1666/K1666</f>
        <v>12.35</v>
      </c>
      <c r="M1666" s="3">
        <f>PERCENTRANK(Table1[citperyear],L1666)</f>
        <v>0.438</v>
      </c>
      <c r="N1666" s="3">
        <f>AVERAGEIF(Table1[School], A1666, Table1[CPYRank])</f>
        <v>0.60356862745098039</v>
      </c>
    </row>
    <row r="1667" spans="1:14" ht="16" x14ac:dyDescent="0.2">
      <c r="A1667" s="7" t="s">
        <v>111</v>
      </c>
      <c r="B1667" s="7" t="s">
        <v>8</v>
      </c>
      <c r="C1667" s="7" t="s">
        <v>161</v>
      </c>
      <c r="D1667" s="7">
        <v>29</v>
      </c>
      <c r="E1667" s="7">
        <v>2002</v>
      </c>
      <c r="F1667">
        <f>PERCENTRANK(Table1[Total Citations], D1667)</f>
        <v>0.05</v>
      </c>
      <c r="G1667">
        <f>1-PERCENTRANK(Table1[Earliest Pub], E1667)</f>
        <v>9.6999999999999975E-2</v>
      </c>
      <c r="H1667">
        <f>AVERAGEIF(Table1[School], A1667, Table1[Cit rank])</f>
        <v>0.58929411764705875</v>
      </c>
      <c r="I1667">
        <f>AVERAGEIF(Table1[School], A1667, Table1[YO rank])</f>
        <v>0.48888235294117638</v>
      </c>
      <c r="J1667" s="3">
        <f t="shared" si="81"/>
        <v>1.2053904463963423</v>
      </c>
      <c r="K1667" s="3">
        <f t="shared" si="82"/>
        <v>19</v>
      </c>
      <c r="L1667" s="3">
        <f t="shared" si="83"/>
        <v>1.5263157894736843</v>
      </c>
      <c r="M1667" s="3">
        <f>PERCENTRANK(Table1[citperyear],L1667)</f>
        <v>7.1999999999999995E-2</v>
      </c>
      <c r="N1667" s="3">
        <f>AVERAGEIF(Table1[School], A1667, Table1[CPYRank])</f>
        <v>0.60356862745098039</v>
      </c>
    </row>
    <row r="1668" spans="1:14" ht="16" x14ac:dyDescent="0.2">
      <c r="A1668" s="7" t="s">
        <v>111</v>
      </c>
      <c r="B1668" s="7" t="s">
        <v>8</v>
      </c>
      <c r="C1668" s="7" t="s">
        <v>161</v>
      </c>
      <c r="D1668" s="7">
        <v>113</v>
      </c>
      <c r="E1668" s="7">
        <v>2003</v>
      </c>
      <c r="F1668">
        <f>PERCENTRANK(Table1[Total Citations], D1668)</f>
        <v>0.153</v>
      </c>
      <c r="G1668">
        <f>1-PERCENTRANK(Table1[Earliest Pub], E1668)</f>
        <v>7.4999999999999956E-2</v>
      </c>
      <c r="H1668">
        <f>AVERAGEIF(Table1[School], A1668, Table1[Cit rank])</f>
        <v>0.58929411764705875</v>
      </c>
      <c r="I1668">
        <f>AVERAGEIF(Table1[School], A1668, Table1[YO rank])</f>
        <v>0.48888235294117638</v>
      </c>
      <c r="J1668" s="3">
        <f t="shared" si="81"/>
        <v>1.2053904463963423</v>
      </c>
      <c r="K1668" s="3">
        <f t="shared" si="82"/>
        <v>18</v>
      </c>
      <c r="L1668" s="3">
        <f t="shared" si="83"/>
        <v>6.2777777777777777</v>
      </c>
      <c r="M1668" s="3">
        <f>PERCENTRANK(Table1[citperyear],L1668)</f>
        <v>0.247</v>
      </c>
      <c r="N1668" s="3">
        <f>AVERAGEIF(Table1[School], A1668, Table1[CPYRank])</f>
        <v>0.60356862745098039</v>
      </c>
    </row>
    <row r="1669" spans="1:14" ht="16" x14ac:dyDescent="0.2">
      <c r="A1669" s="7" t="s">
        <v>111</v>
      </c>
      <c r="B1669" s="7" t="s">
        <v>8</v>
      </c>
      <c r="C1669" s="7" t="s">
        <v>161</v>
      </c>
      <c r="D1669" s="7">
        <v>19</v>
      </c>
      <c r="E1669" s="7">
        <v>2004</v>
      </c>
      <c r="F1669">
        <f>PERCENTRANK(Table1[Total Citations], D1669)</f>
        <v>3.4000000000000002E-2</v>
      </c>
      <c r="G1669">
        <f>1-PERCENTRANK(Table1[Earliest Pub], E1669)</f>
        <v>5.4000000000000048E-2</v>
      </c>
      <c r="H1669">
        <f>AVERAGEIF(Table1[School], A1669, Table1[Cit rank])</f>
        <v>0.58929411764705875</v>
      </c>
      <c r="I1669">
        <f>AVERAGEIF(Table1[School], A1669, Table1[YO rank])</f>
        <v>0.48888235294117638</v>
      </c>
      <c r="J1669" s="3">
        <f t="shared" si="81"/>
        <v>1.2053904463963423</v>
      </c>
      <c r="K1669" s="3">
        <f t="shared" si="82"/>
        <v>17</v>
      </c>
      <c r="L1669" s="3">
        <f t="shared" si="83"/>
        <v>1.1176470588235294</v>
      </c>
      <c r="M1669" s="3">
        <f>PERCENTRANK(Table1[citperyear],L1669)</f>
        <v>5.8000000000000003E-2</v>
      </c>
      <c r="N1669" s="3">
        <f>AVERAGEIF(Table1[School], A1669, Table1[CPYRank])</f>
        <v>0.60356862745098039</v>
      </c>
    </row>
    <row r="1670" spans="1:14" ht="16" x14ac:dyDescent="0.2">
      <c r="A1670" s="7" t="s">
        <v>111</v>
      </c>
      <c r="B1670" s="7" t="s">
        <v>8</v>
      </c>
      <c r="C1670" s="7" t="s">
        <v>161</v>
      </c>
      <c r="D1670" s="7">
        <v>790</v>
      </c>
      <c r="E1670" s="7">
        <v>2004</v>
      </c>
      <c r="F1670">
        <f>PERCENTRANK(Table1[Total Citations], D1670)</f>
        <v>0.68100000000000005</v>
      </c>
      <c r="G1670">
        <f>1-PERCENTRANK(Table1[Earliest Pub], E1670)</f>
        <v>5.4000000000000048E-2</v>
      </c>
      <c r="H1670">
        <f>AVERAGEIF(Table1[School], A1670, Table1[Cit rank])</f>
        <v>0.58929411764705875</v>
      </c>
      <c r="I1670">
        <f>AVERAGEIF(Table1[School], A1670, Table1[YO rank])</f>
        <v>0.48888235294117638</v>
      </c>
      <c r="J1670" s="3">
        <f t="shared" si="81"/>
        <v>1.2053904463963423</v>
      </c>
      <c r="K1670" s="3">
        <f t="shared" si="82"/>
        <v>17</v>
      </c>
      <c r="L1670" s="3">
        <f t="shared" si="83"/>
        <v>46.470588235294116</v>
      </c>
      <c r="M1670" s="3">
        <f>PERCENTRANK(Table1[citperyear],L1670)</f>
        <v>0.85199999999999998</v>
      </c>
      <c r="N1670" s="3">
        <f>AVERAGEIF(Table1[School], A1670, Table1[CPYRank])</f>
        <v>0.60356862745098039</v>
      </c>
    </row>
    <row r="1671" spans="1:14" ht="16" x14ac:dyDescent="0.2">
      <c r="A1671" s="7" t="s">
        <v>111</v>
      </c>
      <c r="B1671" s="7" t="s">
        <v>8</v>
      </c>
      <c r="C1671" s="7" t="s">
        <v>161</v>
      </c>
      <c r="D1671" s="7">
        <v>286</v>
      </c>
      <c r="E1671" s="7">
        <v>2008</v>
      </c>
      <c r="F1671">
        <f>PERCENTRANK(Table1[Total Citations], D1671)</f>
        <v>0.35799999999999998</v>
      </c>
      <c r="G1671">
        <f>1-PERCENTRANK(Table1[Earliest Pub], E1671)</f>
        <v>1.0000000000000009E-2</v>
      </c>
      <c r="H1671">
        <f>AVERAGEIF(Table1[School], A1671, Table1[Cit rank])</f>
        <v>0.58929411764705875</v>
      </c>
      <c r="I1671">
        <f>AVERAGEIF(Table1[School], A1671, Table1[YO rank])</f>
        <v>0.48888235294117638</v>
      </c>
      <c r="J1671" s="3">
        <f t="shared" si="81"/>
        <v>1.2053904463963423</v>
      </c>
      <c r="K1671" s="3">
        <f t="shared" si="82"/>
        <v>13</v>
      </c>
      <c r="L1671" s="3">
        <f t="shared" si="83"/>
        <v>22</v>
      </c>
      <c r="M1671" s="3">
        <f>PERCENTRANK(Table1[citperyear],L1671)</f>
        <v>0.64100000000000001</v>
      </c>
      <c r="N1671" s="3">
        <f>AVERAGEIF(Table1[School], A1671, Table1[CPYRank])</f>
        <v>0.60356862745098039</v>
      </c>
    </row>
    <row r="1672" spans="1:14" ht="16" x14ac:dyDescent="0.2">
      <c r="A1672" s="7" t="s">
        <v>111</v>
      </c>
      <c r="B1672" s="7" t="s">
        <v>8</v>
      </c>
      <c r="C1672" s="7" t="s">
        <v>161</v>
      </c>
      <c r="D1672" s="7">
        <v>193</v>
      </c>
      <c r="E1672" s="7">
        <v>2010</v>
      </c>
      <c r="F1672">
        <f>PERCENTRANK(Table1[Total Citations], D1672)</f>
        <v>0.248</v>
      </c>
      <c r="G1672">
        <f>1-PERCENTRANK(Table1[Earliest Pub], E1672)</f>
        <v>4.0000000000000036E-3</v>
      </c>
      <c r="H1672">
        <f>AVERAGEIF(Table1[School], A1672, Table1[Cit rank])</f>
        <v>0.58929411764705875</v>
      </c>
      <c r="I1672">
        <f>AVERAGEIF(Table1[School], A1672, Table1[YO rank])</f>
        <v>0.48888235294117638</v>
      </c>
      <c r="J1672" s="3">
        <f t="shared" si="81"/>
        <v>1.2053904463963423</v>
      </c>
      <c r="K1672" s="3">
        <f t="shared" si="82"/>
        <v>11</v>
      </c>
      <c r="L1672" s="3">
        <f t="shared" si="83"/>
        <v>17.545454545454547</v>
      </c>
      <c r="M1672" s="3">
        <f>PERCENTRANK(Table1[citperyear],L1672)</f>
        <v>0.56000000000000005</v>
      </c>
      <c r="N1672" s="3">
        <f>AVERAGEIF(Table1[School], A1672, Table1[CPYRank])</f>
        <v>0.60356862745098039</v>
      </c>
    </row>
    <row r="1673" spans="1:14" ht="16" x14ac:dyDescent="0.2">
      <c r="A1673" s="8" t="s">
        <v>112</v>
      </c>
      <c r="B1673" s="7" t="s">
        <v>8</v>
      </c>
      <c r="C1673" s="8" t="s">
        <v>161</v>
      </c>
      <c r="D1673" s="8">
        <v>5292</v>
      </c>
      <c r="E1673" s="8">
        <v>1964</v>
      </c>
      <c r="F1673">
        <f>PERCENTRANK(Table1[Total Citations], D1673)</f>
        <v>0.97899999999999998</v>
      </c>
      <c r="G1673">
        <f>1-PERCENTRANK(Table1[Earliest Pub], E1673)</f>
        <v>0.98099999999999998</v>
      </c>
      <c r="H1673">
        <f>AVERAGEIF(Table1[School], A1673, Table1[Cit rank])</f>
        <v>0.63843181818181838</v>
      </c>
      <c r="I1673">
        <f>AVERAGEIF(Table1[School], A1673, Table1[YO rank])</f>
        <v>0.59054545454545437</v>
      </c>
      <c r="J1673" s="3">
        <f t="shared" si="81"/>
        <v>1.0810883620689662</v>
      </c>
      <c r="K1673" s="3">
        <f t="shared" si="82"/>
        <v>57</v>
      </c>
      <c r="L1673" s="3">
        <f t="shared" si="83"/>
        <v>92.84210526315789</v>
      </c>
      <c r="M1673" s="3">
        <f>PERCENTRANK(Table1[citperyear],L1673)</f>
        <v>0.95799999999999996</v>
      </c>
      <c r="N1673" s="3">
        <f>AVERAGEIF(Table1[School], A1673, Table1[CPYRank])</f>
        <v>0.62693181818181831</v>
      </c>
    </row>
    <row r="1674" spans="1:14" ht="16" x14ac:dyDescent="0.2">
      <c r="A1674" s="8" t="s">
        <v>112</v>
      </c>
      <c r="B1674" s="7" t="s">
        <v>8</v>
      </c>
      <c r="C1674" s="8" t="s">
        <v>161</v>
      </c>
      <c r="D1674" s="8">
        <v>418</v>
      </c>
      <c r="E1674" s="8">
        <v>1965</v>
      </c>
      <c r="F1674">
        <f>PERCENTRANK(Table1[Total Citations], D1674)</f>
        <v>0.47599999999999998</v>
      </c>
      <c r="G1674">
        <f>1-PERCENTRANK(Table1[Earliest Pub], E1674)</f>
        <v>0.97599999999999998</v>
      </c>
      <c r="H1674">
        <f>AVERAGEIF(Table1[School], A1674, Table1[Cit rank])</f>
        <v>0.63843181818181838</v>
      </c>
      <c r="I1674">
        <f>AVERAGEIF(Table1[School], A1674, Table1[YO rank])</f>
        <v>0.59054545454545437</v>
      </c>
      <c r="J1674" s="3">
        <f t="shared" si="81"/>
        <v>1.0810883620689662</v>
      </c>
      <c r="K1674" s="3">
        <f t="shared" si="82"/>
        <v>56</v>
      </c>
      <c r="L1674" s="3">
        <f t="shared" si="83"/>
        <v>7.4642857142857144</v>
      </c>
      <c r="M1674" s="3">
        <f>PERCENTRANK(Table1[citperyear],L1674)</f>
        <v>0.28899999999999998</v>
      </c>
      <c r="N1674" s="3">
        <f>AVERAGEIF(Table1[School], A1674, Table1[CPYRank])</f>
        <v>0.62693181818181831</v>
      </c>
    </row>
    <row r="1675" spans="1:14" ht="16" x14ac:dyDescent="0.2">
      <c r="A1675" s="8" t="s">
        <v>112</v>
      </c>
      <c r="B1675" s="7" t="s">
        <v>8</v>
      </c>
      <c r="C1675" s="8" t="s">
        <v>161</v>
      </c>
      <c r="D1675" s="8">
        <v>1003</v>
      </c>
      <c r="E1675" s="8">
        <v>1967</v>
      </c>
      <c r="F1675">
        <f>PERCENTRANK(Table1[Total Citations], D1675)</f>
        <v>0.74099999999999999</v>
      </c>
      <c r="G1675">
        <f>1-PERCENTRANK(Table1[Earliest Pub], E1675)</f>
        <v>0.96099999999999997</v>
      </c>
      <c r="H1675">
        <f>AVERAGEIF(Table1[School], A1675, Table1[Cit rank])</f>
        <v>0.63843181818181838</v>
      </c>
      <c r="I1675">
        <f>AVERAGEIF(Table1[School], A1675, Table1[YO rank])</f>
        <v>0.59054545454545437</v>
      </c>
      <c r="J1675" s="3">
        <f t="shared" si="81"/>
        <v>1.0810883620689662</v>
      </c>
      <c r="K1675" s="3">
        <f t="shared" si="82"/>
        <v>54</v>
      </c>
      <c r="L1675" s="3">
        <f t="shared" si="83"/>
        <v>18.574074074074073</v>
      </c>
      <c r="M1675" s="3">
        <f>PERCENTRANK(Table1[citperyear],L1675)</f>
        <v>0.57699999999999996</v>
      </c>
      <c r="N1675" s="3">
        <f>AVERAGEIF(Table1[School], A1675, Table1[CPYRank])</f>
        <v>0.62693181818181831</v>
      </c>
    </row>
    <row r="1676" spans="1:14" ht="16" x14ac:dyDescent="0.2">
      <c r="A1676" s="8" t="s">
        <v>112</v>
      </c>
      <c r="B1676" s="7" t="s">
        <v>8</v>
      </c>
      <c r="C1676" s="8" t="s">
        <v>161</v>
      </c>
      <c r="D1676" s="8">
        <v>677</v>
      </c>
      <c r="E1676" s="8">
        <v>1968</v>
      </c>
      <c r="F1676">
        <f>PERCENTRANK(Table1[Total Citations], D1676)</f>
        <v>0.63300000000000001</v>
      </c>
      <c r="G1676">
        <f>1-PERCENTRANK(Table1[Earliest Pub], E1676)</f>
        <v>0.95299999999999996</v>
      </c>
      <c r="H1676">
        <f>AVERAGEIF(Table1[School], A1676, Table1[Cit rank])</f>
        <v>0.63843181818181838</v>
      </c>
      <c r="I1676">
        <f>AVERAGEIF(Table1[School], A1676, Table1[YO rank])</f>
        <v>0.59054545454545437</v>
      </c>
      <c r="J1676" s="3">
        <f t="shared" si="81"/>
        <v>1.0810883620689662</v>
      </c>
      <c r="K1676" s="3">
        <f t="shared" si="82"/>
        <v>53</v>
      </c>
      <c r="L1676" s="3">
        <f t="shared" si="83"/>
        <v>12.773584905660377</v>
      </c>
      <c r="M1676" s="3">
        <f>PERCENTRANK(Table1[citperyear],L1676)</f>
        <v>0.44700000000000001</v>
      </c>
      <c r="N1676" s="3">
        <f>AVERAGEIF(Table1[School], A1676, Table1[CPYRank])</f>
        <v>0.62693181818181831</v>
      </c>
    </row>
    <row r="1677" spans="1:14" ht="16" x14ac:dyDescent="0.2">
      <c r="A1677" s="8" t="s">
        <v>112</v>
      </c>
      <c r="B1677" s="7" t="s">
        <v>8</v>
      </c>
      <c r="C1677" s="8" t="s">
        <v>161</v>
      </c>
      <c r="D1677" s="8">
        <v>474</v>
      </c>
      <c r="E1677" s="8">
        <v>1969</v>
      </c>
      <c r="F1677">
        <f>PERCENTRANK(Table1[Total Citations], D1677)</f>
        <v>0.50900000000000001</v>
      </c>
      <c r="G1677">
        <f>1-PERCENTRANK(Table1[Earliest Pub], E1677)</f>
        <v>0.94100000000000006</v>
      </c>
      <c r="H1677">
        <f>AVERAGEIF(Table1[School], A1677, Table1[Cit rank])</f>
        <v>0.63843181818181838</v>
      </c>
      <c r="I1677">
        <f>AVERAGEIF(Table1[School], A1677, Table1[YO rank])</f>
        <v>0.59054545454545437</v>
      </c>
      <c r="J1677" s="3">
        <f t="shared" si="81"/>
        <v>1.0810883620689662</v>
      </c>
      <c r="K1677" s="3">
        <f t="shared" si="82"/>
        <v>52</v>
      </c>
      <c r="L1677" s="3">
        <f t="shared" si="83"/>
        <v>9.115384615384615</v>
      </c>
      <c r="M1677" s="3">
        <f>PERCENTRANK(Table1[citperyear],L1677)</f>
        <v>0.34699999999999998</v>
      </c>
      <c r="N1677" s="3">
        <f>AVERAGEIF(Table1[School], A1677, Table1[CPYRank])</f>
        <v>0.62693181818181831</v>
      </c>
    </row>
    <row r="1678" spans="1:14" ht="16" x14ac:dyDescent="0.2">
      <c r="A1678" s="8" t="s">
        <v>112</v>
      </c>
      <c r="B1678" s="7" t="s">
        <v>8</v>
      </c>
      <c r="C1678" s="8" t="s">
        <v>161</v>
      </c>
      <c r="D1678" s="8">
        <v>803</v>
      </c>
      <c r="E1678" s="8">
        <v>1971</v>
      </c>
      <c r="F1678">
        <f>PERCENTRANK(Table1[Total Citations], D1678)</f>
        <v>0.68500000000000005</v>
      </c>
      <c r="G1678">
        <f>1-PERCENTRANK(Table1[Earliest Pub], E1678)</f>
        <v>0.91700000000000004</v>
      </c>
      <c r="H1678">
        <f>AVERAGEIF(Table1[School], A1678, Table1[Cit rank])</f>
        <v>0.63843181818181838</v>
      </c>
      <c r="I1678">
        <f>AVERAGEIF(Table1[School], A1678, Table1[YO rank])</f>
        <v>0.59054545454545437</v>
      </c>
      <c r="J1678" s="3">
        <f t="shared" si="81"/>
        <v>1.0810883620689662</v>
      </c>
      <c r="K1678" s="3">
        <f t="shared" si="82"/>
        <v>50</v>
      </c>
      <c r="L1678" s="3">
        <f t="shared" si="83"/>
        <v>16.059999999999999</v>
      </c>
      <c r="M1678" s="3">
        <f>PERCENTRANK(Table1[citperyear],L1678)</f>
        <v>0.52700000000000002</v>
      </c>
      <c r="N1678" s="3">
        <f>AVERAGEIF(Table1[School], A1678, Table1[CPYRank])</f>
        <v>0.62693181818181831</v>
      </c>
    </row>
    <row r="1679" spans="1:14" ht="16" x14ac:dyDescent="0.2">
      <c r="A1679" s="8" t="s">
        <v>112</v>
      </c>
      <c r="B1679" s="7" t="s">
        <v>8</v>
      </c>
      <c r="C1679" s="8" t="s">
        <v>161</v>
      </c>
      <c r="D1679" s="8">
        <v>2409</v>
      </c>
      <c r="E1679" s="8">
        <v>1973</v>
      </c>
      <c r="F1679">
        <f>PERCENTRANK(Table1[Total Citations], D1679)</f>
        <v>0.91400000000000003</v>
      </c>
      <c r="G1679">
        <f>1-PERCENTRANK(Table1[Earliest Pub], E1679)</f>
        <v>0.88700000000000001</v>
      </c>
      <c r="H1679">
        <f>AVERAGEIF(Table1[School], A1679, Table1[Cit rank])</f>
        <v>0.63843181818181838</v>
      </c>
      <c r="I1679">
        <f>AVERAGEIF(Table1[School], A1679, Table1[YO rank])</f>
        <v>0.59054545454545437</v>
      </c>
      <c r="J1679" s="3">
        <f t="shared" si="81"/>
        <v>1.0810883620689662</v>
      </c>
      <c r="K1679" s="3">
        <f t="shared" si="82"/>
        <v>48</v>
      </c>
      <c r="L1679" s="3">
        <f t="shared" si="83"/>
        <v>50.1875</v>
      </c>
      <c r="M1679" s="3">
        <f>PERCENTRANK(Table1[citperyear],L1679)</f>
        <v>0.871</v>
      </c>
      <c r="N1679" s="3">
        <f>AVERAGEIF(Table1[School], A1679, Table1[CPYRank])</f>
        <v>0.62693181818181831</v>
      </c>
    </row>
    <row r="1680" spans="1:14" ht="16" x14ac:dyDescent="0.2">
      <c r="A1680" s="8" t="s">
        <v>112</v>
      </c>
      <c r="B1680" s="7" t="s">
        <v>8</v>
      </c>
      <c r="C1680" s="8" t="s">
        <v>161</v>
      </c>
      <c r="D1680" s="8">
        <v>1534</v>
      </c>
      <c r="E1680" s="8">
        <v>1973</v>
      </c>
      <c r="F1680">
        <f>PERCENTRANK(Table1[Total Citations], D1680)</f>
        <v>0.84199999999999997</v>
      </c>
      <c r="G1680">
        <f>1-PERCENTRANK(Table1[Earliest Pub], E1680)</f>
        <v>0.88700000000000001</v>
      </c>
      <c r="H1680">
        <f>AVERAGEIF(Table1[School], A1680, Table1[Cit rank])</f>
        <v>0.63843181818181838</v>
      </c>
      <c r="I1680">
        <f>AVERAGEIF(Table1[School], A1680, Table1[YO rank])</f>
        <v>0.59054545454545437</v>
      </c>
      <c r="J1680" s="3">
        <f t="shared" si="81"/>
        <v>1.0810883620689662</v>
      </c>
      <c r="K1680" s="3">
        <f t="shared" si="82"/>
        <v>48</v>
      </c>
      <c r="L1680" s="3">
        <f t="shared" si="83"/>
        <v>31.958333333333332</v>
      </c>
      <c r="M1680" s="3">
        <f>PERCENTRANK(Table1[citperyear],L1680)</f>
        <v>0.755</v>
      </c>
      <c r="N1680" s="3">
        <f>AVERAGEIF(Table1[School], A1680, Table1[CPYRank])</f>
        <v>0.62693181818181831</v>
      </c>
    </row>
    <row r="1681" spans="1:14" ht="16" x14ac:dyDescent="0.2">
      <c r="A1681" s="8" t="s">
        <v>112</v>
      </c>
      <c r="B1681" s="7" t="s">
        <v>8</v>
      </c>
      <c r="C1681" s="8" t="s">
        <v>161</v>
      </c>
      <c r="D1681" s="8">
        <v>369</v>
      </c>
      <c r="E1681" s="8">
        <v>1975</v>
      </c>
      <c r="F1681">
        <f>PERCENTRANK(Table1[Total Citations], D1681)</f>
        <v>0.435</v>
      </c>
      <c r="G1681">
        <f>1-PERCENTRANK(Table1[Earliest Pub], E1681)</f>
        <v>0.85199999999999998</v>
      </c>
      <c r="H1681">
        <f>AVERAGEIF(Table1[School], A1681, Table1[Cit rank])</f>
        <v>0.63843181818181838</v>
      </c>
      <c r="I1681">
        <f>AVERAGEIF(Table1[School], A1681, Table1[YO rank])</f>
        <v>0.59054545454545437</v>
      </c>
      <c r="J1681" s="3">
        <f t="shared" si="81"/>
        <v>1.0810883620689662</v>
      </c>
      <c r="K1681" s="3">
        <f t="shared" si="82"/>
        <v>46</v>
      </c>
      <c r="L1681" s="3">
        <f t="shared" si="83"/>
        <v>8.0217391304347831</v>
      </c>
      <c r="M1681" s="3">
        <f>PERCENTRANK(Table1[citperyear],L1681)</f>
        <v>0.309</v>
      </c>
      <c r="N1681" s="3">
        <f>AVERAGEIF(Table1[School], A1681, Table1[CPYRank])</f>
        <v>0.62693181818181831</v>
      </c>
    </row>
    <row r="1682" spans="1:14" ht="16" x14ac:dyDescent="0.2">
      <c r="A1682" s="22" t="s">
        <v>112</v>
      </c>
      <c r="B1682" s="7" t="s">
        <v>8</v>
      </c>
      <c r="C1682" s="22" t="s">
        <v>161</v>
      </c>
      <c r="D1682" s="22">
        <v>5475</v>
      </c>
      <c r="E1682" s="22">
        <v>1976</v>
      </c>
      <c r="F1682">
        <f>PERCENTRANK(Table1[Total Citations], D1682)</f>
        <v>0.98099999999999998</v>
      </c>
      <c r="G1682">
        <f>1-PERCENTRANK(Table1[Earliest Pub], E1682)</f>
        <v>0.83099999999999996</v>
      </c>
      <c r="H1682">
        <f>AVERAGEIF(Table1[School], A1682, Table1[Cit rank])</f>
        <v>0.63843181818181838</v>
      </c>
      <c r="I1682">
        <f>AVERAGEIF(Table1[School], A1682, Table1[YO rank])</f>
        <v>0.59054545454545437</v>
      </c>
      <c r="J1682" s="3">
        <f t="shared" si="81"/>
        <v>1.0810883620689662</v>
      </c>
      <c r="K1682" s="3">
        <f t="shared" si="82"/>
        <v>45</v>
      </c>
      <c r="L1682" s="3">
        <f t="shared" si="83"/>
        <v>121.66666666666667</v>
      </c>
      <c r="M1682" s="3">
        <f>PERCENTRANK(Table1[citperyear],L1682)</f>
        <v>0.97699999999999998</v>
      </c>
      <c r="N1682" s="3">
        <f>AVERAGEIF(Table1[School], A1682, Table1[CPYRank])</f>
        <v>0.62693181818181831</v>
      </c>
    </row>
    <row r="1683" spans="1:14" ht="16" x14ac:dyDescent="0.2">
      <c r="A1683" s="22" t="s">
        <v>112</v>
      </c>
      <c r="B1683" s="7" t="s">
        <v>8</v>
      </c>
      <c r="C1683" s="22" t="s">
        <v>161</v>
      </c>
      <c r="D1683" s="22">
        <v>749</v>
      </c>
      <c r="E1683" s="22">
        <v>1976</v>
      </c>
      <c r="F1683">
        <f>PERCENTRANK(Table1[Total Citations], D1683)</f>
        <v>0.66600000000000004</v>
      </c>
      <c r="G1683">
        <f>1-PERCENTRANK(Table1[Earliest Pub], E1683)</f>
        <v>0.83099999999999996</v>
      </c>
      <c r="H1683">
        <f>AVERAGEIF(Table1[School], A1683, Table1[Cit rank])</f>
        <v>0.63843181818181838</v>
      </c>
      <c r="I1683">
        <f>AVERAGEIF(Table1[School], A1683, Table1[YO rank])</f>
        <v>0.59054545454545437</v>
      </c>
      <c r="J1683" s="3">
        <f t="shared" si="81"/>
        <v>1.0810883620689662</v>
      </c>
      <c r="K1683" s="3">
        <f t="shared" si="82"/>
        <v>45</v>
      </c>
      <c r="L1683" s="3">
        <f t="shared" si="83"/>
        <v>16.644444444444446</v>
      </c>
      <c r="M1683" s="3">
        <f>PERCENTRANK(Table1[citperyear],L1683)</f>
        <v>0.54100000000000004</v>
      </c>
      <c r="N1683" s="3">
        <f>AVERAGEIF(Table1[School], A1683, Table1[CPYRank])</f>
        <v>0.62693181818181831</v>
      </c>
    </row>
    <row r="1684" spans="1:14" ht="16" x14ac:dyDescent="0.2">
      <c r="A1684" s="8" t="s">
        <v>112</v>
      </c>
      <c r="B1684" s="7" t="s">
        <v>8</v>
      </c>
      <c r="C1684" s="8" t="s">
        <v>161</v>
      </c>
      <c r="D1684" s="8">
        <v>1363</v>
      </c>
      <c r="E1684" s="8">
        <v>1977</v>
      </c>
      <c r="F1684">
        <f>PERCENTRANK(Table1[Total Citations], D1684)</f>
        <v>0.81599999999999995</v>
      </c>
      <c r="G1684">
        <f>1-PERCENTRANK(Table1[Earliest Pub], E1684)</f>
        <v>0.81299999999999994</v>
      </c>
      <c r="H1684">
        <f>AVERAGEIF(Table1[School], A1684, Table1[Cit rank])</f>
        <v>0.63843181818181838</v>
      </c>
      <c r="I1684">
        <f>AVERAGEIF(Table1[School], A1684, Table1[YO rank])</f>
        <v>0.59054545454545437</v>
      </c>
      <c r="J1684" s="3">
        <f t="shared" si="81"/>
        <v>1.0810883620689662</v>
      </c>
      <c r="K1684" s="3">
        <f t="shared" si="82"/>
        <v>44</v>
      </c>
      <c r="L1684" s="3">
        <f t="shared" si="83"/>
        <v>30.977272727272727</v>
      </c>
      <c r="M1684" s="3">
        <f>PERCENTRANK(Table1[citperyear],L1684)</f>
        <v>0.746</v>
      </c>
      <c r="N1684" s="3">
        <f>AVERAGEIF(Table1[School], A1684, Table1[CPYRank])</f>
        <v>0.62693181818181831</v>
      </c>
    </row>
    <row r="1685" spans="1:14" ht="16" x14ac:dyDescent="0.2">
      <c r="A1685" s="8" t="s">
        <v>112</v>
      </c>
      <c r="B1685" s="7" t="s">
        <v>8</v>
      </c>
      <c r="C1685" s="8" t="s">
        <v>161</v>
      </c>
      <c r="D1685" s="8">
        <v>336</v>
      </c>
      <c r="E1685" s="8">
        <v>1977</v>
      </c>
      <c r="F1685">
        <f>PERCENTRANK(Table1[Total Citations], D1685)</f>
        <v>0.40699999999999997</v>
      </c>
      <c r="G1685">
        <f>1-PERCENTRANK(Table1[Earliest Pub], E1685)</f>
        <v>0.81299999999999994</v>
      </c>
      <c r="H1685">
        <f>AVERAGEIF(Table1[School], A1685, Table1[Cit rank])</f>
        <v>0.63843181818181838</v>
      </c>
      <c r="I1685">
        <f>AVERAGEIF(Table1[School], A1685, Table1[YO rank])</f>
        <v>0.59054545454545437</v>
      </c>
      <c r="J1685" s="3">
        <f t="shared" si="81"/>
        <v>1.0810883620689662</v>
      </c>
      <c r="K1685" s="3">
        <f t="shared" si="82"/>
        <v>44</v>
      </c>
      <c r="L1685" s="3">
        <f t="shared" si="83"/>
        <v>7.6363636363636367</v>
      </c>
      <c r="M1685" s="3">
        <f>PERCENTRANK(Table1[citperyear],L1685)</f>
        <v>0.29399999999999998</v>
      </c>
      <c r="N1685" s="3">
        <f>AVERAGEIF(Table1[School], A1685, Table1[CPYRank])</f>
        <v>0.62693181818181831</v>
      </c>
    </row>
    <row r="1686" spans="1:14" ht="16" x14ac:dyDescent="0.2">
      <c r="A1686" s="8" t="s">
        <v>112</v>
      </c>
      <c r="B1686" s="7" t="s">
        <v>8</v>
      </c>
      <c r="C1686" s="8" t="s">
        <v>161</v>
      </c>
      <c r="D1686" s="8">
        <v>1248</v>
      </c>
      <c r="E1686" s="8">
        <v>1977</v>
      </c>
      <c r="F1686">
        <f>PERCENTRANK(Table1[Total Citations], D1686)</f>
        <v>0.79900000000000004</v>
      </c>
      <c r="G1686">
        <f>1-PERCENTRANK(Table1[Earliest Pub], E1686)</f>
        <v>0.81299999999999994</v>
      </c>
      <c r="H1686">
        <f>AVERAGEIF(Table1[School], A1686, Table1[Cit rank])</f>
        <v>0.63843181818181838</v>
      </c>
      <c r="I1686">
        <f>AVERAGEIF(Table1[School], A1686, Table1[YO rank])</f>
        <v>0.59054545454545437</v>
      </c>
      <c r="J1686" s="3">
        <f t="shared" si="81"/>
        <v>1.0810883620689662</v>
      </c>
      <c r="K1686" s="3">
        <f t="shared" si="82"/>
        <v>44</v>
      </c>
      <c r="L1686" s="3">
        <f t="shared" si="83"/>
        <v>28.363636363636363</v>
      </c>
      <c r="M1686" s="3">
        <f>PERCENTRANK(Table1[citperyear],L1686)</f>
        <v>0.72199999999999998</v>
      </c>
      <c r="N1686" s="3">
        <f>AVERAGEIF(Table1[School], A1686, Table1[CPYRank])</f>
        <v>0.62693181818181831</v>
      </c>
    </row>
    <row r="1687" spans="1:14" ht="16" x14ac:dyDescent="0.2">
      <c r="A1687" s="8" t="s">
        <v>112</v>
      </c>
      <c r="B1687" s="7" t="s">
        <v>8</v>
      </c>
      <c r="C1687" s="8" t="s">
        <v>161</v>
      </c>
      <c r="D1687" s="8">
        <v>1449</v>
      </c>
      <c r="E1687" s="8">
        <v>1977</v>
      </c>
      <c r="F1687">
        <f>PERCENTRANK(Table1[Total Citations], D1687)</f>
        <v>0.83199999999999996</v>
      </c>
      <c r="G1687">
        <f>1-PERCENTRANK(Table1[Earliest Pub], E1687)</f>
        <v>0.81299999999999994</v>
      </c>
      <c r="H1687">
        <f>AVERAGEIF(Table1[School], A1687, Table1[Cit rank])</f>
        <v>0.63843181818181838</v>
      </c>
      <c r="I1687">
        <f>AVERAGEIF(Table1[School], A1687, Table1[YO rank])</f>
        <v>0.59054545454545437</v>
      </c>
      <c r="J1687" s="3">
        <f t="shared" si="81"/>
        <v>1.0810883620689662</v>
      </c>
      <c r="K1687" s="3">
        <f t="shared" si="82"/>
        <v>44</v>
      </c>
      <c r="L1687" s="3">
        <f t="shared" si="83"/>
        <v>32.93181818181818</v>
      </c>
      <c r="M1687" s="3">
        <f>PERCENTRANK(Table1[citperyear],L1687)</f>
        <v>0.76200000000000001</v>
      </c>
      <c r="N1687" s="3">
        <f>AVERAGEIF(Table1[School], A1687, Table1[CPYRank])</f>
        <v>0.62693181818181831</v>
      </c>
    </row>
    <row r="1688" spans="1:14" ht="16" x14ac:dyDescent="0.2">
      <c r="A1688" s="8" t="s">
        <v>112</v>
      </c>
      <c r="B1688" s="7" t="s">
        <v>8</v>
      </c>
      <c r="C1688" s="8" t="s">
        <v>161</v>
      </c>
      <c r="D1688" s="8">
        <v>5642</v>
      </c>
      <c r="E1688" s="8">
        <v>1979</v>
      </c>
      <c r="F1688">
        <f>PERCENTRANK(Table1[Total Citations], D1688)</f>
        <v>0.98199999999999998</v>
      </c>
      <c r="G1688">
        <f>1-PERCENTRANK(Table1[Earliest Pub], E1688)</f>
        <v>0.76900000000000002</v>
      </c>
      <c r="H1688">
        <f>AVERAGEIF(Table1[School], A1688, Table1[Cit rank])</f>
        <v>0.63843181818181838</v>
      </c>
      <c r="I1688">
        <f>AVERAGEIF(Table1[School], A1688, Table1[YO rank])</f>
        <v>0.59054545454545437</v>
      </c>
      <c r="J1688" s="3">
        <f t="shared" si="81"/>
        <v>1.0810883620689662</v>
      </c>
      <c r="K1688" s="3">
        <f t="shared" si="82"/>
        <v>42</v>
      </c>
      <c r="L1688" s="3">
        <f t="shared" si="83"/>
        <v>134.33333333333334</v>
      </c>
      <c r="M1688" s="3">
        <f>PERCENTRANK(Table1[citperyear],L1688)</f>
        <v>0.98399999999999999</v>
      </c>
      <c r="N1688" s="3">
        <f>AVERAGEIF(Table1[School], A1688, Table1[CPYRank])</f>
        <v>0.62693181818181831</v>
      </c>
    </row>
    <row r="1689" spans="1:14" ht="16" x14ac:dyDescent="0.2">
      <c r="A1689" s="8" t="s">
        <v>112</v>
      </c>
      <c r="B1689" s="7" t="s">
        <v>8</v>
      </c>
      <c r="C1689" s="8" t="s">
        <v>161</v>
      </c>
      <c r="D1689" s="8">
        <v>12188</v>
      </c>
      <c r="E1689" s="8">
        <v>1979</v>
      </c>
      <c r="F1689">
        <f>PERCENTRANK(Table1[Total Citations], D1689)</f>
        <v>0.997</v>
      </c>
      <c r="G1689">
        <f>1-PERCENTRANK(Table1[Earliest Pub], E1689)</f>
        <v>0.76900000000000002</v>
      </c>
      <c r="H1689">
        <f>AVERAGEIF(Table1[School], A1689, Table1[Cit rank])</f>
        <v>0.63843181818181838</v>
      </c>
      <c r="I1689">
        <f>AVERAGEIF(Table1[School], A1689, Table1[YO rank])</f>
        <v>0.59054545454545437</v>
      </c>
      <c r="J1689" s="3">
        <f t="shared" si="81"/>
        <v>1.0810883620689662</v>
      </c>
      <c r="K1689" s="3">
        <f t="shared" si="82"/>
        <v>42</v>
      </c>
      <c r="L1689" s="3">
        <f t="shared" si="83"/>
        <v>290.1904761904762</v>
      </c>
      <c r="M1689" s="3">
        <f>PERCENTRANK(Table1[citperyear],L1689)</f>
        <v>0.998</v>
      </c>
      <c r="N1689" s="3">
        <f>AVERAGEIF(Table1[School], A1689, Table1[CPYRank])</f>
        <v>0.62693181818181831</v>
      </c>
    </row>
    <row r="1690" spans="1:14" ht="16" x14ac:dyDescent="0.2">
      <c r="A1690" s="8" t="s">
        <v>112</v>
      </c>
      <c r="B1690" s="7" t="s">
        <v>8</v>
      </c>
      <c r="C1690" s="8" t="s">
        <v>161</v>
      </c>
      <c r="D1690" s="8">
        <v>8267</v>
      </c>
      <c r="E1690" s="8">
        <v>1979</v>
      </c>
      <c r="F1690">
        <f>PERCENTRANK(Table1[Total Citations], D1690)</f>
        <v>0.99199999999999999</v>
      </c>
      <c r="G1690">
        <f>1-PERCENTRANK(Table1[Earliest Pub], E1690)</f>
        <v>0.76900000000000002</v>
      </c>
      <c r="H1690">
        <f>AVERAGEIF(Table1[School], A1690, Table1[Cit rank])</f>
        <v>0.63843181818181838</v>
      </c>
      <c r="I1690">
        <f>AVERAGEIF(Table1[School], A1690, Table1[YO rank])</f>
        <v>0.59054545454545437</v>
      </c>
      <c r="J1690" s="3">
        <f t="shared" si="81"/>
        <v>1.0810883620689662</v>
      </c>
      <c r="K1690" s="3">
        <f t="shared" si="82"/>
        <v>42</v>
      </c>
      <c r="L1690" s="3">
        <f t="shared" si="83"/>
        <v>196.83333333333334</v>
      </c>
      <c r="M1690" s="3">
        <f>PERCENTRANK(Table1[citperyear],L1690)</f>
        <v>0.99399999999999999</v>
      </c>
      <c r="N1690" s="3">
        <f>AVERAGEIF(Table1[School], A1690, Table1[CPYRank])</f>
        <v>0.62693181818181831</v>
      </c>
    </row>
    <row r="1691" spans="1:14" ht="16" x14ac:dyDescent="0.2">
      <c r="A1691" s="8" t="s">
        <v>112</v>
      </c>
      <c r="B1691" s="7" t="s">
        <v>8</v>
      </c>
      <c r="C1691" s="8" t="s">
        <v>161</v>
      </c>
      <c r="D1691" s="8">
        <v>1253</v>
      </c>
      <c r="E1691" s="8">
        <v>1980</v>
      </c>
      <c r="F1691">
        <f>PERCENTRANK(Table1[Total Citations], D1691)</f>
        <v>0.8</v>
      </c>
      <c r="G1691">
        <f>1-PERCENTRANK(Table1[Earliest Pub], E1691)</f>
        <v>0.75</v>
      </c>
      <c r="H1691">
        <f>AVERAGEIF(Table1[School], A1691, Table1[Cit rank])</f>
        <v>0.63843181818181838</v>
      </c>
      <c r="I1691">
        <f>AVERAGEIF(Table1[School], A1691, Table1[YO rank])</f>
        <v>0.59054545454545437</v>
      </c>
      <c r="J1691" s="3">
        <f t="shared" si="81"/>
        <v>1.0810883620689662</v>
      </c>
      <c r="K1691" s="3">
        <f t="shared" si="82"/>
        <v>41</v>
      </c>
      <c r="L1691" s="3">
        <f t="shared" si="83"/>
        <v>30.560975609756099</v>
      </c>
      <c r="M1691" s="3">
        <f>PERCENTRANK(Table1[citperyear],L1691)</f>
        <v>0.74299999999999999</v>
      </c>
      <c r="N1691" s="3">
        <f>AVERAGEIF(Table1[School], A1691, Table1[CPYRank])</f>
        <v>0.62693181818181831</v>
      </c>
    </row>
    <row r="1692" spans="1:14" ht="16" x14ac:dyDescent="0.2">
      <c r="A1692" s="8" t="s">
        <v>112</v>
      </c>
      <c r="B1692" s="7" t="s">
        <v>8</v>
      </c>
      <c r="C1692" s="8" t="s">
        <v>161</v>
      </c>
      <c r="D1692" s="8">
        <v>550</v>
      </c>
      <c r="E1692" s="8">
        <v>1980</v>
      </c>
      <c r="F1692">
        <f>PERCENTRANK(Table1[Total Citations], D1692)</f>
        <v>0.56200000000000006</v>
      </c>
      <c r="G1692">
        <f>1-PERCENTRANK(Table1[Earliest Pub], E1692)</f>
        <v>0.75</v>
      </c>
      <c r="H1692">
        <f>AVERAGEIF(Table1[School], A1692, Table1[Cit rank])</f>
        <v>0.63843181818181838</v>
      </c>
      <c r="I1692">
        <f>AVERAGEIF(Table1[School], A1692, Table1[YO rank])</f>
        <v>0.59054545454545437</v>
      </c>
      <c r="J1692" s="3">
        <f t="shared" si="81"/>
        <v>1.0810883620689662</v>
      </c>
      <c r="K1692" s="3">
        <f t="shared" si="82"/>
        <v>41</v>
      </c>
      <c r="L1692" s="3">
        <f t="shared" si="83"/>
        <v>13.414634146341463</v>
      </c>
      <c r="M1692" s="3">
        <f>PERCENTRANK(Table1[citperyear],L1692)</f>
        <v>0.46300000000000002</v>
      </c>
      <c r="N1692" s="3">
        <f>AVERAGEIF(Table1[School], A1692, Table1[CPYRank])</f>
        <v>0.62693181818181831</v>
      </c>
    </row>
    <row r="1693" spans="1:14" ht="16" x14ac:dyDescent="0.2">
      <c r="A1693" s="8" t="s">
        <v>112</v>
      </c>
      <c r="B1693" s="7" t="s">
        <v>8</v>
      </c>
      <c r="C1693" s="8" t="s">
        <v>161</v>
      </c>
      <c r="D1693" s="8">
        <v>990</v>
      </c>
      <c r="E1693" s="8">
        <v>1980</v>
      </c>
      <c r="F1693">
        <f>PERCENTRANK(Table1[Total Citations], D1693)</f>
        <v>0.73899999999999999</v>
      </c>
      <c r="G1693">
        <f>1-PERCENTRANK(Table1[Earliest Pub], E1693)</f>
        <v>0.75</v>
      </c>
      <c r="H1693">
        <f>AVERAGEIF(Table1[School], A1693, Table1[Cit rank])</f>
        <v>0.63843181818181838</v>
      </c>
      <c r="I1693">
        <f>AVERAGEIF(Table1[School], A1693, Table1[YO rank])</f>
        <v>0.59054545454545437</v>
      </c>
      <c r="J1693" s="3">
        <f t="shared" si="81"/>
        <v>1.0810883620689662</v>
      </c>
      <c r="K1693" s="3">
        <f t="shared" si="82"/>
        <v>41</v>
      </c>
      <c r="L1693" s="3">
        <f t="shared" si="83"/>
        <v>24.146341463414632</v>
      </c>
      <c r="M1693" s="3">
        <f>PERCENTRANK(Table1[citperyear],L1693)</f>
        <v>0.67</v>
      </c>
      <c r="N1693" s="3">
        <f>AVERAGEIF(Table1[School], A1693, Table1[CPYRank])</f>
        <v>0.62693181818181831</v>
      </c>
    </row>
    <row r="1694" spans="1:14" ht="16" x14ac:dyDescent="0.2">
      <c r="A1694" s="8" t="s">
        <v>112</v>
      </c>
      <c r="B1694" s="7" t="s">
        <v>8</v>
      </c>
      <c r="C1694" s="8" t="s">
        <v>161</v>
      </c>
      <c r="D1694" s="8">
        <v>461</v>
      </c>
      <c r="E1694" s="8">
        <v>1981</v>
      </c>
      <c r="F1694">
        <f>PERCENTRANK(Table1[Total Citations], D1694)</f>
        <v>0.499</v>
      </c>
      <c r="G1694">
        <f>1-PERCENTRANK(Table1[Earliest Pub], E1694)</f>
        <v>0.72299999999999998</v>
      </c>
      <c r="H1694">
        <f>AVERAGEIF(Table1[School], A1694, Table1[Cit rank])</f>
        <v>0.63843181818181838</v>
      </c>
      <c r="I1694">
        <f>AVERAGEIF(Table1[School], A1694, Table1[YO rank])</f>
        <v>0.59054545454545437</v>
      </c>
      <c r="J1694" s="3">
        <f t="shared" si="81"/>
        <v>1.0810883620689662</v>
      </c>
      <c r="K1694" s="3">
        <f t="shared" si="82"/>
        <v>40</v>
      </c>
      <c r="L1694" s="3">
        <f t="shared" si="83"/>
        <v>11.525</v>
      </c>
      <c r="M1694" s="3">
        <f>PERCENTRANK(Table1[citperyear],L1694)</f>
        <v>0.41699999999999998</v>
      </c>
      <c r="N1694" s="3">
        <f>AVERAGEIF(Table1[School], A1694, Table1[CPYRank])</f>
        <v>0.62693181818181831</v>
      </c>
    </row>
    <row r="1695" spans="1:14" ht="16" x14ac:dyDescent="0.2">
      <c r="A1695" s="8" t="s">
        <v>112</v>
      </c>
      <c r="B1695" s="7" t="s">
        <v>8</v>
      </c>
      <c r="C1695" s="8" t="s">
        <v>161</v>
      </c>
      <c r="D1695" s="8">
        <v>1887</v>
      </c>
      <c r="E1695" s="8">
        <v>1982</v>
      </c>
      <c r="F1695">
        <f>PERCENTRANK(Table1[Total Citations], D1695)</f>
        <v>0.88400000000000001</v>
      </c>
      <c r="G1695">
        <f>1-PERCENTRANK(Table1[Earliest Pub], E1695)</f>
        <v>0.69</v>
      </c>
      <c r="H1695">
        <f>AVERAGEIF(Table1[School], A1695, Table1[Cit rank])</f>
        <v>0.63843181818181838</v>
      </c>
      <c r="I1695">
        <f>AVERAGEIF(Table1[School], A1695, Table1[YO rank])</f>
        <v>0.59054545454545437</v>
      </c>
      <c r="J1695" s="3">
        <f t="shared" si="81"/>
        <v>1.0810883620689662</v>
      </c>
      <c r="K1695" s="3">
        <f t="shared" si="82"/>
        <v>39</v>
      </c>
      <c r="L1695" s="3">
        <f t="shared" si="83"/>
        <v>48.384615384615387</v>
      </c>
      <c r="M1695" s="3">
        <f>PERCENTRANK(Table1[citperyear],L1695)</f>
        <v>0.86099999999999999</v>
      </c>
      <c r="N1695" s="3">
        <f>AVERAGEIF(Table1[School], A1695, Table1[CPYRank])</f>
        <v>0.62693181818181831</v>
      </c>
    </row>
    <row r="1696" spans="1:14" ht="16" x14ac:dyDescent="0.2">
      <c r="A1696" s="8" t="s">
        <v>112</v>
      </c>
      <c r="B1696" s="7" t="s">
        <v>8</v>
      </c>
      <c r="C1696" s="8" t="s">
        <v>161</v>
      </c>
      <c r="D1696" s="8">
        <v>936</v>
      </c>
      <c r="E1696" s="8">
        <v>1982</v>
      </c>
      <c r="F1696">
        <f>PERCENTRANK(Table1[Total Citations], D1696)</f>
        <v>0.72299999999999998</v>
      </c>
      <c r="G1696">
        <f>1-PERCENTRANK(Table1[Earliest Pub], E1696)</f>
        <v>0.69</v>
      </c>
      <c r="H1696">
        <f>AVERAGEIF(Table1[School], A1696, Table1[Cit rank])</f>
        <v>0.63843181818181838</v>
      </c>
      <c r="I1696">
        <f>AVERAGEIF(Table1[School], A1696, Table1[YO rank])</f>
        <v>0.59054545454545437</v>
      </c>
      <c r="J1696" s="3">
        <f t="shared" si="81"/>
        <v>1.0810883620689662</v>
      </c>
      <c r="K1696" s="3">
        <f t="shared" si="82"/>
        <v>39</v>
      </c>
      <c r="L1696" s="3">
        <f t="shared" si="83"/>
        <v>24</v>
      </c>
      <c r="M1696" s="3">
        <f>PERCENTRANK(Table1[citperyear],L1696)</f>
        <v>0.66800000000000004</v>
      </c>
      <c r="N1696" s="3">
        <f>AVERAGEIF(Table1[School], A1696, Table1[CPYRank])</f>
        <v>0.62693181818181831</v>
      </c>
    </row>
    <row r="1697" spans="1:14" ht="16" x14ac:dyDescent="0.2">
      <c r="A1697" s="8" t="s">
        <v>112</v>
      </c>
      <c r="B1697" s="7" t="s">
        <v>8</v>
      </c>
      <c r="C1697" s="8" t="s">
        <v>161</v>
      </c>
      <c r="D1697" s="8">
        <v>2412</v>
      </c>
      <c r="E1697" s="8">
        <v>1982</v>
      </c>
      <c r="F1697">
        <f>PERCENTRANK(Table1[Total Citations], D1697)</f>
        <v>0.91400000000000003</v>
      </c>
      <c r="G1697">
        <f>1-PERCENTRANK(Table1[Earliest Pub], E1697)</f>
        <v>0.69</v>
      </c>
      <c r="H1697">
        <f>AVERAGEIF(Table1[School], A1697, Table1[Cit rank])</f>
        <v>0.63843181818181838</v>
      </c>
      <c r="I1697">
        <f>AVERAGEIF(Table1[School], A1697, Table1[YO rank])</f>
        <v>0.59054545454545437</v>
      </c>
      <c r="J1697" s="3">
        <f t="shared" si="81"/>
        <v>1.0810883620689662</v>
      </c>
      <c r="K1697" s="3">
        <f t="shared" si="82"/>
        <v>39</v>
      </c>
      <c r="L1697" s="3">
        <f t="shared" si="83"/>
        <v>61.846153846153847</v>
      </c>
      <c r="M1697" s="3">
        <f>PERCENTRANK(Table1[citperyear],L1697)</f>
        <v>0.90600000000000003</v>
      </c>
      <c r="N1697" s="3">
        <f>AVERAGEIF(Table1[School], A1697, Table1[CPYRank])</f>
        <v>0.62693181818181831</v>
      </c>
    </row>
    <row r="1698" spans="1:14" ht="16" x14ac:dyDescent="0.2">
      <c r="A1698" s="8" t="s">
        <v>112</v>
      </c>
      <c r="B1698" s="8" t="s">
        <v>7</v>
      </c>
      <c r="C1698" s="8" t="s">
        <v>161</v>
      </c>
      <c r="D1698" s="8">
        <v>159</v>
      </c>
      <c r="E1698" s="8">
        <v>1983</v>
      </c>
      <c r="F1698">
        <f>PERCENTRANK(Table1[Total Citations], D1698)</f>
        <v>0.20300000000000001</v>
      </c>
      <c r="G1698">
        <f>1-PERCENTRANK(Table1[Earliest Pub], E1698)</f>
        <v>0.65700000000000003</v>
      </c>
      <c r="H1698">
        <f>AVERAGEIF(Table1[School], A1698, Table1[Cit rank])</f>
        <v>0.63843181818181838</v>
      </c>
      <c r="I1698">
        <f>AVERAGEIF(Table1[School], A1698, Table1[YO rank])</f>
        <v>0.59054545454545437</v>
      </c>
      <c r="J1698" s="3">
        <f t="shared" si="81"/>
        <v>1.0810883620689662</v>
      </c>
      <c r="K1698" s="3">
        <f t="shared" si="82"/>
        <v>38</v>
      </c>
      <c r="L1698" s="3">
        <f t="shared" si="83"/>
        <v>4.1842105263157894</v>
      </c>
      <c r="M1698" s="3">
        <f>PERCENTRANK(Table1[citperyear],L1698)</f>
        <v>0.17100000000000001</v>
      </c>
      <c r="N1698" s="3">
        <f>AVERAGEIF(Table1[School], A1698, Table1[CPYRank])</f>
        <v>0.62693181818181831</v>
      </c>
    </row>
    <row r="1699" spans="1:14" ht="16" x14ac:dyDescent="0.2">
      <c r="A1699" s="8" t="s">
        <v>112</v>
      </c>
      <c r="B1699" s="7" t="s">
        <v>8</v>
      </c>
      <c r="C1699" s="8" t="s">
        <v>161</v>
      </c>
      <c r="D1699" s="8">
        <v>601</v>
      </c>
      <c r="E1699" s="8">
        <v>1984</v>
      </c>
      <c r="F1699">
        <f>PERCENTRANK(Table1[Total Citations], D1699)</f>
        <v>0.58799999999999997</v>
      </c>
      <c r="G1699">
        <f>1-PERCENTRANK(Table1[Earliest Pub], E1699)</f>
        <v>0.63</v>
      </c>
      <c r="H1699">
        <f>AVERAGEIF(Table1[School], A1699, Table1[Cit rank])</f>
        <v>0.63843181818181838</v>
      </c>
      <c r="I1699">
        <f>AVERAGEIF(Table1[School], A1699, Table1[YO rank])</f>
        <v>0.59054545454545437</v>
      </c>
      <c r="J1699" s="3">
        <f t="shared" si="81"/>
        <v>1.0810883620689662</v>
      </c>
      <c r="K1699" s="3">
        <f t="shared" si="82"/>
        <v>37</v>
      </c>
      <c r="L1699" s="3">
        <f t="shared" si="83"/>
        <v>16.243243243243242</v>
      </c>
      <c r="M1699" s="3">
        <f>PERCENTRANK(Table1[citperyear],L1699)</f>
        <v>0.53100000000000003</v>
      </c>
      <c r="N1699" s="3">
        <f>AVERAGEIF(Table1[School], A1699, Table1[CPYRank])</f>
        <v>0.62693181818181831</v>
      </c>
    </row>
    <row r="1700" spans="1:14" ht="16" x14ac:dyDescent="0.2">
      <c r="A1700" s="8" t="s">
        <v>112</v>
      </c>
      <c r="B1700" s="7" t="s">
        <v>8</v>
      </c>
      <c r="C1700" s="8" t="s">
        <v>161</v>
      </c>
      <c r="D1700" s="8">
        <v>1609</v>
      </c>
      <c r="E1700" s="8">
        <v>1987</v>
      </c>
      <c r="F1700">
        <f>PERCENTRANK(Table1[Total Citations], D1700)</f>
        <v>0.85399999999999998</v>
      </c>
      <c r="G1700">
        <f>1-PERCENTRANK(Table1[Earliest Pub], E1700)</f>
        <v>0.53699999999999992</v>
      </c>
      <c r="H1700">
        <f>AVERAGEIF(Table1[School], A1700, Table1[Cit rank])</f>
        <v>0.63843181818181838</v>
      </c>
      <c r="I1700">
        <f>AVERAGEIF(Table1[School], A1700, Table1[YO rank])</f>
        <v>0.59054545454545437</v>
      </c>
      <c r="J1700" s="3">
        <f t="shared" si="81"/>
        <v>1.0810883620689662</v>
      </c>
      <c r="K1700" s="3">
        <f t="shared" si="82"/>
        <v>34</v>
      </c>
      <c r="L1700" s="3">
        <f t="shared" si="83"/>
        <v>47.323529411764703</v>
      </c>
      <c r="M1700" s="3">
        <f>PERCENTRANK(Table1[citperyear],L1700)</f>
        <v>0.85599999999999998</v>
      </c>
      <c r="N1700" s="3">
        <f>AVERAGEIF(Table1[School], A1700, Table1[CPYRank])</f>
        <v>0.62693181818181831</v>
      </c>
    </row>
    <row r="1701" spans="1:14" ht="16" x14ac:dyDescent="0.2">
      <c r="A1701" s="8" t="s">
        <v>112</v>
      </c>
      <c r="B1701" s="7" t="s">
        <v>8</v>
      </c>
      <c r="C1701" s="8" t="s">
        <v>161</v>
      </c>
      <c r="D1701" s="8">
        <v>493</v>
      </c>
      <c r="E1701" s="8">
        <v>1988</v>
      </c>
      <c r="F1701">
        <f>PERCENTRANK(Table1[Total Citations], D1701)</f>
        <v>0.52100000000000002</v>
      </c>
      <c r="G1701">
        <f>1-PERCENTRANK(Table1[Earliest Pub], E1701)</f>
        <v>0.50800000000000001</v>
      </c>
      <c r="H1701">
        <f>AVERAGEIF(Table1[School], A1701, Table1[Cit rank])</f>
        <v>0.63843181818181838</v>
      </c>
      <c r="I1701">
        <f>AVERAGEIF(Table1[School], A1701, Table1[YO rank])</f>
        <v>0.59054545454545437</v>
      </c>
      <c r="J1701" s="3">
        <f t="shared" si="81"/>
        <v>1.0810883620689662</v>
      </c>
      <c r="K1701" s="3">
        <f t="shared" si="82"/>
        <v>33</v>
      </c>
      <c r="L1701" s="3">
        <f t="shared" si="83"/>
        <v>14.939393939393939</v>
      </c>
      <c r="M1701" s="3">
        <f>PERCENTRANK(Table1[citperyear],L1701)</f>
        <v>0.5</v>
      </c>
      <c r="N1701" s="3">
        <f>AVERAGEIF(Table1[School], A1701, Table1[CPYRank])</f>
        <v>0.62693181818181831</v>
      </c>
    </row>
    <row r="1702" spans="1:14" ht="16" x14ac:dyDescent="0.2">
      <c r="A1702" s="8" t="s">
        <v>112</v>
      </c>
      <c r="B1702" s="7" t="s">
        <v>8</v>
      </c>
      <c r="C1702" s="8" t="s">
        <v>161</v>
      </c>
      <c r="D1702" s="8">
        <v>636</v>
      </c>
      <c r="E1702" s="8">
        <v>1989</v>
      </c>
      <c r="F1702">
        <f>PERCENTRANK(Table1[Total Citations], D1702)</f>
        <v>0.60899999999999999</v>
      </c>
      <c r="G1702">
        <f>1-PERCENTRANK(Table1[Earliest Pub], E1702)</f>
        <v>0.47299999999999998</v>
      </c>
      <c r="H1702">
        <f>AVERAGEIF(Table1[School], A1702, Table1[Cit rank])</f>
        <v>0.63843181818181838</v>
      </c>
      <c r="I1702">
        <f>AVERAGEIF(Table1[School], A1702, Table1[YO rank])</f>
        <v>0.59054545454545437</v>
      </c>
      <c r="J1702" s="3">
        <f t="shared" ref="J1702:J1765" si="84">H1702/I1702</f>
        <v>1.0810883620689662</v>
      </c>
      <c r="K1702" s="3">
        <f t="shared" si="82"/>
        <v>32</v>
      </c>
      <c r="L1702" s="3">
        <f t="shared" si="83"/>
        <v>19.875</v>
      </c>
      <c r="M1702" s="3">
        <f>PERCENTRANK(Table1[citperyear],L1702)</f>
        <v>0.60199999999999998</v>
      </c>
      <c r="N1702" s="3">
        <f>AVERAGEIF(Table1[School], A1702, Table1[CPYRank])</f>
        <v>0.62693181818181831</v>
      </c>
    </row>
    <row r="1703" spans="1:14" ht="16" x14ac:dyDescent="0.2">
      <c r="A1703" s="8" t="s">
        <v>112</v>
      </c>
      <c r="B1703" s="7" t="s">
        <v>8</v>
      </c>
      <c r="C1703" s="8" t="s">
        <v>161</v>
      </c>
      <c r="D1703" s="8">
        <v>1837</v>
      </c>
      <c r="E1703" s="8">
        <v>1989</v>
      </c>
      <c r="F1703">
        <f>PERCENTRANK(Table1[Total Citations], D1703)</f>
        <v>0.879</v>
      </c>
      <c r="G1703">
        <f>1-PERCENTRANK(Table1[Earliest Pub], E1703)</f>
        <v>0.47299999999999998</v>
      </c>
      <c r="H1703">
        <f>AVERAGEIF(Table1[School], A1703, Table1[Cit rank])</f>
        <v>0.63843181818181838</v>
      </c>
      <c r="I1703">
        <f>AVERAGEIF(Table1[School], A1703, Table1[YO rank])</f>
        <v>0.59054545454545437</v>
      </c>
      <c r="J1703" s="3">
        <f t="shared" si="84"/>
        <v>1.0810883620689662</v>
      </c>
      <c r="K1703" s="3">
        <f t="shared" si="82"/>
        <v>32</v>
      </c>
      <c r="L1703" s="3">
        <f t="shared" si="83"/>
        <v>57.40625</v>
      </c>
      <c r="M1703" s="3">
        <f>PERCENTRANK(Table1[citperyear],L1703)</f>
        <v>0.89300000000000002</v>
      </c>
      <c r="N1703" s="3">
        <f>AVERAGEIF(Table1[School], A1703, Table1[CPYRank])</f>
        <v>0.62693181818181831</v>
      </c>
    </row>
    <row r="1704" spans="1:14" ht="16" x14ac:dyDescent="0.2">
      <c r="A1704" s="8" t="s">
        <v>112</v>
      </c>
      <c r="B1704" s="7" t="s">
        <v>8</v>
      </c>
      <c r="C1704" s="8" t="s">
        <v>161</v>
      </c>
      <c r="D1704" s="8">
        <v>721</v>
      </c>
      <c r="E1704" s="8">
        <v>1989</v>
      </c>
      <c r="F1704">
        <f>PERCENTRANK(Table1[Total Citations], D1704)</f>
        <v>0.65200000000000002</v>
      </c>
      <c r="G1704">
        <f>1-PERCENTRANK(Table1[Earliest Pub], E1704)</f>
        <v>0.47299999999999998</v>
      </c>
      <c r="H1704">
        <f>AVERAGEIF(Table1[School], A1704, Table1[Cit rank])</f>
        <v>0.63843181818181838</v>
      </c>
      <c r="I1704">
        <f>AVERAGEIF(Table1[School], A1704, Table1[YO rank])</f>
        <v>0.59054545454545437</v>
      </c>
      <c r="J1704" s="3">
        <f t="shared" si="84"/>
        <v>1.0810883620689662</v>
      </c>
      <c r="K1704" s="3">
        <f t="shared" si="82"/>
        <v>32</v>
      </c>
      <c r="L1704" s="3">
        <f t="shared" si="83"/>
        <v>22.53125</v>
      </c>
      <c r="M1704" s="3">
        <f>PERCENTRANK(Table1[citperyear],L1704)</f>
        <v>0.64900000000000002</v>
      </c>
      <c r="N1704" s="3">
        <f>AVERAGEIF(Table1[School], A1704, Table1[CPYRank])</f>
        <v>0.62693181818181831</v>
      </c>
    </row>
    <row r="1705" spans="1:14" ht="16" x14ac:dyDescent="0.2">
      <c r="A1705" s="8" t="s">
        <v>112</v>
      </c>
      <c r="B1705" s="7" t="s">
        <v>8</v>
      </c>
      <c r="C1705" s="8" t="s">
        <v>161</v>
      </c>
      <c r="D1705" s="8">
        <v>1402</v>
      </c>
      <c r="E1705" s="8">
        <v>1992</v>
      </c>
      <c r="F1705">
        <f>PERCENTRANK(Table1[Total Citations], D1705)</f>
        <v>0.82299999999999995</v>
      </c>
      <c r="G1705">
        <f>1-PERCENTRANK(Table1[Earliest Pub], E1705)</f>
        <v>0.38100000000000001</v>
      </c>
      <c r="H1705">
        <f>AVERAGEIF(Table1[School], A1705, Table1[Cit rank])</f>
        <v>0.63843181818181838</v>
      </c>
      <c r="I1705">
        <f>AVERAGEIF(Table1[School], A1705, Table1[YO rank])</f>
        <v>0.59054545454545437</v>
      </c>
      <c r="J1705" s="3">
        <f t="shared" si="84"/>
        <v>1.0810883620689662</v>
      </c>
      <c r="K1705" s="3">
        <f t="shared" si="82"/>
        <v>29</v>
      </c>
      <c r="L1705" s="3">
        <f t="shared" si="83"/>
        <v>48.344827586206897</v>
      </c>
      <c r="M1705" s="3">
        <f>PERCENTRANK(Table1[citperyear],L1705)</f>
        <v>0.86099999999999999</v>
      </c>
      <c r="N1705" s="3">
        <f>AVERAGEIF(Table1[School], A1705, Table1[CPYRank])</f>
        <v>0.62693181818181831</v>
      </c>
    </row>
    <row r="1706" spans="1:14" ht="16" x14ac:dyDescent="0.2">
      <c r="A1706" s="8" t="s">
        <v>112</v>
      </c>
      <c r="B1706" s="7" t="s">
        <v>8</v>
      </c>
      <c r="C1706" s="8" t="s">
        <v>161</v>
      </c>
      <c r="D1706" s="8">
        <v>515</v>
      </c>
      <c r="E1706" s="8">
        <v>1995</v>
      </c>
      <c r="F1706">
        <f>PERCENTRANK(Table1[Total Citations], D1706)</f>
        <v>0.54100000000000004</v>
      </c>
      <c r="G1706">
        <f>1-PERCENTRANK(Table1[Earliest Pub], E1706)</f>
        <v>0.29800000000000004</v>
      </c>
      <c r="H1706">
        <f>AVERAGEIF(Table1[School], A1706, Table1[Cit rank])</f>
        <v>0.63843181818181838</v>
      </c>
      <c r="I1706">
        <f>AVERAGEIF(Table1[School], A1706, Table1[YO rank])</f>
        <v>0.59054545454545437</v>
      </c>
      <c r="J1706" s="3">
        <f t="shared" si="84"/>
        <v>1.0810883620689662</v>
      </c>
      <c r="K1706" s="3">
        <f t="shared" si="82"/>
        <v>26</v>
      </c>
      <c r="L1706" s="3">
        <f t="shared" si="83"/>
        <v>19.807692307692307</v>
      </c>
      <c r="M1706" s="3">
        <f>PERCENTRANK(Table1[citperyear],L1706)</f>
        <v>0.60099999999999998</v>
      </c>
      <c r="N1706" s="3">
        <f>AVERAGEIF(Table1[School], A1706, Table1[CPYRank])</f>
        <v>0.62693181818181831</v>
      </c>
    </row>
    <row r="1707" spans="1:14" ht="16" x14ac:dyDescent="0.2">
      <c r="A1707" s="8" t="s">
        <v>112</v>
      </c>
      <c r="B1707" s="7" t="s">
        <v>8</v>
      </c>
      <c r="C1707" s="8" t="s">
        <v>161</v>
      </c>
      <c r="D1707" s="8">
        <v>2571</v>
      </c>
      <c r="E1707" s="8">
        <v>1995</v>
      </c>
      <c r="F1707">
        <f>PERCENTRANK(Table1[Total Citations], D1707)</f>
        <v>0.92200000000000004</v>
      </c>
      <c r="G1707">
        <f>1-PERCENTRANK(Table1[Earliest Pub], E1707)</f>
        <v>0.29800000000000004</v>
      </c>
      <c r="H1707">
        <f>AVERAGEIF(Table1[School], A1707, Table1[Cit rank])</f>
        <v>0.63843181818181838</v>
      </c>
      <c r="I1707">
        <f>AVERAGEIF(Table1[School], A1707, Table1[YO rank])</f>
        <v>0.59054545454545437</v>
      </c>
      <c r="J1707" s="3">
        <f t="shared" si="84"/>
        <v>1.0810883620689662</v>
      </c>
      <c r="K1707" s="3">
        <f t="shared" si="82"/>
        <v>26</v>
      </c>
      <c r="L1707" s="3">
        <f t="shared" si="83"/>
        <v>98.884615384615387</v>
      </c>
      <c r="M1707" s="3">
        <f>PERCENTRANK(Table1[citperyear],L1707)</f>
        <v>0.96299999999999997</v>
      </c>
      <c r="N1707" s="3">
        <f>AVERAGEIF(Table1[School], A1707, Table1[CPYRank])</f>
        <v>0.62693181818181831</v>
      </c>
    </row>
    <row r="1708" spans="1:14" ht="16" x14ac:dyDescent="0.2">
      <c r="A1708" s="8" t="s">
        <v>112</v>
      </c>
      <c r="B1708" s="7" t="s">
        <v>8</v>
      </c>
      <c r="C1708" s="8" t="s">
        <v>161</v>
      </c>
      <c r="D1708" s="8">
        <v>185</v>
      </c>
      <c r="E1708" s="8">
        <v>1998</v>
      </c>
      <c r="F1708">
        <f>PERCENTRANK(Table1[Total Citations], D1708)</f>
        <v>0.23799999999999999</v>
      </c>
      <c r="G1708">
        <f>1-PERCENTRANK(Table1[Earliest Pub], E1708)</f>
        <v>0.20799999999999996</v>
      </c>
      <c r="H1708">
        <f>AVERAGEIF(Table1[School], A1708, Table1[Cit rank])</f>
        <v>0.63843181818181838</v>
      </c>
      <c r="I1708">
        <f>AVERAGEIF(Table1[School], A1708, Table1[YO rank])</f>
        <v>0.59054545454545437</v>
      </c>
      <c r="J1708" s="3">
        <f t="shared" si="84"/>
        <v>1.0810883620689662</v>
      </c>
      <c r="K1708" s="3">
        <f t="shared" si="82"/>
        <v>23</v>
      </c>
      <c r="L1708" s="3">
        <f t="shared" si="83"/>
        <v>8.0434782608695645</v>
      </c>
      <c r="M1708" s="3">
        <f>PERCENTRANK(Table1[citperyear],L1708)</f>
        <v>0.31</v>
      </c>
      <c r="N1708" s="3">
        <f>AVERAGEIF(Table1[School], A1708, Table1[CPYRank])</f>
        <v>0.62693181818181831</v>
      </c>
    </row>
    <row r="1709" spans="1:14" ht="16" x14ac:dyDescent="0.2">
      <c r="A1709" s="8" t="s">
        <v>112</v>
      </c>
      <c r="B1709" s="7" t="s">
        <v>8</v>
      </c>
      <c r="C1709" s="8" t="s">
        <v>161</v>
      </c>
      <c r="D1709" s="8">
        <v>243</v>
      </c>
      <c r="E1709" s="8">
        <v>2001</v>
      </c>
      <c r="F1709">
        <f>PERCENTRANK(Table1[Total Citations], D1709)</f>
        <v>0.318</v>
      </c>
      <c r="G1709">
        <f>1-PERCENTRANK(Table1[Earliest Pub], E1709)</f>
        <v>0.11899999999999999</v>
      </c>
      <c r="H1709">
        <f>AVERAGEIF(Table1[School], A1709, Table1[Cit rank])</f>
        <v>0.63843181818181838</v>
      </c>
      <c r="I1709">
        <f>AVERAGEIF(Table1[School], A1709, Table1[YO rank])</f>
        <v>0.59054545454545437</v>
      </c>
      <c r="J1709" s="3">
        <f t="shared" si="84"/>
        <v>1.0810883620689662</v>
      </c>
      <c r="K1709" s="3">
        <f t="shared" si="82"/>
        <v>20</v>
      </c>
      <c r="L1709" s="3">
        <f t="shared" si="83"/>
        <v>12.15</v>
      </c>
      <c r="M1709" s="3">
        <f>PERCENTRANK(Table1[citperyear],L1709)</f>
        <v>0.43099999999999999</v>
      </c>
      <c r="N1709" s="3">
        <f>AVERAGEIF(Table1[School], A1709, Table1[CPYRank])</f>
        <v>0.62693181818181831</v>
      </c>
    </row>
    <row r="1710" spans="1:14" ht="16" x14ac:dyDescent="0.2">
      <c r="A1710" s="8" t="s">
        <v>112</v>
      </c>
      <c r="B1710" s="7" t="s">
        <v>8</v>
      </c>
      <c r="C1710" s="8" t="s">
        <v>161</v>
      </c>
      <c r="D1710" s="8">
        <v>261</v>
      </c>
      <c r="E1710" s="8">
        <v>2003</v>
      </c>
      <c r="F1710">
        <f>PERCENTRANK(Table1[Total Citations], D1710)</f>
        <v>0.33400000000000002</v>
      </c>
      <c r="G1710">
        <f>1-PERCENTRANK(Table1[Earliest Pub], E1710)</f>
        <v>7.4999999999999956E-2</v>
      </c>
      <c r="H1710">
        <f>AVERAGEIF(Table1[School], A1710, Table1[Cit rank])</f>
        <v>0.63843181818181838</v>
      </c>
      <c r="I1710">
        <f>AVERAGEIF(Table1[School], A1710, Table1[YO rank])</f>
        <v>0.59054545454545437</v>
      </c>
      <c r="J1710" s="3">
        <f t="shared" si="84"/>
        <v>1.0810883620689662</v>
      </c>
      <c r="K1710" s="3">
        <f t="shared" si="82"/>
        <v>18</v>
      </c>
      <c r="L1710" s="3">
        <f t="shared" si="83"/>
        <v>14.5</v>
      </c>
      <c r="M1710" s="3">
        <f>PERCENTRANK(Table1[citperyear],L1710)</f>
        <v>0.48899999999999999</v>
      </c>
      <c r="N1710" s="3">
        <f>AVERAGEIF(Table1[School], A1710, Table1[CPYRank])</f>
        <v>0.62693181818181831</v>
      </c>
    </row>
    <row r="1711" spans="1:14" ht="16" x14ac:dyDescent="0.2">
      <c r="A1711" s="8" t="s">
        <v>112</v>
      </c>
      <c r="B1711" s="7" t="s">
        <v>8</v>
      </c>
      <c r="C1711" s="8" t="s">
        <v>161</v>
      </c>
      <c r="D1711" s="8">
        <v>114</v>
      </c>
      <c r="E1711" s="8">
        <v>2003</v>
      </c>
      <c r="F1711">
        <f>PERCENTRANK(Table1[Total Citations], D1711)</f>
        <v>0.155</v>
      </c>
      <c r="G1711">
        <f>1-PERCENTRANK(Table1[Earliest Pub], E1711)</f>
        <v>7.4999999999999956E-2</v>
      </c>
      <c r="H1711">
        <f>AVERAGEIF(Table1[School], A1711, Table1[Cit rank])</f>
        <v>0.63843181818181838</v>
      </c>
      <c r="I1711">
        <f>AVERAGEIF(Table1[School], A1711, Table1[YO rank])</f>
        <v>0.59054545454545437</v>
      </c>
      <c r="J1711" s="3">
        <f t="shared" si="84"/>
        <v>1.0810883620689662</v>
      </c>
      <c r="K1711" s="3">
        <f t="shared" si="82"/>
        <v>18</v>
      </c>
      <c r="L1711" s="3">
        <f t="shared" si="83"/>
        <v>6.333333333333333</v>
      </c>
      <c r="M1711" s="3">
        <f>PERCENTRANK(Table1[citperyear],L1711)</f>
        <v>0.248</v>
      </c>
      <c r="N1711" s="3">
        <f>AVERAGEIF(Table1[School], A1711, Table1[CPYRank])</f>
        <v>0.62693181818181831</v>
      </c>
    </row>
    <row r="1712" spans="1:14" ht="16" x14ac:dyDescent="0.2">
      <c r="A1712" s="8" t="s">
        <v>112</v>
      </c>
      <c r="B1712" s="8" t="s">
        <v>7</v>
      </c>
      <c r="C1712" s="8" t="s">
        <v>161</v>
      </c>
      <c r="D1712" s="8">
        <v>568</v>
      </c>
      <c r="E1712" s="8">
        <v>2004</v>
      </c>
      <c r="F1712">
        <f>PERCENTRANK(Table1[Total Citations], D1712)</f>
        <v>0.56999999999999995</v>
      </c>
      <c r="G1712">
        <f>1-PERCENTRANK(Table1[Earliest Pub], E1712)</f>
        <v>5.4000000000000048E-2</v>
      </c>
      <c r="H1712">
        <f>AVERAGEIF(Table1[School], A1712, Table1[Cit rank])</f>
        <v>0.63843181818181838</v>
      </c>
      <c r="I1712">
        <f>AVERAGEIF(Table1[School], A1712, Table1[YO rank])</f>
        <v>0.59054545454545437</v>
      </c>
      <c r="J1712" s="3">
        <f t="shared" si="84"/>
        <v>1.0810883620689662</v>
      </c>
      <c r="K1712" s="3">
        <f t="shared" si="82"/>
        <v>17</v>
      </c>
      <c r="L1712" s="3">
        <f t="shared" si="83"/>
        <v>33.411764705882355</v>
      </c>
      <c r="M1712" s="3">
        <f>PERCENTRANK(Table1[citperyear],L1712)</f>
        <v>0.76600000000000001</v>
      </c>
      <c r="N1712" s="3">
        <f>AVERAGEIF(Table1[School], A1712, Table1[CPYRank])</f>
        <v>0.62693181818181831</v>
      </c>
    </row>
    <row r="1713" spans="1:14" ht="16" x14ac:dyDescent="0.2">
      <c r="A1713" s="8" t="s">
        <v>112</v>
      </c>
      <c r="B1713" s="7" t="s">
        <v>8</v>
      </c>
      <c r="C1713" s="8" t="s">
        <v>161</v>
      </c>
      <c r="D1713" s="8">
        <v>295</v>
      </c>
      <c r="E1713" s="8">
        <v>2004</v>
      </c>
      <c r="F1713">
        <f>PERCENTRANK(Table1[Total Citations], D1713)</f>
        <v>0.36799999999999999</v>
      </c>
      <c r="G1713">
        <f>1-PERCENTRANK(Table1[Earliest Pub], E1713)</f>
        <v>5.4000000000000048E-2</v>
      </c>
      <c r="H1713">
        <f>AVERAGEIF(Table1[School], A1713, Table1[Cit rank])</f>
        <v>0.63843181818181838</v>
      </c>
      <c r="I1713">
        <f>AVERAGEIF(Table1[School], A1713, Table1[YO rank])</f>
        <v>0.59054545454545437</v>
      </c>
      <c r="J1713" s="3">
        <f t="shared" si="84"/>
        <v>1.0810883620689662</v>
      </c>
      <c r="K1713" s="3">
        <f t="shared" si="82"/>
        <v>17</v>
      </c>
      <c r="L1713" s="3">
        <f t="shared" si="83"/>
        <v>17.352941176470587</v>
      </c>
      <c r="M1713" s="3">
        <f>PERCENTRANK(Table1[citperyear],L1713)</f>
        <v>0.55600000000000005</v>
      </c>
      <c r="N1713" s="3">
        <f>AVERAGEIF(Table1[School], A1713, Table1[CPYRank])</f>
        <v>0.62693181818181831</v>
      </c>
    </row>
    <row r="1714" spans="1:14" ht="16" x14ac:dyDescent="0.2">
      <c r="A1714" s="8" t="s">
        <v>112</v>
      </c>
      <c r="B1714" s="7" t="s">
        <v>8</v>
      </c>
      <c r="C1714" s="8" t="s">
        <v>161</v>
      </c>
      <c r="D1714" s="8">
        <v>219</v>
      </c>
      <c r="E1714" s="8">
        <v>2006</v>
      </c>
      <c r="F1714">
        <f>PERCENTRANK(Table1[Total Citations], D1714)</f>
        <v>0.28599999999999998</v>
      </c>
      <c r="G1714">
        <f>1-PERCENTRANK(Table1[Earliest Pub], E1714)</f>
        <v>2.200000000000002E-2</v>
      </c>
      <c r="H1714">
        <f>AVERAGEIF(Table1[School], A1714, Table1[Cit rank])</f>
        <v>0.63843181818181838</v>
      </c>
      <c r="I1714">
        <f>AVERAGEIF(Table1[School], A1714, Table1[YO rank])</f>
        <v>0.59054545454545437</v>
      </c>
      <c r="J1714" s="3">
        <f t="shared" si="84"/>
        <v>1.0810883620689662</v>
      </c>
      <c r="K1714" s="3">
        <f t="shared" si="82"/>
        <v>15</v>
      </c>
      <c r="L1714" s="3">
        <f t="shared" si="83"/>
        <v>14.6</v>
      </c>
      <c r="M1714" s="3">
        <f>PERCENTRANK(Table1[citperyear],L1714)</f>
        <v>0.49199999999999999</v>
      </c>
      <c r="N1714" s="3">
        <f>AVERAGEIF(Table1[School], A1714, Table1[CPYRank])</f>
        <v>0.62693181818181831</v>
      </c>
    </row>
    <row r="1715" spans="1:14" ht="16" x14ac:dyDescent="0.2">
      <c r="A1715" s="8" t="s">
        <v>112</v>
      </c>
      <c r="B1715" s="8" t="s">
        <v>7</v>
      </c>
      <c r="C1715" s="8" t="s">
        <v>161</v>
      </c>
      <c r="D1715" s="8">
        <v>157</v>
      </c>
      <c r="E1715" s="8">
        <v>2007</v>
      </c>
      <c r="F1715">
        <f>PERCENTRANK(Table1[Total Citations], D1715)</f>
        <v>0.20200000000000001</v>
      </c>
      <c r="G1715">
        <f>1-PERCENTRANK(Table1[Earliest Pub], E1715)</f>
        <v>1.5000000000000013E-2</v>
      </c>
      <c r="H1715">
        <f>AVERAGEIF(Table1[School], A1715, Table1[Cit rank])</f>
        <v>0.63843181818181838</v>
      </c>
      <c r="I1715">
        <f>AVERAGEIF(Table1[School], A1715, Table1[YO rank])</f>
        <v>0.59054545454545437</v>
      </c>
      <c r="J1715" s="3">
        <f t="shared" si="84"/>
        <v>1.0810883620689662</v>
      </c>
      <c r="K1715" s="3">
        <f t="shared" si="82"/>
        <v>14</v>
      </c>
      <c r="L1715" s="3">
        <f t="shared" si="83"/>
        <v>11.214285714285714</v>
      </c>
      <c r="M1715" s="3">
        <f>PERCENTRANK(Table1[citperyear],L1715)</f>
        <v>0.40600000000000003</v>
      </c>
      <c r="N1715" s="3">
        <f>AVERAGEIF(Table1[School], A1715, Table1[CPYRank])</f>
        <v>0.62693181818181831</v>
      </c>
    </row>
    <row r="1716" spans="1:14" ht="16" x14ac:dyDescent="0.2">
      <c r="A1716" s="8" t="s">
        <v>112</v>
      </c>
      <c r="B1716" s="7" t="s">
        <v>8</v>
      </c>
      <c r="C1716" s="8" t="s">
        <v>161</v>
      </c>
      <c r="D1716" s="8">
        <v>171</v>
      </c>
      <c r="E1716" s="8">
        <v>2007</v>
      </c>
      <c r="F1716">
        <f>PERCENTRANK(Table1[Total Citations], D1716)</f>
        <v>0.221</v>
      </c>
      <c r="G1716">
        <f>1-PERCENTRANK(Table1[Earliest Pub], E1716)</f>
        <v>1.5000000000000013E-2</v>
      </c>
      <c r="H1716">
        <f>AVERAGEIF(Table1[School], A1716, Table1[Cit rank])</f>
        <v>0.63843181818181838</v>
      </c>
      <c r="I1716">
        <f>AVERAGEIF(Table1[School], A1716, Table1[YO rank])</f>
        <v>0.59054545454545437</v>
      </c>
      <c r="J1716" s="3">
        <f t="shared" si="84"/>
        <v>1.0810883620689662</v>
      </c>
      <c r="K1716" s="3">
        <f t="shared" si="82"/>
        <v>14</v>
      </c>
      <c r="L1716" s="3">
        <f t="shared" si="83"/>
        <v>12.214285714285714</v>
      </c>
      <c r="M1716" s="3">
        <f>PERCENTRANK(Table1[citperyear],L1716)</f>
        <v>0.434</v>
      </c>
      <c r="N1716" s="3">
        <f>AVERAGEIF(Table1[School], A1716, Table1[CPYRank])</f>
        <v>0.62693181818181831</v>
      </c>
    </row>
    <row r="1717" spans="1:14" ht="16" x14ac:dyDescent="0.2">
      <c r="A1717" s="7" t="s">
        <v>113</v>
      </c>
      <c r="B1717" s="7" t="s">
        <v>8</v>
      </c>
      <c r="C1717" s="7" t="s">
        <v>161</v>
      </c>
      <c r="D1717" s="7">
        <v>263</v>
      </c>
      <c r="E1717" s="7">
        <v>1991</v>
      </c>
      <c r="F1717" s="3">
        <f>PERCENTRANK(Table1[Total Citations], D1717)</f>
        <v>0.33400000000000002</v>
      </c>
      <c r="G1717">
        <f>1-PERCENTRANK(Table1[Earliest Pub], E1717)</f>
        <v>0.41300000000000003</v>
      </c>
      <c r="H1717" s="3">
        <f>AVERAGEIF(Table1[School], A1717, Table1[Cit rank])</f>
        <v>0.23449999999999996</v>
      </c>
      <c r="I1717" s="3">
        <f>AVERAGEIF(Table1[School], A1717, Table1[YO rank])</f>
        <v>0.49199999999999999</v>
      </c>
      <c r="J1717" s="3">
        <f t="shared" si="84"/>
        <v>0.47662601626016254</v>
      </c>
      <c r="K1717" s="3">
        <f t="shared" si="82"/>
        <v>30</v>
      </c>
      <c r="L1717" s="3">
        <f t="shared" si="83"/>
        <v>8.7666666666666675</v>
      </c>
      <c r="M1717" s="3">
        <f>PERCENTRANK(Table1[citperyear],L1717)</f>
        <v>0.33500000000000002</v>
      </c>
      <c r="N1717" s="3">
        <f>AVERAGEIF(Table1[School], A1717, Table1[CPYRank])</f>
        <v>0.222</v>
      </c>
    </row>
    <row r="1718" spans="1:14" ht="16" x14ac:dyDescent="0.2">
      <c r="A1718" s="7" t="s">
        <v>113</v>
      </c>
      <c r="B1718" s="7" t="s">
        <v>7</v>
      </c>
      <c r="C1718" s="7" t="s">
        <v>161</v>
      </c>
      <c r="D1718" s="7">
        <v>3</v>
      </c>
      <c r="E1718" s="7">
        <v>1984</v>
      </c>
      <c r="F1718" s="3">
        <f>PERCENTRANK(Table1[Total Citations], D1718)</f>
        <v>8.9999999999999993E-3</v>
      </c>
      <c r="G1718">
        <f>1-PERCENTRANK(Table1[Earliest Pub], E1718)</f>
        <v>0.63</v>
      </c>
      <c r="H1718" s="3">
        <f>AVERAGEIF(Table1[School], A1718, Table1[Cit rank])</f>
        <v>0.23449999999999996</v>
      </c>
      <c r="I1718" s="3">
        <f>AVERAGEIF(Table1[School], A1718, Table1[YO rank])</f>
        <v>0.49199999999999999</v>
      </c>
      <c r="J1718" s="3">
        <f t="shared" si="84"/>
        <v>0.47662601626016254</v>
      </c>
      <c r="K1718" s="3">
        <f t="shared" si="82"/>
        <v>37</v>
      </c>
      <c r="L1718" s="3">
        <f t="shared" si="83"/>
        <v>8.1081081081081086E-2</v>
      </c>
      <c r="M1718" s="3">
        <f>PERCENTRANK(Table1[citperyear],L1718)</f>
        <v>8.9999999999999993E-3</v>
      </c>
      <c r="N1718" s="3">
        <f>AVERAGEIF(Table1[School], A1718, Table1[CPYRank])</f>
        <v>0.222</v>
      </c>
    </row>
    <row r="1719" spans="1:14" ht="16" x14ac:dyDescent="0.2">
      <c r="A1719" s="7" t="s">
        <v>113</v>
      </c>
      <c r="B1719" s="7" t="s">
        <v>8</v>
      </c>
      <c r="C1719" s="7" t="s">
        <v>161</v>
      </c>
      <c r="D1719" s="7">
        <v>368</v>
      </c>
      <c r="E1719" s="7">
        <v>1985</v>
      </c>
      <c r="F1719" s="3">
        <f>PERCENTRANK(Table1[Total Citations], D1719)</f>
        <v>0.434</v>
      </c>
      <c r="G1719">
        <f>1-PERCENTRANK(Table1[Earliest Pub], E1719)</f>
        <v>0.60199999999999998</v>
      </c>
      <c r="H1719" s="3">
        <f>AVERAGEIF(Table1[School], A1719, Table1[Cit rank])</f>
        <v>0.23449999999999996</v>
      </c>
      <c r="I1719" s="3">
        <f>AVERAGEIF(Table1[School], A1719, Table1[YO rank])</f>
        <v>0.49199999999999999</v>
      </c>
      <c r="J1719" s="3">
        <f t="shared" si="84"/>
        <v>0.47662601626016254</v>
      </c>
      <c r="K1719" s="3">
        <f t="shared" si="82"/>
        <v>36</v>
      </c>
      <c r="L1719" s="3">
        <f t="shared" si="83"/>
        <v>10.222222222222221</v>
      </c>
      <c r="M1719" s="3">
        <f>PERCENTRANK(Table1[citperyear],L1719)</f>
        <v>0.376</v>
      </c>
      <c r="N1719" s="3">
        <f>AVERAGEIF(Table1[School], A1719, Table1[CPYRank])</f>
        <v>0.222</v>
      </c>
    </row>
    <row r="1720" spans="1:14" ht="16" x14ac:dyDescent="0.2">
      <c r="A1720" s="7" t="s">
        <v>113</v>
      </c>
      <c r="B1720" s="7" t="s">
        <v>8</v>
      </c>
      <c r="C1720" s="7" t="s">
        <v>161</v>
      </c>
      <c r="D1720" s="7">
        <v>71</v>
      </c>
      <c r="E1720" s="7">
        <v>1988</v>
      </c>
      <c r="F1720" s="3">
        <f>PERCENTRANK(Table1[Total Citations], D1720)</f>
        <v>0.10299999999999999</v>
      </c>
      <c r="G1720">
        <f>1-PERCENTRANK(Table1[Earliest Pub], E1720)</f>
        <v>0.50800000000000001</v>
      </c>
      <c r="H1720" s="3">
        <f>AVERAGEIF(Table1[School], A1720, Table1[Cit rank])</f>
        <v>0.23449999999999996</v>
      </c>
      <c r="I1720" s="3">
        <f>AVERAGEIF(Table1[School], A1720, Table1[YO rank])</f>
        <v>0.49199999999999999</v>
      </c>
      <c r="J1720" s="3">
        <f t="shared" si="84"/>
        <v>0.47662601626016254</v>
      </c>
      <c r="K1720" s="3">
        <f t="shared" si="82"/>
        <v>33</v>
      </c>
      <c r="L1720" s="3">
        <f t="shared" si="83"/>
        <v>2.1515151515151514</v>
      </c>
      <c r="M1720" s="3">
        <f>PERCENTRANK(Table1[citperyear],L1720)</f>
        <v>9.7000000000000003E-2</v>
      </c>
      <c r="N1720" s="3">
        <f>AVERAGEIF(Table1[School], A1720, Table1[CPYRank])</f>
        <v>0.222</v>
      </c>
    </row>
    <row r="1721" spans="1:14" ht="16" x14ac:dyDescent="0.2">
      <c r="A1721" s="7" t="s">
        <v>113</v>
      </c>
      <c r="B1721" s="7" t="s">
        <v>8</v>
      </c>
      <c r="C1721" s="7" t="s">
        <v>161</v>
      </c>
      <c r="D1721" s="7">
        <v>305</v>
      </c>
      <c r="E1721" s="7">
        <v>1989</v>
      </c>
      <c r="F1721" s="3">
        <f>PERCENTRANK(Table1[Total Citations], D1721)</f>
        <v>0.379</v>
      </c>
      <c r="G1721">
        <f>1-PERCENTRANK(Table1[Earliest Pub], E1721)</f>
        <v>0.47299999999999998</v>
      </c>
      <c r="H1721" s="3">
        <f>AVERAGEIF(Table1[School], A1721, Table1[Cit rank])</f>
        <v>0.23449999999999996</v>
      </c>
      <c r="I1721" s="3">
        <f>AVERAGEIF(Table1[School], A1721, Table1[YO rank])</f>
        <v>0.49199999999999999</v>
      </c>
      <c r="J1721" s="3">
        <f t="shared" si="84"/>
        <v>0.47662601626016254</v>
      </c>
      <c r="K1721" s="3">
        <f t="shared" si="82"/>
        <v>32</v>
      </c>
      <c r="L1721" s="3">
        <f t="shared" si="83"/>
        <v>9.53125</v>
      </c>
      <c r="M1721" s="3">
        <f>PERCENTRANK(Table1[citperyear],L1721)</f>
        <v>0.35599999999999998</v>
      </c>
      <c r="N1721" s="3">
        <f>AVERAGEIF(Table1[School], A1721, Table1[CPYRank])</f>
        <v>0.222</v>
      </c>
    </row>
    <row r="1722" spans="1:14" ht="16" x14ac:dyDescent="0.2">
      <c r="A1722" s="7" t="s">
        <v>113</v>
      </c>
      <c r="B1722" s="7" t="s">
        <v>8</v>
      </c>
      <c r="C1722" s="7" t="s">
        <v>161</v>
      </c>
      <c r="D1722" s="7">
        <v>108</v>
      </c>
      <c r="E1722" s="7">
        <v>1994</v>
      </c>
      <c r="F1722" s="3">
        <f>PERCENTRANK(Table1[Total Citations], D1722)</f>
        <v>0.14799999999999999</v>
      </c>
      <c r="G1722">
        <f>1-PERCENTRANK(Table1[Earliest Pub], E1722)</f>
        <v>0.32599999999999996</v>
      </c>
      <c r="H1722" s="3">
        <f>AVERAGEIF(Table1[School], A1722, Table1[Cit rank])</f>
        <v>0.23449999999999996</v>
      </c>
      <c r="I1722" s="3">
        <f>AVERAGEIF(Table1[School], A1722, Table1[YO rank])</f>
        <v>0.49199999999999999</v>
      </c>
      <c r="J1722" s="3">
        <f t="shared" si="84"/>
        <v>0.47662601626016254</v>
      </c>
      <c r="K1722" s="3">
        <f t="shared" si="82"/>
        <v>27</v>
      </c>
      <c r="L1722" s="3">
        <f t="shared" si="83"/>
        <v>4</v>
      </c>
      <c r="M1722" s="3">
        <f>PERCENTRANK(Table1[citperyear],L1722)</f>
        <v>0.159</v>
      </c>
      <c r="N1722" s="3">
        <f>AVERAGEIF(Table1[School], A1722, Table1[CPYRank])</f>
        <v>0.222</v>
      </c>
    </row>
    <row r="1723" spans="1:14" ht="16" x14ac:dyDescent="0.2">
      <c r="A1723" s="8" t="s">
        <v>114</v>
      </c>
      <c r="B1723" s="8" t="s">
        <v>8</v>
      </c>
      <c r="C1723" s="8" t="s">
        <v>161</v>
      </c>
      <c r="D1723" s="8">
        <v>2738</v>
      </c>
      <c r="E1723" s="8">
        <v>1972</v>
      </c>
      <c r="F1723" s="3">
        <f>PERCENTRANK(Table1[Total Citations], D1723)</f>
        <v>0.93</v>
      </c>
      <c r="G1723">
        <f>1-PERCENTRANK(Table1[Earliest Pub], E1723)</f>
        <v>0.90200000000000002</v>
      </c>
      <c r="H1723" s="3">
        <f>AVERAGEIF(Table1[School], A1723, Table1[Cit rank])</f>
        <v>0.45220833333333338</v>
      </c>
      <c r="I1723" s="3">
        <f>AVERAGEIF(Table1[School], A1723, Table1[YO rank])</f>
        <v>0.49249999999999994</v>
      </c>
      <c r="J1723" s="3">
        <f t="shared" si="84"/>
        <v>0.91818950930626075</v>
      </c>
      <c r="K1723" s="3">
        <f t="shared" si="82"/>
        <v>49</v>
      </c>
      <c r="L1723" s="3">
        <f t="shared" si="83"/>
        <v>55.877551020408163</v>
      </c>
      <c r="M1723" s="3">
        <f>PERCENTRANK(Table1[citperyear],L1723)</f>
        <v>0.89</v>
      </c>
      <c r="N1723" s="3">
        <f>AVERAGEIF(Table1[School], A1723, Table1[CPYRank])</f>
        <v>0.44545833333333335</v>
      </c>
    </row>
    <row r="1724" spans="1:14" ht="16" x14ac:dyDescent="0.2">
      <c r="A1724" s="22" t="s">
        <v>114</v>
      </c>
      <c r="B1724" s="8" t="s">
        <v>8</v>
      </c>
      <c r="C1724" s="22" t="s">
        <v>161</v>
      </c>
      <c r="D1724" s="22">
        <v>865</v>
      </c>
      <c r="E1724" s="22">
        <v>1975</v>
      </c>
      <c r="F1724" s="3">
        <f>PERCENTRANK(Table1[Total Citations], D1724)</f>
        <v>0.70199999999999996</v>
      </c>
      <c r="G1724">
        <f>1-PERCENTRANK(Table1[Earliest Pub], E1724)</f>
        <v>0.85199999999999998</v>
      </c>
      <c r="H1724" s="3">
        <f>AVERAGEIF(Table1[School], A1724, Table1[Cit rank])</f>
        <v>0.45220833333333338</v>
      </c>
      <c r="I1724" s="3">
        <f>AVERAGEIF(Table1[School], A1724, Table1[YO rank])</f>
        <v>0.49249999999999994</v>
      </c>
      <c r="J1724" s="3">
        <f t="shared" si="84"/>
        <v>0.91818950930626075</v>
      </c>
      <c r="K1724" s="3">
        <f t="shared" si="82"/>
        <v>46</v>
      </c>
      <c r="L1724" s="3">
        <f t="shared" si="83"/>
        <v>18.804347826086957</v>
      </c>
      <c r="M1724" s="3">
        <f>PERCENTRANK(Table1[citperyear],L1724)</f>
        <v>0.58199999999999996</v>
      </c>
      <c r="N1724" s="3">
        <f>AVERAGEIF(Table1[School], A1724, Table1[CPYRank])</f>
        <v>0.44545833333333335</v>
      </c>
    </row>
    <row r="1725" spans="1:14" ht="16" x14ac:dyDescent="0.2">
      <c r="A1725" s="8" t="s">
        <v>114</v>
      </c>
      <c r="B1725" s="8" t="s">
        <v>8</v>
      </c>
      <c r="C1725" s="8" t="s">
        <v>161</v>
      </c>
      <c r="D1725" s="8">
        <v>1210</v>
      </c>
      <c r="E1725" s="8">
        <v>1979</v>
      </c>
      <c r="F1725" s="3">
        <f>PERCENTRANK(Table1[Total Citations], D1725)</f>
        <v>0.79100000000000004</v>
      </c>
      <c r="G1725">
        <f>1-PERCENTRANK(Table1[Earliest Pub], E1725)</f>
        <v>0.76900000000000002</v>
      </c>
      <c r="H1725" s="3">
        <f>AVERAGEIF(Table1[School], A1725, Table1[Cit rank])</f>
        <v>0.45220833333333338</v>
      </c>
      <c r="I1725" s="3">
        <f>AVERAGEIF(Table1[School], A1725, Table1[YO rank])</f>
        <v>0.49249999999999994</v>
      </c>
      <c r="J1725" s="3">
        <f t="shared" si="84"/>
        <v>0.91818950930626075</v>
      </c>
      <c r="K1725" s="3">
        <f t="shared" si="82"/>
        <v>42</v>
      </c>
      <c r="L1725" s="3">
        <f t="shared" si="83"/>
        <v>28.80952380952381</v>
      </c>
      <c r="M1725" s="3">
        <f>PERCENTRANK(Table1[citperyear],L1725)</f>
        <v>0.72599999999999998</v>
      </c>
      <c r="N1725" s="3">
        <f>AVERAGEIF(Table1[School], A1725, Table1[CPYRank])</f>
        <v>0.44545833333333335</v>
      </c>
    </row>
    <row r="1726" spans="1:14" ht="16" x14ac:dyDescent="0.2">
      <c r="A1726" s="8" t="s">
        <v>114</v>
      </c>
      <c r="B1726" s="8" t="s">
        <v>8</v>
      </c>
      <c r="C1726" s="8" t="s">
        <v>161</v>
      </c>
      <c r="D1726" s="8">
        <v>55</v>
      </c>
      <c r="E1726" s="8">
        <v>1983</v>
      </c>
      <c r="F1726" s="3">
        <f>PERCENTRANK(Table1[Total Citations], D1726)</f>
        <v>8.2000000000000003E-2</v>
      </c>
      <c r="G1726">
        <f>1-PERCENTRANK(Table1[Earliest Pub], E1726)</f>
        <v>0.65700000000000003</v>
      </c>
      <c r="H1726" s="3">
        <f>AVERAGEIF(Table1[School], A1726, Table1[Cit rank])</f>
        <v>0.45220833333333338</v>
      </c>
      <c r="I1726" s="3">
        <f>AVERAGEIF(Table1[School], A1726, Table1[YO rank])</f>
        <v>0.49249999999999994</v>
      </c>
      <c r="J1726" s="3">
        <f t="shared" si="84"/>
        <v>0.91818950930626075</v>
      </c>
      <c r="K1726" s="3">
        <f t="shared" si="82"/>
        <v>38</v>
      </c>
      <c r="L1726" s="3">
        <f t="shared" si="83"/>
        <v>1.4473684210526316</v>
      </c>
      <c r="M1726" s="3">
        <f>PERCENTRANK(Table1[citperyear],L1726)</f>
        <v>7.0999999999999994E-2</v>
      </c>
      <c r="N1726" s="3">
        <f>AVERAGEIF(Table1[School], A1726, Table1[CPYRank])</f>
        <v>0.44545833333333335</v>
      </c>
    </row>
    <row r="1727" spans="1:14" ht="16" x14ac:dyDescent="0.2">
      <c r="A1727" s="8" t="s">
        <v>114</v>
      </c>
      <c r="B1727" s="8" t="s">
        <v>8</v>
      </c>
      <c r="C1727" s="8" t="s">
        <v>161</v>
      </c>
      <c r="D1727" s="8">
        <v>913</v>
      </c>
      <c r="E1727" s="8">
        <v>1985</v>
      </c>
      <c r="F1727" s="3">
        <f>PERCENTRANK(Table1[Total Citations], D1727)</f>
        <v>0.71599999999999997</v>
      </c>
      <c r="G1727">
        <f>1-PERCENTRANK(Table1[Earliest Pub], E1727)</f>
        <v>0.60199999999999998</v>
      </c>
      <c r="H1727" s="3">
        <f>AVERAGEIF(Table1[School], A1727, Table1[Cit rank])</f>
        <v>0.45220833333333338</v>
      </c>
      <c r="I1727" s="3">
        <f>AVERAGEIF(Table1[School], A1727, Table1[YO rank])</f>
        <v>0.49249999999999994</v>
      </c>
      <c r="J1727" s="3">
        <f t="shared" si="84"/>
        <v>0.91818950930626075</v>
      </c>
      <c r="K1727" s="3">
        <f t="shared" si="82"/>
        <v>36</v>
      </c>
      <c r="L1727" s="3">
        <f t="shared" si="83"/>
        <v>25.361111111111111</v>
      </c>
      <c r="M1727" s="3">
        <f>PERCENTRANK(Table1[citperyear],L1727)</f>
        <v>0.68600000000000005</v>
      </c>
      <c r="N1727" s="3">
        <f>AVERAGEIF(Table1[School], A1727, Table1[CPYRank])</f>
        <v>0.44545833333333335</v>
      </c>
    </row>
    <row r="1728" spans="1:14" ht="16" x14ac:dyDescent="0.2">
      <c r="A1728" s="8" t="s">
        <v>114</v>
      </c>
      <c r="B1728" s="8" t="s">
        <v>8</v>
      </c>
      <c r="C1728" s="8" t="s">
        <v>161</v>
      </c>
      <c r="D1728" s="8">
        <v>572</v>
      </c>
      <c r="E1728" s="8">
        <v>1985</v>
      </c>
      <c r="F1728" s="3">
        <f>PERCENTRANK(Table1[Total Citations], D1728)</f>
        <v>0.57299999999999995</v>
      </c>
      <c r="G1728">
        <f>1-PERCENTRANK(Table1[Earliest Pub], E1728)</f>
        <v>0.60199999999999998</v>
      </c>
      <c r="H1728" s="3">
        <f>AVERAGEIF(Table1[School], A1728, Table1[Cit rank])</f>
        <v>0.45220833333333338</v>
      </c>
      <c r="I1728" s="3">
        <f>AVERAGEIF(Table1[School], A1728, Table1[YO rank])</f>
        <v>0.49249999999999994</v>
      </c>
      <c r="J1728" s="3">
        <f t="shared" si="84"/>
        <v>0.91818950930626075</v>
      </c>
      <c r="K1728" s="3">
        <f t="shared" si="82"/>
        <v>36</v>
      </c>
      <c r="L1728" s="3">
        <f t="shared" si="83"/>
        <v>15.888888888888889</v>
      </c>
      <c r="M1728" s="3">
        <f>PERCENTRANK(Table1[citperyear],L1728)</f>
        <v>0.52200000000000002</v>
      </c>
      <c r="N1728" s="3">
        <f>AVERAGEIF(Table1[School], A1728, Table1[CPYRank])</f>
        <v>0.44545833333333335</v>
      </c>
    </row>
    <row r="1729" spans="1:14" ht="16" x14ac:dyDescent="0.2">
      <c r="A1729" s="8" t="s">
        <v>114</v>
      </c>
      <c r="B1729" s="8" t="s">
        <v>8</v>
      </c>
      <c r="C1729" s="8" t="s">
        <v>161</v>
      </c>
      <c r="D1729" s="8">
        <v>84</v>
      </c>
      <c r="E1729" s="8">
        <v>1986</v>
      </c>
      <c r="F1729" s="3">
        <f>PERCENTRANK(Table1[Total Citations], D1729)</f>
        <v>0.11700000000000001</v>
      </c>
      <c r="G1729">
        <f>1-PERCENTRANK(Table1[Earliest Pub], E1729)</f>
        <v>0.57099999999999995</v>
      </c>
      <c r="H1729" s="3">
        <f>AVERAGEIF(Table1[School], A1729, Table1[Cit rank])</f>
        <v>0.45220833333333338</v>
      </c>
      <c r="I1729" s="3">
        <f>AVERAGEIF(Table1[School], A1729, Table1[YO rank])</f>
        <v>0.49249999999999994</v>
      </c>
      <c r="J1729" s="3">
        <f t="shared" si="84"/>
        <v>0.91818950930626075</v>
      </c>
      <c r="K1729" s="3">
        <f t="shared" si="82"/>
        <v>35</v>
      </c>
      <c r="L1729" s="3">
        <f t="shared" si="83"/>
        <v>2.4</v>
      </c>
      <c r="M1729" s="3">
        <f>PERCENTRANK(Table1[citperyear],L1729)</f>
        <v>0.111</v>
      </c>
      <c r="N1729" s="3">
        <f>AVERAGEIF(Table1[School], A1729, Table1[CPYRank])</f>
        <v>0.44545833333333335</v>
      </c>
    </row>
    <row r="1730" spans="1:14" ht="16" x14ac:dyDescent="0.2">
      <c r="A1730" s="8" t="s">
        <v>114</v>
      </c>
      <c r="B1730" s="8" t="s">
        <v>7</v>
      </c>
      <c r="C1730" s="8" t="s">
        <v>161</v>
      </c>
      <c r="D1730" s="8">
        <v>247</v>
      </c>
      <c r="E1730" s="8">
        <v>1986</v>
      </c>
      <c r="F1730" s="3">
        <f>PERCENTRANK(Table1[Total Citations], D1730)</f>
        <v>0.32100000000000001</v>
      </c>
      <c r="G1730">
        <f>1-PERCENTRANK(Table1[Earliest Pub], E1730)</f>
        <v>0.57099999999999995</v>
      </c>
      <c r="H1730" s="3">
        <f>AVERAGEIF(Table1[School], A1730, Table1[Cit rank])</f>
        <v>0.45220833333333338</v>
      </c>
      <c r="I1730" s="3">
        <f>AVERAGEIF(Table1[School], A1730, Table1[YO rank])</f>
        <v>0.49249999999999994</v>
      </c>
      <c r="J1730" s="3">
        <f t="shared" si="84"/>
        <v>0.91818950930626075</v>
      </c>
      <c r="K1730" s="3">
        <f t="shared" ref="K1730:K1793" si="85">2021-E1730</f>
        <v>35</v>
      </c>
      <c r="L1730" s="3">
        <f t="shared" ref="L1730:L1793" si="86">D1730/K1730</f>
        <v>7.0571428571428569</v>
      </c>
      <c r="M1730" s="3">
        <f>PERCENTRANK(Table1[citperyear],L1730)</f>
        <v>0.27600000000000002</v>
      </c>
      <c r="N1730" s="3">
        <f>AVERAGEIF(Table1[School], A1730, Table1[CPYRank])</f>
        <v>0.44545833333333335</v>
      </c>
    </row>
    <row r="1731" spans="1:14" ht="16" x14ac:dyDescent="0.2">
      <c r="A1731" s="8" t="s">
        <v>114</v>
      </c>
      <c r="B1731" s="8" t="s">
        <v>8</v>
      </c>
      <c r="C1731" s="8" t="s">
        <v>161</v>
      </c>
      <c r="D1731" s="8">
        <v>203</v>
      </c>
      <c r="E1731" s="8">
        <v>1987</v>
      </c>
      <c r="F1731" s="3">
        <f>PERCENTRANK(Table1[Total Citations], D1731)</f>
        <v>0.26300000000000001</v>
      </c>
      <c r="G1731">
        <f>1-PERCENTRANK(Table1[Earliest Pub], E1731)</f>
        <v>0.53699999999999992</v>
      </c>
      <c r="H1731" s="3">
        <f>AVERAGEIF(Table1[School], A1731, Table1[Cit rank])</f>
        <v>0.45220833333333338</v>
      </c>
      <c r="I1731" s="3">
        <f>AVERAGEIF(Table1[School], A1731, Table1[YO rank])</f>
        <v>0.49249999999999994</v>
      </c>
      <c r="J1731" s="3">
        <f t="shared" si="84"/>
        <v>0.91818950930626075</v>
      </c>
      <c r="K1731" s="3">
        <f t="shared" si="85"/>
        <v>34</v>
      </c>
      <c r="L1731" s="3">
        <f t="shared" si="86"/>
        <v>5.9705882352941178</v>
      </c>
      <c r="M1731" s="3">
        <f>PERCENTRANK(Table1[citperyear],L1731)</f>
        <v>0.23699999999999999</v>
      </c>
      <c r="N1731" s="3">
        <f>AVERAGEIF(Table1[School], A1731, Table1[CPYRank])</f>
        <v>0.44545833333333335</v>
      </c>
    </row>
    <row r="1732" spans="1:14" ht="16" x14ac:dyDescent="0.2">
      <c r="A1732" s="8" t="s">
        <v>114</v>
      </c>
      <c r="B1732" s="8" t="s">
        <v>8</v>
      </c>
      <c r="C1732" s="8" t="s">
        <v>161</v>
      </c>
      <c r="D1732" s="8">
        <v>1997</v>
      </c>
      <c r="E1732" s="8">
        <v>1988</v>
      </c>
      <c r="F1732" s="3">
        <f>PERCENTRANK(Table1[Total Citations], D1732)</f>
        <v>0.89300000000000002</v>
      </c>
      <c r="G1732">
        <f>1-PERCENTRANK(Table1[Earliest Pub], E1732)</f>
        <v>0.50800000000000001</v>
      </c>
      <c r="H1732" s="3">
        <f>AVERAGEIF(Table1[School], A1732, Table1[Cit rank])</f>
        <v>0.45220833333333338</v>
      </c>
      <c r="I1732" s="3">
        <f>AVERAGEIF(Table1[School], A1732, Table1[YO rank])</f>
        <v>0.49249999999999994</v>
      </c>
      <c r="J1732" s="3">
        <f t="shared" si="84"/>
        <v>0.91818950930626075</v>
      </c>
      <c r="K1732" s="3">
        <f t="shared" si="85"/>
        <v>33</v>
      </c>
      <c r="L1732" s="3">
        <f t="shared" si="86"/>
        <v>60.515151515151516</v>
      </c>
      <c r="M1732" s="3">
        <f>PERCENTRANK(Table1[citperyear],L1732)</f>
        <v>0.90400000000000003</v>
      </c>
      <c r="N1732" s="3">
        <f>AVERAGEIF(Table1[School], A1732, Table1[CPYRank])</f>
        <v>0.44545833333333335</v>
      </c>
    </row>
    <row r="1733" spans="1:14" ht="16" x14ac:dyDescent="0.2">
      <c r="A1733" s="8" t="s">
        <v>114</v>
      </c>
      <c r="B1733" s="8" t="s">
        <v>8</v>
      </c>
      <c r="C1733" s="8" t="s">
        <v>161</v>
      </c>
      <c r="D1733" s="8">
        <v>117</v>
      </c>
      <c r="E1733" s="8">
        <v>1988</v>
      </c>
      <c r="F1733" s="3">
        <f>PERCENTRANK(Table1[Total Citations], D1733)</f>
        <v>0.158</v>
      </c>
      <c r="G1733">
        <f>1-PERCENTRANK(Table1[Earliest Pub], E1733)</f>
        <v>0.50800000000000001</v>
      </c>
      <c r="H1733" s="3">
        <f>AVERAGEIF(Table1[School], A1733, Table1[Cit rank])</f>
        <v>0.45220833333333338</v>
      </c>
      <c r="I1733" s="3">
        <f>AVERAGEIF(Table1[School], A1733, Table1[YO rank])</f>
        <v>0.49249999999999994</v>
      </c>
      <c r="J1733" s="3">
        <f t="shared" si="84"/>
        <v>0.91818950930626075</v>
      </c>
      <c r="K1733" s="3">
        <f t="shared" si="85"/>
        <v>33</v>
      </c>
      <c r="L1733" s="3">
        <f t="shared" si="86"/>
        <v>3.5454545454545454</v>
      </c>
      <c r="M1733" s="3">
        <f>PERCENTRANK(Table1[citperyear],L1733)</f>
        <v>0.14699999999999999</v>
      </c>
      <c r="N1733" s="3">
        <f>AVERAGEIF(Table1[School], A1733, Table1[CPYRank])</f>
        <v>0.44545833333333335</v>
      </c>
    </row>
    <row r="1734" spans="1:14" ht="16" x14ac:dyDescent="0.2">
      <c r="A1734" s="8" t="s">
        <v>114</v>
      </c>
      <c r="B1734" s="8" t="s">
        <v>8</v>
      </c>
      <c r="C1734" s="8" t="s">
        <v>161</v>
      </c>
      <c r="D1734" s="8">
        <v>3800</v>
      </c>
      <c r="E1734" s="8">
        <v>1989</v>
      </c>
      <c r="F1734" s="3">
        <f>PERCENTRANK(Table1[Total Citations], D1734)</f>
        <v>0.95899999999999996</v>
      </c>
      <c r="G1734">
        <f>1-PERCENTRANK(Table1[Earliest Pub], E1734)</f>
        <v>0.47299999999999998</v>
      </c>
      <c r="H1734" s="3">
        <f>AVERAGEIF(Table1[School], A1734, Table1[Cit rank])</f>
        <v>0.45220833333333338</v>
      </c>
      <c r="I1734" s="3">
        <f>AVERAGEIF(Table1[School], A1734, Table1[YO rank])</f>
        <v>0.49249999999999994</v>
      </c>
      <c r="J1734" s="3">
        <f t="shared" si="84"/>
        <v>0.91818950930626075</v>
      </c>
      <c r="K1734" s="3">
        <f t="shared" si="85"/>
        <v>32</v>
      </c>
      <c r="L1734" s="3">
        <f t="shared" si="86"/>
        <v>118.75</v>
      </c>
      <c r="M1734" s="3">
        <f>PERCENTRANK(Table1[citperyear],L1734)</f>
        <v>0.97499999999999998</v>
      </c>
      <c r="N1734" s="3">
        <f>AVERAGEIF(Table1[School], A1734, Table1[CPYRank])</f>
        <v>0.44545833333333335</v>
      </c>
    </row>
    <row r="1735" spans="1:14" ht="16" x14ac:dyDescent="0.2">
      <c r="A1735" s="8" t="s">
        <v>114</v>
      </c>
      <c r="B1735" s="8" t="s">
        <v>8</v>
      </c>
      <c r="C1735" s="8" t="s">
        <v>161</v>
      </c>
      <c r="D1735" s="8">
        <v>380</v>
      </c>
      <c r="E1735" s="8">
        <v>1989</v>
      </c>
      <c r="F1735" s="3">
        <f>PERCENTRANK(Table1[Total Citations], D1735)</f>
        <v>0.44400000000000001</v>
      </c>
      <c r="G1735">
        <f>1-PERCENTRANK(Table1[Earliest Pub], E1735)</f>
        <v>0.47299999999999998</v>
      </c>
      <c r="H1735" s="3">
        <f>AVERAGEIF(Table1[School], A1735, Table1[Cit rank])</f>
        <v>0.45220833333333338</v>
      </c>
      <c r="I1735" s="3">
        <f>AVERAGEIF(Table1[School], A1735, Table1[YO rank])</f>
        <v>0.49249999999999994</v>
      </c>
      <c r="J1735" s="3">
        <f t="shared" si="84"/>
        <v>0.91818950930626075</v>
      </c>
      <c r="K1735" s="3">
        <f t="shared" si="85"/>
        <v>32</v>
      </c>
      <c r="L1735" s="3">
        <f t="shared" si="86"/>
        <v>11.875</v>
      </c>
      <c r="M1735" s="3">
        <f>PERCENTRANK(Table1[citperyear],L1735)</f>
        <v>0.42499999999999999</v>
      </c>
      <c r="N1735" s="3">
        <f>AVERAGEIF(Table1[School], A1735, Table1[CPYRank])</f>
        <v>0.44545833333333335</v>
      </c>
    </row>
    <row r="1736" spans="1:14" ht="16" x14ac:dyDescent="0.2">
      <c r="A1736" s="8" t="s">
        <v>114</v>
      </c>
      <c r="B1736" s="8" t="s">
        <v>8</v>
      </c>
      <c r="C1736" s="8" t="s">
        <v>161</v>
      </c>
      <c r="D1736" s="8">
        <v>805</v>
      </c>
      <c r="E1736" s="8">
        <v>1989</v>
      </c>
      <c r="F1736" s="3">
        <f>PERCENTRANK(Table1[Total Citations], D1736)</f>
        <v>0.68700000000000006</v>
      </c>
      <c r="G1736">
        <f>1-PERCENTRANK(Table1[Earliest Pub], E1736)</f>
        <v>0.47299999999999998</v>
      </c>
      <c r="H1736" s="3">
        <f>AVERAGEIF(Table1[School], A1736, Table1[Cit rank])</f>
        <v>0.45220833333333338</v>
      </c>
      <c r="I1736" s="3">
        <f>AVERAGEIF(Table1[School], A1736, Table1[YO rank])</f>
        <v>0.49249999999999994</v>
      </c>
      <c r="J1736" s="3">
        <f t="shared" si="84"/>
        <v>0.91818950930626075</v>
      </c>
      <c r="K1736" s="3">
        <f t="shared" si="85"/>
        <v>32</v>
      </c>
      <c r="L1736" s="3">
        <f t="shared" si="86"/>
        <v>25.15625</v>
      </c>
      <c r="M1736" s="3">
        <f>PERCENTRANK(Table1[citperyear],L1736)</f>
        <v>0.68400000000000005</v>
      </c>
      <c r="N1736" s="3">
        <f>AVERAGEIF(Table1[School], A1736, Table1[CPYRank])</f>
        <v>0.44545833333333335</v>
      </c>
    </row>
    <row r="1737" spans="1:14" ht="16" x14ac:dyDescent="0.2">
      <c r="A1737" s="8" t="s">
        <v>114</v>
      </c>
      <c r="B1737" s="8" t="s">
        <v>8</v>
      </c>
      <c r="C1737" s="8" t="s">
        <v>161</v>
      </c>
      <c r="D1737" s="8">
        <v>324</v>
      </c>
      <c r="E1737" s="8">
        <v>1990</v>
      </c>
      <c r="F1737" s="3">
        <f>PERCENTRANK(Table1[Total Citations], D1737)</f>
        <v>0.39400000000000002</v>
      </c>
      <c r="G1737">
        <f>1-PERCENTRANK(Table1[Earliest Pub], E1737)</f>
        <v>0.43700000000000006</v>
      </c>
      <c r="H1737" s="3">
        <f>AVERAGEIF(Table1[School], A1737, Table1[Cit rank])</f>
        <v>0.45220833333333338</v>
      </c>
      <c r="I1737" s="3">
        <f>AVERAGEIF(Table1[School], A1737, Table1[YO rank])</f>
        <v>0.49249999999999994</v>
      </c>
      <c r="J1737" s="3">
        <f t="shared" si="84"/>
        <v>0.91818950930626075</v>
      </c>
      <c r="K1737" s="3">
        <f t="shared" si="85"/>
        <v>31</v>
      </c>
      <c r="L1737" s="3">
        <f t="shared" si="86"/>
        <v>10.451612903225806</v>
      </c>
      <c r="M1737" s="3">
        <f>PERCENTRANK(Table1[citperyear],L1737)</f>
        <v>0.38300000000000001</v>
      </c>
      <c r="N1737" s="3">
        <f>AVERAGEIF(Table1[School], A1737, Table1[CPYRank])</f>
        <v>0.44545833333333335</v>
      </c>
    </row>
    <row r="1738" spans="1:14" ht="16" x14ac:dyDescent="0.2">
      <c r="A1738" s="8" t="s">
        <v>114</v>
      </c>
      <c r="B1738" s="8" t="s">
        <v>8</v>
      </c>
      <c r="C1738" s="8" t="s">
        <v>161</v>
      </c>
      <c r="D1738" s="8">
        <v>128</v>
      </c>
      <c r="E1738" s="8">
        <v>1990</v>
      </c>
      <c r="F1738" s="3">
        <f>PERCENTRANK(Table1[Total Citations], D1738)</f>
        <v>0.16900000000000001</v>
      </c>
      <c r="G1738">
        <f>1-PERCENTRANK(Table1[Earliest Pub], E1738)</f>
        <v>0.43700000000000006</v>
      </c>
      <c r="H1738" s="3">
        <f>AVERAGEIF(Table1[School], A1738, Table1[Cit rank])</f>
        <v>0.45220833333333338</v>
      </c>
      <c r="I1738" s="3">
        <f>AVERAGEIF(Table1[School], A1738, Table1[YO rank])</f>
        <v>0.49249999999999994</v>
      </c>
      <c r="J1738" s="3">
        <f t="shared" si="84"/>
        <v>0.91818950930626075</v>
      </c>
      <c r="K1738" s="3">
        <f t="shared" si="85"/>
        <v>31</v>
      </c>
      <c r="L1738" s="3">
        <f t="shared" si="86"/>
        <v>4.129032258064516</v>
      </c>
      <c r="M1738" s="3">
        <f>PERCENTRANK(Table1[citperyear],L1738)</f>
        <v>0.16800000000000001</v>
      </c>
      <c r="N1738" s="3">
        <f>AVERAGEIF(Table1[School], A1738, Table1[CPYRank])</f>
        <v>0.44545833333333335</v>
      </c>
    </row>
    <row r="1739" spans="1:14" ht="16" x14ac:dyDescent="0.2">
      <c r="A1739" s="8" t="s">
        <v>114</v>
      </c>
      <c r="B1739" s="8" t="s">
        <v>8</v>
      </c>
      <c r="C1739" s="8" t="s">
        <v>161</v>
      </c>
      <c r="D1739" s="8">
        <v>398</v>
      </c>
      <c r="E1739" s="8">
        <v>1990</v>
      </c>
      <c r="F1739" s="3">
        <f>PERCENTRANK(Table1[Total Citations], D1739)</f>
        <v>0.46</v>
      </c>
      <c r="G1739">
        <f>1-PERCENTRANK(Table1[Earliest Pub], E1739)</f>
        <v>0.43700000000000006</v>
      </c>
      <c r="H1739" s="3">
        <f>AVERAGEIF(Table1[School], A1739, Table1[Cit rank])</f>
        <v>0.45220833333333338</v>
      </c>
      <c r="I1739" s="3">
        <f>AVERAGEIF(Table1[School], A1739, Table1[YO rank])</f>
        <v>0.49249999999999994</v>
      </c>
      <c r="J1739" s="3">
        <f t="shared" si="84"/>
        <v>0.91818950930626075</v>
      </c>
      <c r="K1739" s="3">
        <f t="shared" si="85"/>
        <v>31</v>
      </c>
      <c r="L1739" s="3">
        <f t="shared" si="86"/>
        <v>12.838709677419354</v>
      </c>
      <c r="M1739" s="3">
        <f>PERCENTRANK(Table1[citperyear],L1739)</f>
        <v>0.44900000000000001</v>
      </c>
      <c r="N1739" s="3">
        <f>AVERAGEIF(Table1[School], A1739, Table1[CPYRank])</f>
        <v>0.44545833333333335</v>
      </c>
    </row>
    <row r="1740" spans="1:14" ht="16" x14ac:dyDescent="0.2">
      <c r="A1740" s="8" t="s">
        <v>114</v>
      </c>
      <c r="B1740" s="8" t="s">
        <v>8</v>
      </c>
      <c r="C1740" s="8" t="s">
        <v>161</v>
      </c>
      <c r="D1740" s="8">
        <v>740</v>
      </c>
      <c r="E1740" s="8">
        <v>1991</v>
      </c>
      <c r="F1740" s="3">
        <f>PERCENTRANK(Table1[Total Citations], D1740)</f>
        <v>0.66200000000000003</v>
      </c>
      <c r="G1740">
        <f>1-PERCENTRANK(Table1[Earliest Pub], E1740)</f>
        <v>0.41300000000000003</v>
      </c>
      <c r="H1740" s="3">
        <f>AVERAGEIF(Table1[School], A1740, Table1[Cit rank])</f>
        <v>0.45220833333333338</v>
      </c>
      <c r="I1740" s="3">
        <f>AVERAGEIF(Table1[School], A1740, Table1[YO rank])</f>
        <v>0.49249999999999994</v>
      </c>
      <c r="J1740" s="3">
        <f t="shared" si="84"/>
        <v>0.91818950930626075</v>
      </c>
      <c r="K1740" s="3">
        <f t="shared" si="85"/>
        <v>30</v>
      </c>
      <c r="L1740" s="3">
        <f t="shared" si="86"/>
        <v>24.666666666666668</v>
      </c>
      <c r="M1740" s="3">
        <f>PERCENTRANK(Table1[citperyear],L1740)</f>
        <v>0.67500000000000004</v>
      </c>
      <c r="N1740" s="3">
        <f>AVERAGEIF(Table1[School], A1740, Table1[CPYRank])</f>
        <v>0.44545833333333335</v>
      </c>
    </row>
    <row r="1741" spans="1:14" ht="16" x14ac:dyDescent="0.2">
      <c r="A1741" s="8" t="s">
        <v>114</v>
      </c>
      <c r="B1741" s="8" t="s">
        <v>8</v>
      </c>
      <c r="C1741" s="8" t="s">
        <v>161</v>
      </c>
      <c r="D1741" s="8">
        <v>56</v>
      </c>
      <c r="E1741" s="8">
        <v>1991</v>
      </c>
      <c r="F1741" s="3">
        <f>PERCENTRANK(Table1[Total Citations], D1741)</f>
        <v>8.3000000000000004E-2</v>
      </c>
      <c r="G1741">
        <f>1-PERCENTRANK(Table1[Earliest Pub], E1741)</f>
        <v>0.41300000000000003</v>
      </c>
      <c r="H1741" s="3">
        <f>AVERAGEIF(Table1[School], A1741, Table1[Cit rank])</f>
        <v>0.45220833333333338</v>
      </c>
      <c r="I1741" s="3">
        <f>AVERAGEIF(Table1[School], A1741, Table1[YO rank])</f>
        <v>0.49249999999999994</v>
      </c>
      <c r="J1741" s="3">
        <f t="shared" si="84"/>
        <v>0.91818950930626075</v>
      </c>
      <c r="K1741" s="3">
        <f t="shared" si="85"/>
        <v>30</v>
      </c>
      <c r="L1741" s="3">
        <f t="shared" si="86"/>
        <v>1.8666666666666667</v>
      </c>
      <c r="M1741" s="3">
        <f>PERCENTRANK(Table1[citperyear],L1741)</f>
        <v>8.6999999999999994E-2</v>
      </c>
      <c r="N1741" s="3">
        <f>AVERAGEIF(Table1[School], A1741, Table1[CPYRank])</f>
        <v>0.44545833333333335</v>
      </c>
    </row>
    <row r="1742" spans="1:14" ht="16" x14ac:dyDescent="0.2">
      <c r="A1742" s="8" t="s">
        <v>114</v>
      </c>
      <c r="B1742" s="8" t="s">
        <v>7</v>
      </c>
      <c r="C1742" s="8" t="s">
        <v>161</v>
      </c>
      <c r="D1742" s="8">
        <v>220</v>
      </c>
      <c r="E1742" s="8">
        <v>1993</v>
      </c>
      <c r="F1742" s="3">
        <f>PERCENTRANK(Table1[Total Citations], D1742)</f>
        <v>0.28799999999999998</v>
      </c>
      <c r="G1742">
        <f>1-PERCENTRANK(Table1[Earliest Pub], E1742)</f>
        <v>0.35399999999999998</v>
      </c>
      <c r="H1742" s="3">
        <f>AVERAGEIF(Table1[School], A1742, Table1[Cit rank])</f>
        <v>0.45220833333333338</v>
      </c>
      <c r="I1742" s="3">
        <f>AVERAGEIF(Table1[School], A1742, Table1[YO rank])</f>
        <v>0.49249999999999994</v>
      </c>
      <c r="J1742" s="3">
        <f t="shared" si="84"/>
        <v>0.91818950930626075</v>
      </c>
      <c r="K1742" s="3">
        <f t="shared" si="85"/>
        <v>28</v>
      </c>
      <c r="L1742" s="3">
        <f t="shared" si="86"/>
        <v>7.8571428571428568</v>
      </c>
      <c r="M1742" s="3">
        <f>PERCENTRANK(Table1[citperyear],L1742)</f>
        <v>0.30399999999999999</v>
      </c>
      <c r="N1742" s="3">
        <f>AVERAGEIF(Table1[School], A1742, Table1[CPYRank])</f>
        <v>0.44545833333333335</v>
      </c>
    </row>
    <row r="1743" spans="1:14" ht="16" x14ac:dyDescent="0.2">
      <c r="A1743" s="8" t="s">
        <v>114</v>
      </c>
      <c r="B1743" s="8" t="s">
        <v>8</v>
      </c>
      <c r="C1743" s="8" t="s">
        <v>161</v>
      </c>
      <c r="D1743" s="8">
        <v>186</v>
      </c>
      <c r="E1743" s="8">
        <v>1993</v>
      </c>
      <c r="F1743" s="3">
        <f>PERCENTRANK(Table1[Total Citations], D1743)</f>
        <v>0.24</v>
      </c>
      <c r="G1743">
        <f>1-PERCENTRANK(Table1[Earliest Pub], E1743)</f>
        <v>0.35399999999999998</v>
      </c>
      <c r="H1743" s="3">
        <f>AVERAGEIF(Table1[School], A1743, Table1[Cit rank])</f>
        <v>0.45220833333333338</v>
      </c>
      <c r="I1743" s="3">
        <f>AVERAGEIF(Table1[School], A1743, Table1[YO rank])</f>
        <v>0.49249999999999994</v>
      </c>
      <c r="J1743" s="3">
        <f t="shared" si="84"/>
        <v>0.91818950930626075</v>
      </c>
      <c r="K1743" s="3">
        <f t="shared" si="85"/>
        <v>28</v>
      </c>
      <c r="L1743" s="3">
        <f t="shared" si="86"/>
        <v>6.6428571428571432</v>
      </c>
      <c r="M1743" s="3">
        <f>PERCENTRANK(Table1[citperyear],L1743)</f>
        <v>0.26</v>
      </c>
      <c r="N1743" s="3">
        <f>AVERAGEIF(Table1[School], A1743, Table1[CPYRank])</f>
        <v>0.44545833333333335</v>
      </c>
    </row>
    <row r="1744" spans="1:14" ht="16" x14ac:dyDescent="0.2">
      <c r="A1744" s="8" t="s">
        <v>114</v>
      </c>
      <c r="B1744" s="8" t="s">
        <v>8</v>
      </c>
      <c r="C1744" s="8" t="s">
        <v>161</v>
      </c>
      <c r="D1744" s="8">
        <v>620</v>
      </c>
      <c r="E1744" s="8">
        <v>1994</v>
      </c>
      <c r="F1744" s="3">
        <f>PERCENTRANK(Table1[Total Citations], D1744)</f>
        <v>0.60099999999999998</v>
      </c>
      <c r="G1744">
        <f>1-PERCENTRANK(Table1[Earliest Pub], E1744)</f>
        <v>0.32599999999999996</v>
      </c>
      <c r="H1744" s="3">
        <f>AVERAGEIF(Table1[School], A1744, Table1[Cit rank])</f>
        <v>0.45220833333333338</v>
      </c>
      <c r="I1744" s="3">
        <f>AVERAGEIF(Table1[School], A1744, Table1[YO rank])</f>
        <v>0.49249999999999994</v>
      </c>
      <c r="J1744" s="3">
        <f t="shared" si="84"/>
        <v>0.91818950930626075</v>
      </c>
      <c r="K1744" s="3">
        <f t="shared" si="85"/>
        <v>27</v>
      </c>
      <c r="L1744" s="3">
        <f t="shared" si="86"/>
        <v>22.962962962962962</v>
      </c>
      <c r="M1744" s="3">
        <f>PERCENTRANK(Table1[citperyear],L1744)</f>
        <v>0.65400000000000003</v>
      </c>
      <c r="N1744" s="3">
        <f>AVERAGEIF(Table1[School], A1744, Table1[CPYRank])</f>
        <v>0.44545833333333335</v>
      </c>
    </row>
    <row r="1745" spans="1:14" ht="16" x14ac:dyDescent="0.2">
      <c r="A1745" s="8" t="s">
        <v>114</v>
      </c>
      <c r="B1745" s="8" t="s">
        <v>7</v>
      </c>
      <c r="C1745" s="8" t="s">
        <v>161</v>
      </c>
      <c r="D1745" s="8">
        <v>218</v>
      </c>
      <c r="E1745" s="8">
        <v>2002</v>
      </c>
      <c r="F1745" s="3">
        <f>PERCENTRANK(Table1[Total Citations], D1745)</f>
        <v>0.28499999999999998</v>
      </c>
      <c r="G1745">
        <f>1-PERCENTRANK(Table1[Earliest Pub], E1745)</f>
        <v>9.6999999999999975E-2</v>
      </c>
      <c r="H1745" s="3">
        <f>AVERAGEIF(Table1[School], A1745, Table1[Cit rank])</f>
        <v>0.45220833333333338</v>
      </c>
      <c r="I1745" s="3">
        <f>AVERAGEIF(Table1[School], A1745, Table1[YO rank])</f>
        <v>0.49249999999999994</v>
      </c>
      <c r="J1745" s="3">
        <f t="shared" si="84"/>
        <v>0.91818950930626075</v>
      </c>
      <c r="K1745" s="3">
        <f t="shared" si="85"/>
        <v>19</v>
      </c>
      <c r="L1745" s="3">
        <f t="shared" si="86"/>
        <v>11.473684210526315</v>
      </c>
      <c r="M1745" s="3">
        <f>PERCENTRANK(Table1[citperyear],L1745)</f>
        <v>0.41399999999999998</v>
      </c>
      <c r="N1745" s="3">
        <f>AVERAGEIF(Table1[School], A1745, Table1[CPYRank])</f>
        <v>0.44545833333333335</v>
      </c>
    </row>
    <row r="1746" spans="1:14" ht="16" x14ac:dyDescent="0.2">
      <c r="A1746" s="8" t="s">
        <v>114</v>
      </c>
      <c r="B1746" s="8" t="s">
        <v>8</v>
      </c>
      <c r="C1746" s="8" t="s">
        <v>161</v>
      </c>
      <c r="D1746" s="8">
        <v>20</v>
      </c>
      <c r="E1746" s="8">
        <v>2004</v>
      </c>
      <c r="F1746" s="3">
        <f>PERCENTRANK(Table1[Total Citations], D1746)</f>
        <v>3.5000000000000003E-2</v>
      </c>
      <c r="G1746">
        <f>1-PERCENTRANK(Table1[Earliest Pub], E1746)</f>
        <v>5.4000000000000048E-2</v>
      </c>
      <c r="H1746" s="3">
        <f>AVERAGEIF(Table1[School], A1746, Table1[Cit rank])</f>
        <v>0.45220833333333338</v>
      </c>
      <c r="I1746" s="3">
        <f>AVERAGEIF(Table1[School], A1746, Table1[YO rank])</f>
        <v>0.49249999999999994</v>
      </c>
      <c r="J1746" s="3">
        <f t="shared" si="84"/>
        <v>0.91818950930626075</v>
      </c>
      <c r="K1746" s="3">
        <f t="shared" si="85"/>
        <v>17</v>
      </c>
      <c r="L1746" s="3">
        <f t="shared" si="86"/>
        <v>1.1764705882352942</v>
      </c>
      <c r="M1746" s="3">
        <f>PERCENTRANK(Table1[citperyear],L1746)</f>
        <v>6.0999999999999999E-2</v>
      </c>
      <c r="N1746" s="3">
        <f>AVERAGEIF(Table1[School], A1746, Table1[CPYRank])</f>
        <v>0.44545833333333335</v>
      </c>
    </row>
    <row r="1747" spans="1:14" ht="16" x14ac:dyDescent="0.2">
      <c r="A1747" s="7" t="s">
        <v>115</v>
      </c>
      <c r="B1747" s="7" t="s">
        <v>8</v>
      </c>
      <c r="C1747" s="7" t="s">
        <v>161</v>
      </c>
      <c r="D1747" s="7">
        <v>2054</v>
      </c>
      <c r="E1747" s="7">
        <v>1971</v>
      </c>
      <c r="F1747" s="3">
        <f>PERCENTRANK(Table1[Total Citations], D1747)</f>
        <v>0.89400000000000002</v>
      </c>
      <c r="G1747">
        <f>1-PERCENTRANK(Table1[Earliest Pub], E1747)</f>
        <v>0.91700000000000004</v>
      </c>
      <c r="H1747" s="3">
        <f>AVERAGEIF(Table1[School], A1747, Table1[Cit rank])</f>
        <v>0.39500000000000002</v>
      </c>
      <c r="I1747" s="3">
        <f>AVERAGEIF(Table1[School], A1747, Table1[YO rank])</f>
        <v>0.43606250000000002</v>
      </c>
      <c r="J1747" s="3">
        <f t="shared" si="84"/>
        <v>0.90583345277339833</v>
      </c>
      <c r="K1747" s="3">
        <f t="shared" si="85"/>
        <v>50</v>
      </c>
      <c r="L1747" s="3">
        <f t="shared" si="86"/>
        <v>41.08</v>
      </c>
      <c r="M1747" s="3">
        <f>PERCENTRANK(Table1[citperyear],L1747)</f>
        <v>0.82</v>
      </c>
      <c r="N1747" s="3">
        <f>AVERAGEIF(Table1[School], A1747, Table1[CPYRank])</f>
        <v>0.39918750000000003</v>
      </c>
    </row>
    <row r="1748" spans="1:14" ht="16" x14ac:dyDescent="0.2">
      <c r="A1748" s="7" t="s">
        <v>115</v>
      </c>
      <c r="B1748" s="7" t="s">
        <v>8</v>
      </c>
      <c r="C1748" s="7" t="s">
        <v>161</v>
      </c>
      <c r="D1748" s="7">
        <v>1114</v>
      </c>
      <c r="E1748" s="7">
        <v>1982</v>
      </c>
      <c r="F1748" s="3">
        <f>PERCENTRANK(Table1[Total Citations], D1748)</f>
        <v>0.77</v>
      </c>
      <c r="G1748">
        <f>1-PERCENTRANK(Table1[Earliest Pub], E1748)</f>
        <v>0.69</v>
      </c>
      <c r="H1748" s="3">
        <f>AVERAGEIF(Table1[School], A1748, Table1[Cit rank])</f>
        <v>0.39500000000000002</v>
      </c>
      <c r="I1748" s="3">
        <f>AVERAGEIF(Table1[School], A1748, Table1[YO rank])</f>
        <v>0.43606250000000002</v>
      </c>
      <c r="J1748" s="3">
        <f t="shared" si="84"/>
        <v>0.90583345277339833</v>
      </c>
      <c r="K1748" s="3">
        <f t="shared" si="85"/>
        <v>39</v>
      </c>
      <c r="L1748" s="3">
        <f t="shared" si="86"/>
        <v>28.564102564102566</v>
      </c>
      <c r="M1748" s="3">
        <f>PERCENTRANK(Table1[citperyear],L1748)</f>
        <v>0.72299999999999998</v>
      </c>
      <c r="N1748" s="3">
        <f>AVERAGEIF(Table1[School], A1748, Table1[CPYRank])</f>
        <v>0.39918750000000003</v>
      </c>
    </row>
    <row r="1749" spans="1:14" ht="16" x14ac:dyDescent="0.2">
      <c r="A1749" s="7" t="s">
        <v>115</v>
      </c>
      <c r="B1749" s="7" t="s">
        <v>8</v>
      </c>
      <c r="C1749" s="7" t="s">
        <v>161</v>
      </c>
      <c r="D1749" s="7">
        <v>381</v>
      </c>
      <c r="E1749" s="7">
        <v>1984</v>
      </c>
      <c r="F1749" s="3">
        <f>PERCENTRANK(Table1[Total Citations], D1749)</f>
        <v>0.44500000000000001</v>
      </c>
      <c r="G1749">
        <f>1-PERCENTRANK(Table1[Earliest Pub], E1749)</f>
        <v>0.63</v>
      </c>
      <c r="H1749" s="3">
        <f>AVERAGEIF(Table1[School], A1749, Table1[Cit rank])</f>
        <v>0.39500000000000002</v>
      </c>
      <c r="I1749" s="3">
        <f>AVERAGEIF(Table1[School], A1749, Table1[YO rank])</f>
        <v>0.43606250000000002</v>
      </c>
      <c r="J1749" s="3">
        <f t="shared" si="84"/>
        <v>0.90583345277339833</v>
      </c>
      <c r="K1749" s="3">
        <f t="shared" si="85"/>
        <v>37</v>
      </c>
      <c r="L1749" s="3">
        <f t="shared" si="86"/>
        <v>10.297297297297296</v>
      </c>
      <c r="M1749" s="3">
        <f>PERCENTRANK(Table1[citperyear],L1749)</f>
        <v>0.379</v>
      </c>
      <c r="N1749" s="3">
        <f>AVERAGEIF(Table1[School], A1749, Table1[CPYRank])</f>
        <v>0.39918750000000003</v>
      </c>
    </row>
    <row r="1750" spans="1:14" ht="16" x14ac:dyDescent="0.2">
      <c r="A1750" s="7" t="s">
        <v>115</v>
      </c>
      <c r="B1750" s="7" t="s">
        <v>8</v>
      </c>
      <c r="C1750" s="7" t="s">
        <v>161</v>
      </c>
      <c r="D1750" s="7">
        <v>700</v>
      </c>
      <c r="E1750" s="7">
        <v>1985</v>
      </c>
      <c r="F1750" s="3">
        <f>PERCENTRANK(Table1[Total Citations], D1750)</f>
        <v>0.64400000000000002</v>
      </c>
      <c r="G1750">
        <f>1-PERCENTRANK(Table1[Earliest Pub], E1750)</f>
        <v>0.60199999999999998</v>
      </c>
      <c r="H1750" s="3">
        <f>AVERAGEIF(Table1[School], A1750, Table1[Cit rank])</f>
        <v>0.39500000000000002</v>
      </c>
      <c r="I1750" s="3">
        <f>AVERAGEIF(Table1[School], A1750, Table1[YO rank])</f>
        <v>0.43606250000000002</v>
      </c>
      <c r="J1750" s="3">
        <f t="shared" si="84"/>
        <v>0.90583345277339833</v>
      </c>
      <c r="K1750" s="3">
        <f t="shared" si="85"/>
        <v>36</v>
      </c>
      <c r="L1750" s="3">
        <f t="shared" si="86"/>
        <v>19.444444444444443</v>
      </c>
      <c r="M1750" s="3">
        <f>PERCENTRANK(Table1[citperyear],L1750)</f>
        <v>0.59499999999999997</v>
      </c>
      <c r="N1750" s="3">
        <f>AVERAGEIF(Table1[School], A1750, Table1[CPYRank])</f>
        <v>0.39918750000000003</v>
      </c>
    </row>
    <row r="1751" spans="1:14" ht="16" x14ac:dyDescent="0.2">
      <c r="A1751" s="7" t="s">
        <v>115</v>
      </c>
      <c r="B1751" s="7" t="s">
        <v>8</v>
      </c>
      <c r="C1751" s="7" t="s">
        <v>161</v>
      </c>
      <c r="D1751" s="7">
        <v>540</v>
      </c>
      <c r="E1751" s="7">
        <v>1986</v>
      </c>
      <c r="F1751" s="3">
        <f>PERCENTRANK(Table1[Total Citations], D1751)</f>
        <v>0.55500000000000005</v>
      </c>
      <c r="G1751">
        <f>1-PERCENTRANK(Table1[Earliest Pub], E1751)</f>
        <v>0.57099999999999995</v>
      </c>
      <c r="H1751" s="3">
        <f>AVERAGEIF(Table1[School], A1751, Table1[Cit rank])</f>
        <v>0.39500000000000002</v>
      </c>
      <c r="I1751" s="3">
        <f>AVERAGEIF(Table1[School], A1751, Table1[YO rank])</f>
        <v>0.43606250000000002</v>
      </c>
      <c r="J1751" s="3">
        <f t="shared" si="84"/>
        <v>0.90583345277339833</v>
      </c>
      <c r="K1751" s="3">
        <f t="shared" si="85"/>
        <v>35</v>
      </c>
      <c r="L1751" s="3">
        <f t="shared" si="86"/>
        <v>15.428571428571429</v>
      </c>
      <c r="M1751" s="3">
        <f>PERCENTRANK(Table1[citperyear],L1751)</f>
        <v>0.51100000000000001</v>
      </c>
      <c r="N1751" s="3">
        <f>AVERAGEIF(Table1[School], A1751, Table1[CPYRank])</f>
        <v>0.39918750000000003</v>
      </c>
    </row>
    <row r="1752" spans="1:14" ht="16" x14ac:dyDescent="0.2">
      <c r="A1752" s="7" t="s">
        <v>115</v>
      </c>
      <c r="B1752" s="7" t="s">
        <v>8</v>
      </c>
      <c r="C1752" s="7" t="s">
        <v>161</v>
      </c>
      <c r="D1752" s="7">
        <v>359</v>
      </c>
      <c r="E1752" s="7">
        <v>1987</v>
      </c>
      <c r="F1752" s="3">
        <f>PERCENTRANK(Table1[Total Citations], D1752)</f>
        <v>0.42699999999999999</v>
      </c>
      <c r="G1752">
        <f>1-PERCENTRANK(Table1[Earliest Pub], E1752)</f>
        <v>0.53699999999999992</v>
      </c>
      <c r="H1752" s="3">
        <f>AVERAGEIF(Table1[School], A1752, Table1[Cit rank])</f>
        <v>0.39500000000000002</v>
      </c>
      <c r="I1752" s="3">
        <f>AVERAGEIF(Table1[School], A1752, Table1[YO rank])</f>
        <v>0.43606250000000002</v>
      </c>
      <c r="J1752" s="3">
        <f t="shared" si="84"/>
        <v>0.90583345277339833</v>
      </c>
      <c r="K1752" s="3">
        <f t="shared" si="85"/>
        <v>34</v>
      </c>
      <c r="L1752" s="3">
        <f t="shared" si="86"/>
        <v>10.558823529411764</v>
      </c>
      <c r="M1752" s="3">
        <f>PERCENTRANK(Table1[citperyear],L1752)</f>
        <v>0.38600000000000001</v>
      </c>
      <c r="N1752" s="3">
        <f>AVERAGEIF(Table1[School], A1752, Table1[CPYRank])</f>
        <v>0.39918750000000003</v>
      </c>
    </row>
    <row r="1753" spans="1:14" ht="16" x14ac:dyDescent="0.2">
      <c r="A1753" s="7" t="s">
        <v>115</v>
      </c>
      <c r="B1753" s="7" t="s">
        <v>8</v>
      </c>
      <c r="C1753" s="7" t="s">
        <v>161</v>
      </c>
      <c r="D1753" s="7">
        <v>472</v>
      </c>
      <c r="E1753" s="7">
        <v>1989</v>
      </c>
      <c r="F1753" s="3">
        <f>PERCENTRANK(Table1[Total Citations], D1753)</f>
        <v>0.50800000000000001</v>
      </c>
      <c r="G1753">
        <f>1-PERCENTRANK(Table1[Earliest Pub], E1753)</f>
        <v>0.47299999999999998</v>
      </c>
      <c r="H1753" s="3">
        <f>AVERAGEIF(Table1[School], A1753, Table1[Cit rank])</f>
        <v>0.39500000000000002</v>
      </c>
      <c r="I1753" s="3">
        <f>AVERAGEIF(Table1[School], A1753, Table1[YO rank])</f>
        <v>0.43606250000000002</v>
      </c>
      <c r="J1753" s="3">
        <f t="shared" si="84"/>
        <v>0.90583345277339833</v>
      </c>
      <c r="K1753" s="3">
        <f t="shared" si="85"/>
        <v>32</v>
      </c>
      <c r="L1753" s="3">
        <f t="shared" si="86"/>
        <v>14.75</v>
      </c>
      <c r="M1753" s="3">
        <f>PERCENTRANK(Table1[citperyear],L1753)</f>
        <v>0.49399999999999999</v>
      </c>
      <c r="N1753" s="3">
        <f>AVERAGEIF(Table1[School], A1753, Table1[CPYRank])</f>
        <v>0.39918750000000003</v>
      </c>
    </row>
    <row r="1754" spans="1:14" ht="16" x14ac:dyDescent="0.2">
      <c r="A1754" s="7" t="s">
        <v>115</v>
      </c>
      <c r="B1754" s="7" t="s">
        <v>8</v>
      </c>
      <c r="C1754" s="7" t="s">
        <v>161</v>
      </c>
      <c r="D1754" s="7">
        <v>157</v>
      </c>
      <c r="E1754" s="7">
        <v>1989</v>
      </c>
      <c r="F1754" s="3">
        <f>PERCENTRANK(Table1[Total Citations], D1754)</f>
        <v>0.20200000000000001</v>
      </c>
      <c r="G1754">
        <f>1-PERCENTRANK(Table1[Earliest Pub], E1754)</f>
        <v>0.47299999999999998</v>
      </c>
      <c r="H1754" s="3">
        <f>AVERAGEIF(Table1[School], A1754, Table1[Cit rank])</f>
        <v>0.39500000000000002</v>
      </c>
      <c r="I1754" s="3">
        <f>AVERAGEIF(Table1[School], A1754, Table1[YO rank])</f>
        <v>0.43606250000000002</v>
      </c>
      <c r="J1754" s="3">
        <f t="shared" si="84"/>
        <v>0.90583345277339833</v>
      </c>
      <c r="K1754" s="3">
        <f t="shared" si="85"/>
        <v>32</v>
      </c>
      <c r="L1754" s="3">
        <f t="shared" si="86"/>
        <v>4.90625</v>
      </c>
      <c r="M1754" s="3">
        <f>PERCENTRANK(Table1[citperyear],L1754)</f>
        <v>0.19700000000000001</v>
      </c>
      <c r="N1754" s="3">
        <f>AVERAGEIF(Table1[School], A1754, Table1[CPYRank])</f>
        <v>0.39918750000000003</v>
      </c>
    </row>
    <row r="1755" spans="1:14" ht="16" x14ac:dyDescent="0.2">
      <c r="A1755" s="7" t="s">
        <v>115</v>
      </c>
      <c r="B1755" s="7" t="s">
        <v>8</v>
      </c>
      <c r="C1755" s="7" t="s">
        <v>161</v>
      </c>
      <c r="D1755" s="7">
        <v>210</v>
      </c>
      <c r="E1755" s="7">
        <v>1990</v>
      </c>
      <c r="F1755" s="3">
        <f>PERCENTRANK(Table1[Total Citations], D1755)</f>
        <v>0.27300000000000002</v>
      </c>
      <c r="G1755">
        <f>1-PERCENTRANK(Table1[Earliest Pub], E1755)</f>
        <v>0.43700000000000006</v>
      </c>
      <c r="H1755" s="3">
        <f>AVERAGEIF(Table1[School], A1755, Table1[Cit rank])</f>
        <v>0.39500000000000002</v>
      </c>
      <c r="I1755" s="3">
        <f>AVERAGEIF(Table1[School], A1755, Table1[YO rank])</f>
        <v>0.43606250000000002</v>
      </c>
      <c r="J1755" s="3">
        <f t="shared" si="84"/>
        <v>0.90583345277339833</v>
      </c>
      <c r="K1755" s="3">
        <f t="shared" si="85"/>
        <v>31</v>
      </c>
      <c r="L1755" s="3">
        <f t="shared" si="86"/>
        <v>6.774193548387097</v>
      </c>
      <c r="M1755" s="3">
        <f>PERCENTRANK(Table1[citperyear],L1755)</f>
        <v>0.26600000000000001</v>
      </c>
      <c r="N1755" s="3">
        <f>AVERAGEIF(Table1[School], A1755, Table1[CPYRank])</f>
        <v>0.39918750000000003</v>
      </c>
    </row>
    <row r="1756" spans="1:14" ht="16" x14ac:dyDescent="0.2">
      <c r="A1756" s="7" t="s">
        <v>115</v>
      </c>
      <c r="B1756" s="7" t="s">
        <v>8</v>
      </c>
      <c r="C1756" s="7" t="s">
        <v>161</v>
      </c>
      <c r="D1756" s="7">
        <v>12</v>
      </c>
      <c r="E1756" s="7">
        <v>1990</v>
      </c>
      <c r="F1756" s="3">
        <f>PERCENTRANK(Table1[Total Citations], D1756)</f>
        <v>2.5000000000000001E-2</v>
      </c>
      <c r="G1756">
        <f>1-PERCENTRANK(Table1[Earliest Pub], E1756)</f>
        <v>0.43700000000000006</v>
      </c>
      <c r="H1756" s="3">
        <f>AVERAGEIF(Table1[School], A1756, Table1[Cit rank])</f>
        <v>0.39500000000000002</v>
      </c>
      <c r="I1756" s="3">
        <f>AVERAGEIF(Table1[School], A1756, Table1[YO rank])</f>
        <v>0.43606250000000002</v>
      </c>
      <c r="J1756" s="3">
        <f t="shared" si="84"/>
        <v>0.90583345277339833</v>
      </c>
      <c r="K1756" s="3">
        <f t="shared" si="85"/>
        <v>31</v>
      </c>
      <c r="L1756" s="3">
        <f t="shared" si="86"/>
        <v>0.38709677419354838</v>
      </c>
      <c r="M1756" s="3">
        <f>PERCENTRANK(Table1[citperyear],L1756)</f>
        <v>2.5999999999999999E-2</v>
      </c>
      <c r="N1756" s="3">
        <f>AVERAGEIF(Table1[School], A1756, Table1[CPYRank])</f>
        <v>0.39918750000000003</v>
      </c>
    </row>
    <row r="1757" spans="1:14" ht="16" x14ac:dyDescent="0.2">
      <c r="A1757" s="7" t="s">
        <v>115</v>
      </c>
      <c r="B1757" s="7" t="s">
        <v>7</v>
      </c>
      <c r="C1757" s="7" t="s">
        <v>161</v>
      </c>
      <c r="D1757" s="7">
        <v>163</v>
      </c>
      <c r="E1757" s="7">
        <v>1992</v>
      </c>
      <c r="F1757" s="3">
        <f>PERCENTRANK(Table1[Total Citations], D1757)</f>
        <v>0.20899999999999999</v>
      </c>
      <c r="G1757">
        <f>1-PERCENTRANK(Table1[Earliest Pub], E1757)</f>
        <v>0.38100000000000001</v>
      </c>
      <c r="H1757" s="3">
        <f>AVERAGEIF(Table1[School], A1757, Table1[Cit rank])</f>
        <v>0.39500000000000002</v>
      </c>
      <c r="I1757" s="3">
        <f>AVERAGEIF(Table1[School], A1757, Table1[YO rank])</f>
        <v>0.43606250000000002</v>
      </c>
      <c r="J1757" s="3">
        <f t="shared" si="84"/>
        <v>0.90583345277339833</v>
      </c>
      <c r="K1757" s="3">
        <f t="shared" si="85"/>
        <v>29</v>
      </c>
      <c r="L1757" s="3">
        <f t="shared" si="86"/>
        <v>5.6206896551724137</v>
      </c>
      <c r="M1757" s="3">
        <f>PERCENTRANK(Table1[citperyear],L1757)</f>
        <v>0.223</v>
      </c>
      <c r="N1757" s="3">
        <f>AVERAGEIF(Table1[School], A1757, Table1[CPYRank])</f>
        <v>0.39918750000000003</v>
      </c>
    </row>
    <row r="1758" spans="1:14" ht="16" x14ac:dyDescent="0.2">
      <c r="A1758" s="7" t="s">
        <v>115</v>
      </c>
      <c r="B1758" s="7" t="s">
        <v>8</v>
      </c>
      <c r="C1758" s="7" t="s">
        <v>161</v>
      </c>
      <c r="D1758" s="7">
        <v>146</v>
      </c>
      <c r="E1758" s="7">
        <v>1993</v>
      </c>
      <c r="F1758" s="3">
        <f>PERCENTRANK(Table1[Total Citations], D1758)</f>
        <v>0.187</v>
      </c>
      <c r="G1758">
        <f>1-PERCENTRANK(Table1[Earliest Pub], E1758)</f>
        <v>0.35399999999999998</v>
      </c>
      <c r="H1758" s="3">
        <f>AVERAGEIF(Table1[School], A1758, Table1[Cit rank])</f>
        <v>0.39500000000000002</v>
      </c>
      <c r="I1758" s="3">
        <f>AVERAGEIF(Table1[School], A1758, Table1[YO rank])</f>
        <v>0.43606250000000002</v>
      </c>
      <c r="J1758" s="3">
        <f t="shared" si="84"/>
        <v>0.90583345277339833</v>
      </c>
      <c r="K1758" s="3">
        <f t="shared" si="85"/>
        <v>28</v>
      </c>
      <c r="L1758" s="3">
        <f t="shared" si="86"/>
        <v>5.2142857142857144</v>
      </c>
      <c r="M1758" s="3">
        <f>PERCENTRANK(Table1[citperyear],L1758)</f>
        <v>0.20599999999999999</v>
      </c>
      <c r="N1758" s="3">
        <f>AVERAGEIF(Table1[School], A1758, Table1[CPYRank])</f>
        <v>0.39918750000000003</v>
      </c>
    </row>
    <row r="1759" spans="1:14" ht="16" x14ac:dyDescent="0.2">
      <c r="A1759" s="7" t="s">
        <v>115</v>
      </c>
      <c r="B1759" s="7" t="s">
        <v>8</v>
      </c>
      <c r="C1759" s="7" t="s">
        <v>161</v>
      </c>
      <c r="D1759" s="7">
        <v>779</v>
      </c>
      <c r="E1759" s="7">
        <v>1995</v>
      </c>
      <c r="F1759" s="3">
        <f>PERCENTRANK(Table1[Total Citations], D1759)</f>
        <v>0.67600000000000005</v>
      </c>
      <c r="G1759">
        <f>1-PERCENTRANK(Table1[Earliest Pub], E1759)</f>
        <v>0.29800000000000004</v>
      </c>
      <c r="H1759" s="3">
        <f>AVERAGEIF(Table1[School], A1759, Table1[Cit rank])</f>
        <v>0.39500000000000002</v>
      </c>
      <c r="I1759" s="3">
        <f>AVERAGEIF(Table1[School], A1759, Table1[YO rank])</f>
        <v>0.43606250000000002</v>
      </c>
      <c r="J1759" s="3">
        <f t="shared" si="84"/>
        <v>0.90583345277339833</v>
      </c>
      <c r="K1759" s="3">
        <f t="shared" si="85"/>
        <v>26</v>
      </c>
      <c r="L1759" s="3">
        <f t="shared" si="86"/>
        <v>29.96153846153846</v>
      </c>
      <c r="M1759" s="3">
        <f>PERCENTRANK(Table1[citperyear],L1759)</f>
        <v>0.73799999999999999</v>
      </c>
      <c r="N1759" s="3">
        <f>AVERAGEIF(Table1[School], A1759, Table1[CPYRank])</f>
        <v>0.39918750000000003</v>
      </c>
    </row>
    <row r="1760" spans="1:14" ht="16" x14ac:dyDescent="0.2">
      <c r="A1760" s="7" t="s">
        <v>115</v>
      </c>
      <c r="B1760" s="7" t="s">
        <v>8</v>
      </c>
      <c r="C1760" s="7" t="s">
        <v>161</v>
      </c>
      <c r="D1760" s="7">
        <v>209</v>
      </c>
      <c r="E1760" s="7">
        <v>2001</v>
      </c>
      <c r="F1760" s="3">
        <f>PERCENTRANK(Table1[Total Citations], D1760)</f>
        <v>0.27100000000000002</v>
      </c>
      <c r="G1760">
        <f>1-PERCENTRANK(Table1[Earliest Pub], E1760)</f>
        <v>0.11899999999999999</v>
      </c>
      <c r="H1760" s="3">
        <f>AVERAGEIF(Table1[School], A1760, Table1[Cit rank])</f>
        <v>0.39500000000000002</v>
      </c>
      <c r="I1760" s="3">
        <f>AVERAGEIF(Table1[School], A1760, Table1[YO rank])</f>
        <v>0.43606250000000002</v>
      </c>
      <c r="J1760" s="3">
        <f t="shared" si="84"/>
        <v>0.90583345277339833</v>
      </c>
      <c r="K1760" s="3">
        <f t="shared" si="85"/>
        <v>20</v>
      </c>
      <c r="L1760" s="3">
        <f t="shared" si="86"/>
        <v>10.45</v>
      </c>
      <c r="M1760" s="3">
        <f>PERCENTRANK(Table1[citperyear],L1760)</f>
        <v>0.38200000000000001</v>
      </c>
      <c r="N1760" s="3">
        <f>AVERAGEIF(Table1[School], A1760, Table1[CPYRank])</f>
        <v>0.39918750000000003</v>
      </c>
    </row>
    <row r="1761" spans="1:14" ht="16" x14ac:dyDescent="0.2">
      <c r="A1761" s="7" t="s">
        <v>115</v>
      </c>
      <c r="B1761" s="7" t="s">
        <v>7</v>
      </c>
      <c r="C1761" s="7" t="s">
        <v>161</v>
      </c>
      <c r="D1761" s="7">
        <v>146</v>
      </c>
      <c r="E1761" s="7">
        <v>2004</v>
      </c>
      <c r="F1761" s="3">
        <f>PERCENTRANK(Table1[Total Citations], D1761)</f>
        <v>0.187</v>
      </c>
      <c r="G1761">
        <f>1-PERCENTRANK(Table1[Earliest Pub], E1761)</f>
        <v>5.4000000000000048E-2</v>
      </c>
      <c r="H1761" s="3">
        <f>AVERAGEIF(Table1[School], A1761, Table1[Cit rank])</f>
        <v>0.39500000000000002</v>
      </c>
      <c r="I1761" s="3">
        <f>AVERAGEIF(Table1[School], A1761, Table1[YO rank])</f>
        <v>0.43606250000000002</v>
      </c>
      <c r="J1761" s="3">
        <f t="shared" si="84"/>
        <v>0.90583345277339833</v>
      </c>
      <c r="K1761" s="3">
        <f t="shared" si="85"/>
        <v>17</v>
      </c>
      <c r="L1761" s="3">
        <f t="shared" si="86"/>
        <v>8.5882352941176467</v>
      </c>
      <c r="M1761" s="3">
        <f>PERCENTRANK(Table1[citperyear],L1761)</f>
        <v>0.32800000000000001</v>
      </c>
      <c r="N1761" s="3">
        <f>AVERAGEIF(Table1[School], A1761, Table1[CPYRank])</f>
        <v>0.39918750000000003</v>
      </c>
    </row>
    <row r="1762" spans="1:14" ht="16" x14ac:dyDescent="0.2">
      <c r="A1762" s="7" t="s">
        <v>115</v>
      </c>
      <c r="B1762" s="7" t="s">
        <v>7</v>
      </c>
      <c r="C1762" s="7" t="s">
        <v>161</v>
      </c>
      <c r="D1762" s="7">
        <v>27</v>
      </c>
      <c r="E1762" s="7">
        <v>2010</v>
      </c>
      <c r="F1762" s="3">
        <f>PERCENTRANK(Table1[Total Citations], D1762)</f>
        <v>4.7E-2</v>
      </c>
      <c r="G1762">
        <f>1-PERCENTRANK(Table1[Earliest Pub], E1762)</f>
        <v>4.0000000000000036E-3</v>
      </c>
      <c r="H1762" s="3">
        <f>AVERAGEIF(Table1[School], A1762, Table1[Cit rank])</f>
        <v>0.39500000000000002</v>
      </c>
      <c r="I1762" s="3">
        <f>AVERAGEIF(Table1[School], A1762, Table1[YO rank])</f>
        <v>0.43606250000000002</v>
      </c>
      <c r="J1762" s="3">
        <f t="shared" si="84"/>
        <v>0.90583345277339833</v>
      </c>
      <c r="K1762" s="3">
        <f t="shared" si="85"/>
        <v>11</v>
      </c>
      <c r="L1762" s="3">
        <f t="shared" si="86"/>
        <v>2.4545454545454546</v>
      </c>
      <c r="M1762" s="3">
        <f>PERCENTRANK(Table1[citperyear],L1762)</f>
        <v>0.113</v>
      </c>
      <c r="N1762" s="3">
        <f>AVERAGEIF(Table1[School], A1762, Table1[CPYRank])</f>
        <v>0.39918750000000003</v>
      </c>
    </row>
    <row r="1763" spans="1:14" ht="16" x14ac:dyDescent="0.2">
      <c r="A1763" s="7" t="s">
        <v>116</v>
      </c>
      <c r="B1763" s="7" t="s">
        <v>8</v>
      </c>
      <c r="C1763" s="7" t="s">
        <v>161</v>
      </c>
      <c r="D1763" s="7">
        <v>2</v>
      </c>
      <c r="E1763" s="7">
        <v>1959</v>
      </c>
      <c r="F1763" s="3">
        <f>PERCENTRANK(Table1[Total Citations], D1763)</f>
        <v>5.0000000000000001E-3</v>
      </c>
      <c r="G1763">
        <f>1-PERCENTRANK(Table1[Earliest Pub], E1763)</f>
        <v>0.995</v>
      </c>
      <c r="H1763" s="3">
        <f>AVERAGEIF(Table1[School], A1763, Table1[Cit rank])</f>
        <v>0.27124999999999994</v>
      </c>
      <c r="I1763" s="3">
        <f>AVERAGEIF(Table1[School], A1763, Table1[YO rank])</f>
        <v>0.54931250000000009</v>
      </c>
      <c r="J1763" s="3">
        <f t="shared" si="84"/>
        <v>0.49379906701558746</v>
      </c>
      <c r="K1763" s="3">
        <f t="shared" si="85"/>
        <v>62</v>
      </c>
      <c r="L1763" s="3">
        <f t="shared" si="86"/>
        <v>3.2258064516129031E-2</v>
      </c>
      <c r="M1763" s="3">
        <f>PERCENTRANK(Table1[citperyear],L1763)</f>
        <v>2E-3</v>
      </c>
      <c r="N1763" s="3">
        <f>AVERAGEIF(Table1[School], A1763, Table1[CPYRank])</f>
        <v>0.27050000000000002</v>
      </c>
    </row>
    <row r="1764" spans="1:14" ht="16" x14ac:dyDescent="0.2">
      <c r="A1764" s="7" t="s">
        <v>116</v>
      </c>
      <c r="B1764" s="7" t="s">
        <v>8</v>
      </c>
      <c r="C1764" s="7" t="s">
        <v>161</v>
      </c>
      <c r="D1764" s="7">
        <v>377</v>
      </c>
      <c r="E1764" s="7">
        <v>1970</v>
      </c>
      <c r="F1764" s="3">
        <f>PERCENTRANK(Table1[Total Citations], D1764)</f>
        <v>0.441</v>
      </c>
      <c r="G1764">
        <f>1-PERCENTRANK(Table1[Earliest Pub], E1764)</f>
        <v>0.92900000000000005</v>
      </c>
      <c r="H1764" s="3">
        <f>AVERAGEIF(Table1[School], A1764, Table1[Cit rank])</f>
        <v>0.27124999999999994</v>
      </c>
      <c r="I1764" s="3">
        <f>AVERAGEIF(Table1[School], A1764, Table1[YO rank])</f>
        <v>0.54931250000000009</v>
      </c>
      <c r="J1764" s="3">
        <f t="shared" si="84"/>
        <v>0.49379906701558746</v>
      </c>
      <c r="K1764" s="3">
        <f t="shared" si="85"/>
        <v>51</v>
      </c>
      <c r="L1764" s="3">
        <f t="shared" si="86"/>
        <v>7.3921568627450984</v>
      </c>
      <c r="M1764" s="3">
        <f>PERCENTRANK(Table1[citperyear],L1764)</f>
        <v>0.28599999999999998</v>
      </c>
      <c r="N1764" s="3">
        <f>AVERAGEIF(Table1[School], A1764, Table1[CPYRank])</f>
        <v>0.27050000000000002</v>
      </c>
    </row>
    <row r="1765" spans="1:14" ht="16" x14ac:dyDescent="0.2">
      <c r="A1765" s="7" t="s">
        <v>116</v>
      </c>
      <c r="B1765" s="7" t="s">
        <v>8</v>
      </c>
      <c r="C1765" s="7" t="s">
        <v>161</v>
      </c>
      <c r="D1765" s="7">
        <v>1154</v>
      </c>
      <c r="E1765" s="7">
        <v>1973</v>
      </c>
      <c r="F1765" s="3">
        <f>PERCENTRANK(Table1[Total Citations], D1765)</f>
        <v>0.77700000000000002</v>
      </c>
      <c r="G1765">
        <f>1-PERCENTRANK(Table1[Earliest Pub], E1765)</f>
        <v>0.88700000000000001</v>
      </c>
      <c r="H1765" s="3">
        <f>AVERAGEIF(Table1[School], A1765, Table1[Cit rank])</f>
        <v>0.27124999999999994</v>
      </c>
      <c r="I1765" s="3">
        <f>AVERAGEIF(Table1[School], A1765, Table1[YO rank])</f>
        <v>0.54931250000000009</v>
      </c>
      <c r="J1765" s="3">
        <f t="shared" si="84"/>
        <v>0.49379906701558746</v>
      </c>
      <c r="K1765" s="3">
        <f t="shared" si="85"/>
        <v>48</v>
      </c>
      <c r="L1765" s="3">
        <f t="shared" si="86"/>
        <v>24.041666666666668</v>
      </c>
      <c r="M1765" s="3">
        <f>PERCENTRANK(Table1[citperyear],L1765)</f>
        <v>0.66900000000000004</v>
      </c>
      <c r="N1765" s="3">
        <f>AVERAGEIF(Table1[School], A1765, Table1[CPYRank])</f>
        <v>0.27050000000000002</v>
      </c>
    </row>
    <row r="1766" spans="1:14" ht="16" x14ac:dyDescent="0.2">
      <c r="A1766" s="7" t="s">
        <v>116</v>
      </c>
      <c r="B1766" s="7" t="s">
        <v>8</v>
      </c>
      <c r="C1766" s="7" t="s">
        <v>161</v>
      </c>
      <c r="D1766" s="7">
        <v>2</v>
      </c>
      <c r="E1766" s="7">
        <v>1974</v>
      </c>
      <c r="F1766" s="3">
        <f>PERCENTRANK(Table1[Total Citations], D1766)</f>
        <v>5.0000000000000001E-3</v>
      </c>
      <c r="G1766">
        <f>1-PERCENTRANK(Table1[Earliest Pub], E1766)</f>
        <v>0.871</v>
      </c>
      <c r="H1766" s="3">
        <f>AVERAGEIF(Table1[School], A1766, Table1[Cit rank])</f>
        <v>0.27124999999999994</v>
      </c>
      <c r="I1766" s="3">
        <f>AVERAGEIF(Table1[School], A1766, Table1[YO rank])</f>
        <v>0.54931250000000009</v>
      </c>
      <c r="J1766" s="3">
        <f t="shared" ref="J1766:J1829" si="87">H1766/I1766</f>
        <v>0.49379906701558746</v>
      </c>
      <c r="K1766" s="3">
        <f t="shared" si="85"/>
        <v>47</v>
      </c>
      <c r="L1766" s="3">
        <f t="shared" si="86"/>
        <v>4.2553191489361701E-2</v>
      </c>
      <c r="M1766" s="3">
        <f>PERCENTRANK(Table1[citperyear],L1766)</f>
        <v>4.0000000000000001E-3</v>
      </c>
      <c r="N1766" s="3">
        <f>AVERAGEIF(Table1[School], A1766, Table1[CPYRank])</f>
        <v>0.27050000000000002</v>
      </c>
    </row>
    <row r="1767" spans="1:14" ht="16" x14ac:dyDescent="0.2">
      <c r="A1767" s="7" t="s">
        <v>116</v>
      </c>
      <c r="B1767" s="7" t="s">
        <v>8</v>
      </c>
      <c r="C1767" s="7" t="s">
        <v>161</v>
      </c>
      <c r="D1767" s="7">
        <v>145</v>
      </c>
      <c r="E1767" s="7">
        <v>1985</v>
      </c>
      <c r="F1767" s="3">
        <f>PERCENTRANK(Table1[Total Citations], D1767)</f>
        <v>0.186</v>
      </c>
      <c r="G1767">
        <f>1-PERCENTRANK(Table1[Earliest Pub], E1767)</f>
        <v>0.60199999999999998</v>
      </c>
      <c r="H1767" s="3">
        <f>AVERAGEIF(Table1[School], A1767, Table1[Cit rank])</f>
        <v>0.27124999999999994</v>
      </c>
      <c r="I1767" s="3">
        <f>AVERAGEIF(Table1[School], A1767, Table1[YO rank])</f>
        <v>0.54931250000000009</v>
      </c>
      <c r="J1767" s="3">
        <f t="shared" si="87"/>
        <v>0.49379906701558746</v>
      </c>
      <c r="K1767" s="3">
        <f t="shared" si="85"/>
        <v>36</v>
      </c>
      <c r="L1767" s="3">
        <f t="shared" si="86"/>
        <v>4.0277777777777777</v>
      </c>
      <c r="M1767" s="3">
        <f>PERCENTRANK(Table1[citperyear],L1767)</f>
        <v>0.16200000000000001</v>
      </c>
      <c r="N1767" s="3">
        <f>AVERAGEIF(Table1[School], A1767, Table1[CPYRank])</f>
        <v>0.27050000000000002</v>
      </c>
    </row>
    <row r="1768" spans="1:14" ht="16" x14ac:dyDescent="0.2">
      <c r="A1768" s="7" t="s">
        <v>116</v>
      </c>
      <c r="B1768" s="7" t="s">
        <v>8</v>
      </c>
      <c r="C1768" s="7" t="s">
        <v>161</v>
      </c>
      <c r="D1768" s="7">
        <v>418</v>
      </c>
      <c r="E1768" s="7">
        <v>1985</v>
      </c>
      <c r="F1768" s="3">
        <f>PERCENTRANK(Table1[Total Citations], D1768)</f>
        <v>0.47599999999999998</v>
      </c>
      <c r="G1768">
        <f>1-PERCENTRANK(Table1[Earliest Pub], E1768)</f>
        <v>0.60199999999999998</v>
      </c>
      <c r="H1768" s="3">
        <f>AVERAGEIF(Table1[School], A1768, Table1[Cit rank])</f>
        <v>0.27124999999999994</v>
      </c>
      <c r="I1768" s="3">
        <f>AVERAGEIF(Table1[School], A1768, Table1[YO rank])</f>
        <v>0.54931250000000009</v>
      </c>
      <c r="J1768" s="3">
        <f t="shared" si="87"/>
        <v>0.49379906701558746</v>
      </c>
      <c r="K1768" s="3">
        <f t="shared" si="85"/>
        <v>36</v>
      </c>
      <c r="L1768" s="3">
        <f t="shared" si="86"/>
        <v>11.611111111111111</v>
      </c>
      <c r="M1768" s="3">
        <f>PERCENTRANK(Table1[citperyear],L1768)</f>
        <v>0.41899999999999998</v>
      </c>
      <c r="N1768" s="3">
        <f>AVERAGEIF(Table1[School], A1768, Table1[CPYRank])</f>
        <v>0.27050000000000002</v>
      </c>
    </row>
    <row r="1769" spans="1:14" ht="16" x14ac:dyDescent="0.2">
      <c r="A1769" s="7" t="s">
        <v>116</v>
      </c>
      <c r="B1769" s="7" t="s">
        <v>8</v>
      </c>
      <c r="C1769" s="7" t="s">
        <v>161</v>
      </c>
      <c r="D1769" s="7">
        <v>183</v>
      </c>
      <c r="E1769" s="7">
        <v>1988</v>
      </c>
      <c r="F1769" s="3">
        <f>PERCENTRANK(Table1[Total Citations], D1769)</f>
        <v>0.23599999999999999</v>
      </c>
      <c r="G1769">
        <f>1-PERCENTRANK(Table1[Earliest Pub], E1769)</f>
        <v>0.50800000000000001</v>
      </c>
      <c r="H1769" s="3">
        <f>AVERAGEIF(Table1[School], A1769, Table1[Cit rank])</f>
        <v>0.27124999999999994</v>
      </c>
      <c r="I1769" s="3">
        <f>AVERAGEIF(Table1[School], A1769, Table1[YO rank])</f>
        <v>0.54931250000000009</v>
      </c>
      <c r="J1769" s="3">
        <f t="shared" si="87"/>
        <v>0.49379906701558746</v>
      </c>
      <c r="K1769" s="3">
        <f t="shared" si="85"/>
        <v>33</v>
      </c>
      <c r="L1769" s="3">
        <f t="shared" si="86"/>
        <v>5.5454545454545459</v>
      </c>
      <c r="M1769" s="3">
        <f>PERCENTRANK(Table1[citperyear],L1769)</f>
        <v>0.219</v>
      </c>
      <c r="N1769" s="3">
        <f>AVERAGEIF(Table1[School], A1769, Table1[CPYRank])</f>
        <v>0.27050000000000002</v>
      </c>
    </row>
    <row r="1770" spans="1:14" ht="16" x14ac:dyDescent="0.2">
      <c r="A1770" s="7" t="s">
        <v>116</v>
      </c>
      <c r="B1770" s="7" t="s">
        <v>8</v>
      </c>
      <c r="C1770" s="7" t="s">
        <v>161</v>
      </c>
      <c r="D1770" s="7">
        <v>21</v>
      </c>
      <c r="E1770" s="7">
        <v>1988</v>
      </c>
      <c r="F1770" s="3">
        <f>PERCENTRANK(Table1[Total Citations], D1770)</f>
        <v>3.6999999999999998E-2</v>
      </c>
      <c r="G1770">
        <f>1-PERCENTRANK(Table1[Earliest Pub], E1770)</f>
        <v>0.50800000000000001</v>
      </c>
      <c r="H1770" s="3">
        <f>AVERAGEIF(Table1[School], A1770, Table1[Cit rank])</f>
        <v>0.27124999999999994</v>
      </c>
      <c r="I1770" s="3">
        <f>AVERAGEIF(Table1[School], A1770, Table1[YO rank])</f>
        <v>0.54931250000000009</v>
      </c>
      <c r="J1770" s="3">
        <f t="shared" si="87"/>
        <v>0.49379906701558746</v>
      </c>
      <c r="K1770" s="3">
        <f t="shared" si="85"/>
        <v>33</v>
      </c>
      <c r="L1770" s="3">
        <f t="shared" si="86"/>
        <v>0.63636363636363635</v>
      </c>
      <c r="M1770" s="3">
        <f>PERCENTRANK(Table1[citperyear],L1770)</f>
        <v>3.5999999999999997E-2</v>
      </c>
      <c r="N1770" s="3">
        <f>AVERAGEIF(Table1[School], A1770, Table1[CPYRank])</f>
        <v>0.27050000000000002</v>
      </c>
    </row>
    <row r="1771" spans="1:14" ht="16" x14ac:dyDescent="0.2">
      <c r="A1771" s="7" t="s">
        <v>116</v>
      </c>
      <c r="B1771" s="7" t="s">
        <v>8</v>
      </c>
      <c r="C1771" s="7" t="s">
        <v>161</v>
      </c>
      <c r="D1771" s="7">
        <v>3</v>
      </c>
      <c r="E1771" s="7">
        <v>1988</v>
      </c>
      <c r="F1771" s="3">
        <f>PERCENTRANK(Table1[Total Citations], D1771)</f>
        <v>8.9999999999999993E-3</v>
      </c>
      <c r="G1771">
        <f>1-PERCENTRANK(Table1[Earliest Pub], E1771)</f>
        <v>0.50800000000000001</v>
      </c>
      <c r="H1771" s="3">
        <f>AVERAGEIF(Table1[School], A1771, Table1[Cit rank])</f>
        <v>0.27124999999999994</v>
      </c>
      <c r="I1771" s="3">
        <f>AVERAGEIF(Table1[School], A1771, Table1[YO rank])</f>
        <v>0.54931250000000009</v>
      </c>
      <c r="J1771" s="3">
        <f t="shared" si="87"/>
        <v>0.49379906701558746</v>
      </c>
      <c r="K1771" s="3">
        <f t="shared" si="85"/>
        <v>33</v>
      </c>
      <c r="L1771" s="3">
        <f t="shared" si="86"/>
        <v>9.0909090909090912E-2</v>
      </c>
      <c r="M1771" s="3">
        <f>PERCENTRANK(Table1[citperyear],L1771)</f>
        <v>8.9999999999999993E-3</v>
      </c>
      <c r="N1771" s="3">
        <f>AVERAGEIF(Table1[School], A1771, Table1[CPYRank])</f>
        <v>0.27050000000000002</v>
      </c>
    </row>
    <row r="1772" spans="1:14" ht="16" x14ac:dyDescent="0.2">
      <c r="A1772" s="7" t="s">
        <v>116</v>
      </c>
      <c r="B1772" s="7" t="s">
        <v>8</v>
      </c>
      <c r="C1772" s="7" t="s">
        <v>161</v>
      </c>
      <c r="D1772" s="7">
        <v>19</v>
      </c>
      <c r="E1772" s="7">
        <v>1989</v>
      </c>
      <c r="F1772" s="3">
        <f>PERCENTRANK(Table1[Total Citations], D1772)</f>
        <v>3.4000000000000002E-2</v>
      </c>
      <c r="G1772">
        <f>1-PERCENTRANK(Table1[Earliest Pub], E1772)</f>
        <v>0.47299999999999998</v>
      </c>
      <c r="H1772" s="3">
        <f>AVERAGEIF(Table1[School], A1772, Table1[Cit rank])</f>
        <v>0.27124999999999994</v>
      </c>
      <c r="I1772" s="3">
        <f>AVERAGEIF(Table1[School], A1772, Table1[YO rank])</f>
        <v>0.54931250000000009</v>
      </c>
      <c r="J1772" s="3">
        <f t="shared" si="87"/>
        <v>0.49379906701558746</v>
      </c>
      <c r="K1772" s="3">
        <f t="shared" si="85"/>
        <v>32</v>
      </c>
      <c r="L1772" s="3">
        <f t="shared" si="86"/>
        <v>0.59375</v>
      </c>
      <c r="M1772" s="3">
        <f>PERCENTRANK(Table1[citperyear],L1772)</f>
        <v>3.4000000000000002E-2</v>
      </c>
      <c r="N1772" s="3">
        <f>AVERAGEIF(Table1[School], A1772, Table1[CPYRank])</f>
        <v>0.27050000000000002</v>
      </c>
    </row>
    <row r="1773" spans="1:14" ht="16" x14ac:dyDescent="0.2">
      <c r="A1773" s="7" t="s">
        <v>116</v>
      </c>
      <c r="B1773" s="7" t="s">
        <v>8</v>
      </c>
      <c r="C1773" s="7" t="s">
        <v>161</v>
      </c>
      <c r="D1773" s="7">
        <v>107</v>
      </c>
      <c r="E1773" s="7">
        <v>1991</v>
      </c>
      <c r="F1773" s="3">
        <f>PERCENTRANK(Table1[Total Citations], D1773)</f>
        <v>0.14599999999999999</v>
      </c>
      <c r="G1773">
        <f>1-PERCENTRANK(Table1[Earliest Pub], E1773)</f>
        <v>0.41300000000000003</v>
      </c>
      <c r="H1773" s="3">
        <f>AVERAGEIF(Table1[School], A1773, Table1[Cit rank])</f>
        <v>0.27124999999999994</v>
      </c>
      <c r="I1773" s="3">
        <f>AVERAGEIF(Table1[School], A1773, Table1[YO rank])</f>
        <v>0.54931250000000009</v>
      </c>
      <c r="J1773" s="3">
        <f t="shared" si="87"/>
        <v>0.49379906701558746</v>
      </c>
      <c r="K1773" s="3">
        <f t="shared" si="85"/>
        <v>30</v>
      </c>
      <c r="L1773" s="3">
        <f t="shared" si="86"/>
        <v>3.5666666666666669</v>
      </c>
      <c r="M1773" s="3">
        <f>PERCENTRANK(Table1[citperyear],L1773)</f>
        <v>0.14699999999999999</v>
      </c>
      <c r="N1773" s="3">
        <f>AVERAGEIF(Table1[School], A1773, Table1[CPYRank])</f>
        <v>0.27050000000000002</v>
      </c>
    </row>
    <row r="1774" spans="1:14" ht="16" x14ac:dyDescent="0.2">
      <c r="A1774" s="7" t="s">
        <v>116</v>
      </c>
      <c r="B1774" s="7" t="s">
        <v>8</v>
      </c>
      <c r="C1774" s="7" t="s">
        <v>161</v>
      </c>
      <c r="D1774" s="7">
        <v>121</v>
      </c>
      <c r="E1774" s="7">
        <v>1991</v>
      </c>
      <c r="F1774" s="3">
        <f>PERCENTRANK(Table1[Total Citations], D1774)</f>
        <v>0.161</v>
      </c>
      <c r="G1774">
        <f>1-PERCENTRANK(Table1[Earliest Pub], E1774)</f>
        <v>0.41300000000000003</v>
      </c>
      <c r="H1774" s="3">
        <f>AVERAGEIF(Table1[School], A1774, Table1[Cit rank])</f>
        <v>0.27124999999999994</v>
      </c>
      <c r="I1774" s="3">
        <f>AVERAGEIF(Table1[School], A1774, Table1[YO rank])</f>
        <v>0.54931250000000009</v>
      </c>
      <c r="J1774" s="3">
        <f t="shared" si="87"/>
        <v>0.49379906701558746</v>
      </c>
      <c r="K1774" s="3">
        <f t="shared" si="85"/>
        <v>30</v>
      </c>
      <c r="L1774" s="3">
        <f t="shared" si="86"/>
        <v>4.0333333333333332</v>
      </c>
      <c r="M1774" s="3">
        <f>PERCENTRANK(Table1[citperyear],L1774)</f>
        <v>0.16200000000000001</v>
      </c>
      <c r="N1774" s="3">
        <f>AVERAGEIF(Table1[School], A1774, Table1[CPYRank])</f>
        <v>0.27050000000000002</v>
      </c>
    </row>
    <row r="1775" spans="1:14" ht="16" x14ac:dyDescent="0.2">
      <c r="A1775" s="7" t="s">
        <v>116</v>
      </c>
      <c r="B1775" s="7" t="s">
        <v>8</v>
      </c>
      <c r="C1775" s="7" t="s">
        <v>161</v>
      </c>
      <c r="D1775" s="7">
        <v>1067</v>
      </c>
      <c r="E1775" s="7">
        <v>1991</v>
      </c>
      <c r="F1775" s="3">
        <f>PERCENTRANK(Table1[Total Citations], D1775)</f>
        <v>0.75900000000000001</v>
      </c>
      <c r="G1775">
        <f>1-PERCENTRANK(Table1[Earliest Pub], E1775)</f>
        <v>0.41300000000000003</v>
      </c>
      <c r="H1775" s="3">
        <f>AVERAGEIF(Table1[School], A1775, Table1[Cit rank])</f>
        <v>0.27124999999999994</v>
      </c>
      <c r="I1775" s="3">
        <f>AVERAGEIF(Table1[School], A1775, Table1[YO rank])</f>
        <v>0.54931250000000009</v>
      </c>
      <c r="J1775" s="3">
        <f t="shared" si="87"/>
        <v>0.49379906701558746</v>
      </c>
      <c r="K1775" s="3">
        <f t="shared" si="85"/>
        <v>30</v>
      </c>
      <c r="L1775" s="3">
        <f t="shared" si="86"/>
        <v>35.56666666666667</v>
      </c>
      <c r="M1775" s="3">
        <f>PERCENTRANK(Table1[citperyear],L1775)</f>
        <v>0.78300000000000003</v>
      </c>
      <c r="N1775" s="3">
        <f>AVERAGEIF(Table1[School], A1775, Table1[CPYRank])</f>
        <v>0.27050000000000002</v>
      </c>
    </row>
    <row r="1776" spans="1:14" ht="16" x14ac:dyDescent="0.2">
      <c r="A1776" s="7" t="s">
        <v>116</v>
      </c>
      <c r="B1776" s="7" t="s">
        <v>8</v>
      </c>
      <c r="C1776" s="7" t="s">
        <v>161</v>
      </c>
      <c r="D1776" s="7">
        <v>167</v>
      </c>
      <c r="E1776" s="7">
        <v>1994</v>
      </c>
      <c r="F1776" s="3">
        <f>PERCENTRANK(Table1[Total Citations], D1776)</f>
        <v>0.215</v>
      </c>
      <c r="G1776">
        <f>1-PERCENTRANK(Table1[Earliest Pub], E1776)</f>
        <v>0.32599999999999996</v>
      </c>
      <c r="H1776" s="3">
        <f>AVERAGEIF(Table1[School], A1776, Table1[Cit rank])</f>
        <v>0.27124999999999994</v>
      </c>
      <c r="I1776" s="3">
        <f>AVERAGEIF(Table1[School], A1776, Table1[YO rank])</f>
        <v>0.54931250000000009</v>
      </c>
      <c r="J1776" s="3">
        <f t="shared" si="87"/>
        <v>0.49379906701558746</v>
      </c>
      <c r="K1776" s="3">
        <f t="shared" si="85"/>
        <v>27</v>
      </c>
      <c r="L1776" s="3">
        <f t="shared" si="86"/>
        <v>6.1851851851851851</v>
      </c>
      <c r="M1776" s="3">
        <f>PERCENTRANK(Table1[citperyear],L1776)</f>
        <v>0.24399999999999999</v>
      </c>
      <c r="N1776" s="3">
        <f>AVERAGEIF(Table1[School], A1776, Table1[CPYRank])</f>
        <v>0.27050000000000002</v>
      </c>
    </row>
    <row r="1777" spans="1:14" ht="16" x14ac:dyDescent="0.2">
      <c r="A1777" s="7" t="s">
        <v>116</v>
      </c>
      <c r="B1777" s="7" t="s">
        <v>8</v>
      </c>
      <c r="C1777" s="7" t="s">
        <v>161</v>
      </c>
      <c r="D1777" s="7">
        <v>403</v>
      </c>
      <c r="E1777" s="7">
        <v>1994</v>
      </c>
      <c r="F1777" s="3">
        <f>PERCENTRANK(Table1[Total Citations], D1777)</f>
        <v>0.46300000000000002</v>
      </c>
      <c r="G1777">
        <f>1-PERCENTRANK(Table1[Earliest Pub], E1777)</f>
        <v>0.32599999999999996</v>
      </c>
      <c r="H1777" s="3">
        <f>AVERAGEIF(Table1[School], A1777, Table1[Cit rank])</f>
        <v>0.27124999999999994</v>
      </c>
      <c r="I1777" s="3">
        <f>AVERAGEIF(Table1[School], A1777, Table1[YO rank])</f>
        <v>0.54931250000000009</v>
      </c>
      <c r="J1777" s="3">
        <f t="shared" si="87"/>
        <v>0.49379906701558746</v>
      </c>
      <c r="K1777" s="3">
        <f t="shared" si="85"/>
        <v>27</v>
      </c>
      <c r="L1777" s="3">
        <f t="shared" si="86"/>
        <v>14.925925925925926</v>
      </c>
      <c r="M1777" s="3">
        <f>PERCENTRANK(Table1[citperyear],L1777)</f>
        <v>0.499</v>
      </c>
      <c r="N1777" s="3">
        <f>AVERAGEIF(Table1[School], A1777, Table1[CPYRank])</f>
        <v>0.27050000000000002</v>
      </c>
    </row>
    <row r="1778" spans="1:14" ht="16" x14ac:dyDescent="0.2">
      <c r="A1778" s="7" t="s">
        <v>116</v>
      </c>
      <c r="B1778" s="7" t="s">
        <v>7</v>
      </c>
      <c r="C1778" s="7" t="s">
        <v>161</v>
      </c>
      <c r="D1778" s="7">
        <v>318</v>
      </c>
      <c r="E1778" s="7">
        <v>2007</v>
      </c>
      <c r="F1778" s="3">
        <f>PERCENTRANK(Table1[Total Citations], D1778)</f>
        <v>0.39</v>
      </c>
      <c r="G1778">
        <f>1-PERCENTRANK(Table1[Earliest Pub], E1778)</f>
        <v>1.5000000000000013E-2</v>
      </c>
      <c r="H1778" s="3">
        <f>AVERAGEIF(Table1[School], A1778, Table1[Cit rank])</f>
        <v>0.27124999999999994</v>
      </c>
      <c r="I1778" s="3">
        <f>AVERAGEIF(Table1[School], A1778, Table1[YO rank])</f>
        <v>0.54931250000000009</v>
      </c>
      <c r="J1778" s="3">
        <f t="shared" si="87"/>
        <v>0.49379906701558746</v>
      </c>
      <c r="K1778" s="3">
        <f t="shared" si="85"/>
        <v>14</v>
      </c>
      <c r="L1778" s="3">
        <f t="shared" si="86"/>
        <v>22.714285714285715</v>
      </c>
      <c r="M1778" s="3">
        <f>PERCENTRANK(Table1[citperyear],L1778)</f>
        <v>0.65300000000000002</v>
      </c>
      <c r="N1778" s="3">
        <f>AVERAGEIF(Table1[School], A1778, Table1[CPYRank])</f>
        <v>0.27050000000000002</v>
      </c>
    </row>
    <row r="1779" spans="1:14" ht="16" x14ac:dyDescent="0.2">
      <c r="A1779" s="7" t="s">
        <v>117</v>
      </c>
      <c r="B1779" s="7" t="s">
        <v>8</v>
      </c>
      <c r="C1779" s="7" t="s">
        <v>161</v>
      </c>
      <c r="D1779" s="7">
        <v>692</v>
      </c>
      <c r="E1779" s="7">
        <v>1962</v>
      </c>
      <c r="F1779" s="3">
        <f>PERCENTRANK(Table1[Total Citations], D1779)</f>
        <v>0.63900000000000001</v>
      </c>
      <c r="G1779">
        <f>1-PERCENTRANK(Table1[Earliest Pub], E1779)</f>
        <v>0.98899999999999999</v>
      </c>
      <c r="H1779" s="3">
        <f>AVERAGEIF(Table1[School], A1779, Table1[Cit rank])</f>
        <v>0.3333076923076923</v>
      </c>
      <c r="I1779" s="3">
        <f>AVERAGEIF(Table1[School], A1779, Table1[YO rank])</f>
        <v>0.45015384615384618</v>
      </c>
      <c r="J1779" s="3">
        <f t="shared" si="87"/>
        <v>0.74043062200956933</v>
      </c>
      <c r="K1779" s="3">
        <f t="shared" si="85"/>
        <v>59</v>
      </c>
      <c r="L1779" s="3">
        <f t="shared" si="86"/>
        <v>11.728813559322035</v>
      </c>
      <c r="M1779" s="3">
        <f>PERCENTRANK(Table1[citperyear],L1779)</f>
        <v>0.42199999999999999</v>
      </c>
      <c r="N1779" s="3">
        <f>AVERAGEIF(Table1[School], A1779, Table1[CPYRank])</f>
        <v>0.32546153846153852</v>
      </c>
    </row>
    <row r="1780" spans="1:14" ht="16" x14ac:dyDescent="0.2">
      <c r="A1780" s="7" t="s">
        <v>117</v>
      </c>
      <c r="B1780" s="7" t="s">
        <v>8</v>
      </c>
      <c r="C1780" s="7" t="s">
        <v>161</v>
      </c>
      <c r="D1780" s="7">
        <v>2253</v>
      </c>
      <c r="E1780" s="7">
        <v>1975</v>
      </c>
      <c r="F1780" s="3">
        <f>PERCENTRANK(Table1[Total Citations], D1780)</f>
        <v>0.90600000000000003</v>
      </c>
      <c r="G1780">
        <f>1-PERCENTRANK(Table1[Earliest Pub], E1780)</f>
        <v>0.85199999999999998</v>
      </c>
      <c r="H1780" s="3">
        <f>AVERAGEIF(Table1[School], A1780, Table1[Cit rank])</f>
        <v>0.3333076923076923</v>
      </c>
      <c r="I1780" s="3">
        <f>AVERAGEIF(Table1[School], A1780, Table1[YO rank])</f>
        <v>0.45015384615384618</v>
      </c>
      <c r="J1780" s="3">
        <f t="shared" si="87"/>
        <v>0.74043062200956933</v>
      </c>
      <c r="K1780" s="3">
        <f t="shared" si="85"/>
        <v>46</v>
      </c>
      <c r="L1780" s="3">
        <f t="shared" si="86"/>
        <v>48.978260869565219</v>
      </c>
      <c r="M1780" s="3">
        <f>PERCENTRANK(Table1[citperyear],L1780)</f>
        <v>0.86399999999999999</v>
      </c>
      <c r="N1780" s="3">
        <f>AVERAGEIF(Table1[School], A1780, Table1[CPYRank])</f>
        <v>0.32546153846153852</v>
      </c>
    </row>
    <row r="1781" spans="1:14" ht="16" x14ac:dyDescent="0.2">
      <c r="A1781" s="7" t="s">
        <v>117</v>
      </c>
      <c r="B1781" s="7" t="s">
        <v>8</v>
      </c>
      <c r="C1781" s="7" t="s">
        <v>161</v>
      </c>
      <c r="D1781" s="7">
        <v>1417</v>
      </c>
      <c r="E1781" s="7">
        <v>1980</v>
      </c>
      <c r="F1781" s="3">
        <f>PERCENTRANK(Table1[Total Citations], D1781)</f>
        <v>0.82599999999999996</v>
      </c>
      <c r="G1781">
        <f>1-PERCENTRANK(Table1[Earliest Pub], E1781)</f>
        <v>0.75</v>
      </c>
      <c r="H1781" s="3">
        <f>AVERAGEIF(Table1[School], A1781, Table1[Cit rank])</f>
        <v>0.3333076923076923</v>
      </c>
      <c r="I1781" s="3">
        <f>AVERAGEIF(Table1[School], A1781, Table1[YO rank])</f>
        <v>0.45015384615384618</v>
      </c>
      <c r="J1781" s="3">
        <f t="shared" si="87"/>
        <v>0.74043062200956933</v>
      </c>
      <c r="K1781" s="3">
        <f t="shared" si="85"/>
        <v>41</v>
      </c>
      <c r="L1781" s="3">
        <f t="shared" si="86"/>
        <v>34.560975609756099</v>
      </c>
      <c r="M1781" s="3">
        <f>PERCENTRANK(Table1[citperyear],L1781)</f>
        <v>0.77500000000000002</v>
      </c>
      <c r="N1781" s="3">
        <f>AVERAGEIF(Table1[School], A1781, Table1[CPYRank])</f>
        <v>0.32546153846153852</v>
      </c>
    </row>
    <row r="1782" spans="1:14" ht="16" x14ac:dyDescent="0.2">
      <c r="A1782" s="7" t="s">
        <v>117</v>
      </c>
      <c r="B1782" s="7" t="s">
        <v>8</v>
      </c>
      <c r="C1782" s="7" t="s">
        <v>161</v>
      </c>
      <c r="D1782" s="7">
        <v>324</v>
      </c>
      <c r="E1782" s="7">
        <v>1984</v>
      </c>
      <c r="F1782" s="3">
        <f>PERCENTRANK(Table1[Total Citations], D1782)</f>
        <v>0.39400000000000002</v>
      </c>
      <c r="G1782">
        <f>1-PERCENTRANK(Table1[Earliest Pub], E1782)</f>
        <v>0.63</v>
      </c>
      <c r="H1782" s="3">
        <f>AVERAGEIF(Table1[School], A1782, Table1[Cit rank])</f>
        <v>0.3333076923076923</v>
      </c>
      <c r="I1782" s="3">
        <f>AVERAGEIF(Table1[School], A1782, Table1[YO rank])</f>
        <v>0.45015384615384618</v>
      </c>
      <c r="J1782" s="3">
        <f t="shared" si="87"/>
        <v>0.74043062200956933</v>
      </c>
      <c r="K1782" s="3">
        <f t="shared" si="85"/>
        <v>37</v>
      </c>
      <c r="L1782" s="3">
        <f t="shared" si="86"/>
        <v>8.7567567567567561</v>
      </c>
      <c r="M1782" s="3">
        <f>PERCENTRANK(Table1[citperyear],L1782)</f>
        <v>0.33400000000000002</v>
      </c>
      <c r="N1782" s="3">
        <f>AVERAGEIF(Table1[School], A1782, Table1[CPYRank])</f>
        <v>0.32546153846153852</v>
      </c>
    </row>
    <row r="1783" spans="1:14" ht="16" x14ac:dyDescent="0.2">
      <c r="A1783" s="7" t="s">
        <v>117</v>
      </c>
      <c r="B1783" s="7" t="s">
        <v>8</v>
      </c>
      <c r="C1783" s="7" t="s">
        <v>161</v>
      </c>
      <c r="D1783" s="7">
        <v>78</v>
      </c>
      <c r="E1783" s="7">
        <v>1991</v>
      </c>
      <c r="F1783" s="3">
        <f>PERCENTRANK(Table1[Total Citations], D1783)</f>
        <v>0.111</v>
      </c>
      <c r="G1783">
        <f>1-PERCENTRANK(Table1[Earliest Pub], E1783)</f>
        <v>0.41300000000000003</v>
      </c>
      <c r="H1783" s="3">
        <f>AVERAGEIF(Table1[School], A1783, Table1[Cit rank])</f>
        <v>0.3333076923076923</v>
      </c>
      <c r="I1783" s="3">
        <f>AVERAGEIF(Table1[School], A1783, Table1[YO rank])</f>
        <v>0.45015384615384618</v>
      </c>
      <c r="J1783" s="3">
        <f t="shared" si="87"/>
        <v>0.74043062200956933</v>
      </c>
      <c r="K1783" s="3">
        <f t="shared" si="85"/>
        <v>30</v>
      </c>
      <c r="L1783" s="3">
        <f t="shared" si="86"/>
        <v>2.6</v>
      </c>
      <c r="M1783" s="3">
        <f>PERCENTRANK(Table1[citperyear],L1783)</f>
        <v>0.11600000000000001</v>
      </c>
      <c r="N1783" s="3">
        <f>AVERAGEIF(Table1[School], A1783, Table1[CPYRank])</f>
        <v>0.32546153846153852</v>
      </c>
    </row>
    <row r="1784" spans="1:14" ht="16" x14ac:dyDescent="0.2">
      <c r="A1784" s="7" t="s">
        <v>117</v>
      </c>
      <c r="B1784" s="7" t="s">
        <v>8</v>
      </c>
      <c r="C1784" s="7" t="s">
        <v>161</v>
      </c>
      <c r="D1784" s="7">
        <v>325</v>
      </c>
      <c r="E1784" s="7">
        <v>1992</v>
      </c>
      <c r="F1784" s="3">
        <f>PERCENTRANK(Table1[Total Citations], D1784)</f>
        <v>0.39600000000000002</v>
      </c>
      <c r="G1784">
        <f>1-PERCENTRANK(Table1[Earliest Pub], E1784)</f>
        <v>0.38100000000000001</v>
      </c>
      <c r="H1784" s="3">
        <f>AVERAGEIF(Table1[School], A1784, Table1[Cit rank])</f>
        <v>0.3333076923076923</v>
      </c>
      <c r="I1784" s="3">
        <f>AVERAGEIF(Table1[School], A1784, Table1[YO rank])</f>
        <v>0.45015384615384618</v>
      </c>
      <c r="J1784" s="3">
        <f t="shared" si="87"/>
        <v>0.74043062200956933</v>
      </c>
      <c r="K1784" s="3">
        <f t="shared" si="85"/>
        <v>29</v>
      </c>
      <c r="L1784" s="3">
        <f t="shared" si="86"/>
        <v>11.206896551724139</v>
      </c>
      <c r="M1784" s="3">
        <f>PERCENTRANK(Table1[citperyear],L1784)</f>
        <v>0.40500000000000003</v>
      </c>
      <c r="N1784" s="3">
        <f>AVERAGEIF(Table1[School], A1784, Table1[CPYRank])</f>
        <v>0.32546153846153852</v>
      </c>
    </row>
    <row r="1785" spans="1:14" ht="16" x14ac:dyDescent="0.2">
      <c r="A1785" s="7" t="s">
        <v>117</v>
      </c>
      <c r="B1785" s="7" t="s">
        <v>7</v>
      </c>
      <c r="C1785" s="7" t="s">
        <v>161</v>
      </c>
      <c r="D1785" s="7">
        <v>77</v>
      </c>
      <c r="E1785" s="7">
        <v>1992</v>
      </c>
      <c r="F1785" s="3">
        <f>PERCENTRANK(Table1[Total Citations], D1785)</f>
        <v>0.11</v>
      </c>
      <c r="G1785">
        <f>1-PERCENTRANK(Table1[Earliest Pub], E1785)</f>
        <v>0.38100000000000001</v>
      </c>
      <c r="H1785" s="3">
        <f>AVERAGEIF(Table1[School], A1785, Table1[Cit rank])</f>
        <v>0.3333076923076923</v>
      </c>
      <c r="I1785" s="3">
        <f>AVERAGEIF(Table1[School], A1785, Table1[YO rank])</f>
        <v>0.45015384615384618</v>
      </c>
      <c r="J1785" s="3">
        <f t="shared" si="87"/>
        <v>0.74043062200956933</v>
      </c>
      <c r="K1785" s="3">
        <f t="shared" si="85"/>
        <v>29</v>
      </c>
      <c r="L1785" s="3">
        <f t="shared" si="86"/>
        <v>2.6551724137931036</v>
      </c>
      <c r="M1785" s="3">
        <f>PERCENTRANK(Table1[citperyear],L1785)</f>
        <v>0.11799999999999999</v>
      </c>
      <c r="N1785" s="3">
        <f>AVERAGEIF(Table1[School], A1785, Table1[CPYRank])</f>
        <v>0.32546153846153852</v>
      </c>
    </row>
    <row r="1786" spans="1:14" ht="16" x14ac:dyDescent="0.2">
      <c r="A1786" s="7" t="s">
        <v>117</v>
      </c>
      <c r="B1786" s="7" t="s">
        <v>8</v>
      </c>
      <c r="C1786" s="7" t="s">
        <v>161</v>
      </c>
      <c r="D1786" s="7">
        <v>145</v>
      </c>
      <c r="E1786" s="7">
        <v>1994</v>
      </c>
      <c r="F1786" s="3">
        <f>PERCENTRANK(Table1[Total Citations], D1786)</f>
        <v>0.186</v>
      </c>
      <c r="G1786">
        <f>1-PERCENTRANK(Table1[Earliest Pub], E1786)</f>
        <v>0.32599999999999996</v>
      </c>
      <c r="H1786" s="3">
        <f>AVERAGEIF(Table1[School], A1786, Table1[Cit rank])</f>
        <v>0.3333076923076923</v>
      </c>
      <c r="I1786" s="3">
        <f>AVERAGEIF(Table1[School], A1786, Table1[YO rank])</f>
        <v>0.45015384615384618</v>
      </c>
      <c r="J1786" s="3">
        <f t="shared" si="87"/>
        <v>0.74043062200956933</v>
      </c>
      <c r="K1786" s="3">
        <f t="shared" si="85"/>
        <v>27</v>
      </c>
      <c r="L1786" s="3">
        <f t="shared" si="86"/>
        <v>5.3703703703703702</v>
      </c>
      <c r="M1786" s="3">
        <f>PERCENTRANK(Table1[citperyear],L1786)</f>
        <v>0.21199999999999999</v>
      </c>
      <c r="N1786" s="3">
        <f>AVERAGEIF(Table1[School], A1786, Table1[CPYRank])</f>
        <v>0.32546153846153852</v>
      </c>
    </row>
    <row r="1787" spans="1:14" ht="16" x14ac:dyDescent="0.2">
      <c r="A1787" s="7" t="s">
        <v>117</v>
      </c>
      <c r="B1787" s="7" t="s">
        <v>8</v>
      </c>
      <c r="C1787" s="7" t="s">
        <v>161</v>
      </c>
      <c r="D1787" s="7">
        <v>7</v>
      </c>
      <c r="E1787" s="7">
        <v>1994</v>
      </c>
      <c r="F1787" s="3">
        <f>PERCENTRANK(Table1[Total Citations], D1787)</f>
        <v>1.9E-2</v>
      </c>
      <c r="G1787">
        <f>1-PERCENTRANK(Table1[Earliest Pub], E1787)</f>
        <v>0.32599999999999996</v>
      </c>
      <c r="H1787" s="3">
        <f>AVERAGEIF(Table1[School], A1787, Table1[Cit rank])</f>
        <v>0.3333076923076923</v>
      </c>
      <c r="I1787" s="3">
        <f>AVERAGEIF(Table1[School], A1787, Table1[YO rank])</f>
        <v>0.45015384615384618</v>
      </c>
      <c r="J1787" s="3">
        <f t="shared" si="87"/>
        <v>0.74043062200956933</v>
      </c>
      <c r="K1787" s="3">
        <f t="shared" si="85"/>
        <v>27</v>
      </c>
      <c r="L1787" s="3">
        <f t="shared" si="86"/>
        <v>0.25925925925925924</v>
      </c>
      <c r="M1787" s="3">
        <f>PERCENTRANK(Table1[citperyear],L1787)</f>
        <v>1.9E-2</v>
      </c>
      <c r="N1787" s="3">
        <f>AVERAGEIF(Table1[School], A1787, Table1[CPYRank])</f>
        <v>0.32546153846153852</v>
      </c>
    </row>
    <row r="1788" spans="1:14" ht="16" x14ac:dyDescent="0.2">
      <c r="A1788" s="7" t="s">
        <v>117</v>
      </c>
      <c r="B1788" s="7" t="s">
        <v>8</v>
      </c>
      <c r="C1788" s="7" t="s">
        <v>161</v>
      </c>
      <c r="D1788" s="7">
        <v>28</v>
      </c>
      <c r="E1788" s="7">
        <v>1994</v>
      </c>
      <c r="F1788" s="3">
        <f>PERCENTRANK(Table1[Total Citations], D1788)</f>
        <v>4.9000000000000002E-2</v>
      </c>
      <c r="G1788">
        <f>1-PERCENTRANK(Table1[Earliest Pub], E1788)</f>
        <v>0.32599999999999996</v>
      </c>
      <c r="H1788" s="3">
        <f>AVERAGEIF(Table1[School], A1788, Table1[Cit rank])</f>
        <v>0.3333076923076923</v>
      </c>
      <c r="I1788" s="3">
        <f>AVERAGEIF(Table1[School], A1788, Table1[YO rank])</f>
        <v>0.45015384615384618</v>
      </c>
      <c r="J1788" s="3">
        <f t="shared" si="87"/>
        <v>0.74043062200956933</v>
      </c>
      <c r="K1788" s="3">
        <f t="shared" si="85"/>
        <v>27</v>
      </c>
      <c r="L1788" s="3">
        <f t="shared" si="86"/>
        <v>1.037037037037037</v>
      </c>
      <c r="M1788" s="3">
        <f>PERCENTRANK(Table1[citperyear],L1788)</f>
        <v>5.5E-2</v>
      </c>
      <c r="N1788" s="3">
        <f>AVERAGEIF(Table1[School], A1788, Table1[CPYRank])</f>
        <v>0.32546153846153852</v>
      </c>
    </row>
    <row r="1789" spans="1:14" ht="16" x14ac:dyDescent="0.2">
      <c r="A1789" s="7" t="s">
        <v>117</v>
      </c>
      <c r="B1789" s="7" t="s">
        <v>8</v>
      </c>
      <c r="C1789" s="7" t="s">
        <v>161</v>
      </c>
      <c r="D1789" s="7">
        <v>464</v>
      </c>
      <c r="E1789" s="7">
        <v>1998</v>
      </c>
      <c r="F1789" s="3">
        <f>PERCENTRANK(Table1[Total Citations], D1789)</f>
        <v>0.501</v>
      </c>
      <c r="G1789">
        <f>1-PERCENTRANK(Table1[Earliest Pub], E1789)</f>
        <v>0.20799999999999996</v>
      </c>
      <c r="H1789" s="3">
        <f>AVERAGEIF(Table1[School], A1789, Table1[Cit rank])</f>
        <v>0.3333076923076923</v>
      </c>
      <c r="I1789" s="3">
        <f>AVERAGEIF(Table1[School], A1789, Table1[YO rank])</f>
        <v>0.45015384615384618</v>
      </c>
      <c r="J1789" s="3">
        <f t="shared" si="87"/>
        <v>0.74043062200956933</v>
      </c>
      <c r="K1789" s="3">
        <f t="shared" si="85"/>
        <v>23</v>
      </c>
      <c r="L1789" s="3">
        <f t="shared" si="86"/>
        <v>20.173913043478262</v>
      </c>
      <c r="M1789" s="3">
        <f>PERCENTRANK(Table1[citperyear],L1789)</f>
        <v>0.60799999999999998</v>
      </c>
      <c r="N1789" s="3">
        <f>AVERAGEIF(Table1[School], A1789, Table1[CPYRank])</f>
        <v>0.32546153846153852</v>
      </c>
    </row>
    <row r="1790" spans="1:14" ht="16" x14ac:dyDescent="0.2">
      <c r="A1790" s="7" t="s">
        <v>117</v>
      </c>
      <c r="B1790" s="7" t="s">
        <v>8</v>
      </c>
      <c r="C1790" s="7" t="s">
        <v>161</v>
      </c>
      <c r="D1790" s="7">
        <v>14</v>
      </c>
      <c r="E1790" s="7">
        <v>1999</v>
      </c>
      <c r="F1790" s="3">
        <f>PERCENTRANK(Table1[Total Citations], D1790)</f>
        <v>2.5999999999999999E-2</v>
      </c>
      <c r="G1790">
        <f>1-PERCENTRANK(Table1[Earliest Pub], E1790)</f>
        <v>0.17300000000000004</v>
      </c>
      <c r="H1790" s="3">
        <f>AVERAGEIF(Table1[School], A1790, Table1[Cit rank])</f>
        <v>0.3333076923076923</v>
      </c>
      <c r="I1790" s="3">
        <f>AVERAGEIF(Table1[School], A1790, Table1[YO rank])</f>
        <v>0.45015384615384618</v>
      </c>
      <c r="J1790" s="3">
        <f t="shared" si="87"/>
        <v>0.74043062200956933</v>
      </c>
      <c r="K1790" s="3">
        <f t="shared" si="85"/>
        <v>22</v>
      </c>
      <c r="L1790" s="3">
        <f t="shared" si="86"/>
        <v>0.63636363636363635</v>
      </c>
      <c r="M1790" s="3">
        <f>PERCENTRANK(Table1[citperyear],L1790)</f>
        <v>3.5999999999999997E-2</v>
      </c>
      <c r="N1790" s="3">
        <f>AVERAGEIF(Table1[School], A1790, Table1[CPYRank])</f>
        <v>0.32546153846153852</v>
      </c>
    </row>
    <row r="1791" spans="1:14" ht="16" x14ac:dyDescent="0.2">
      <c r="A1791" s="7" t="s">
        <v>117</v>
      </c>
      <c r="B1791" s="7" t="s">
        <v>8</v>
      </c>
      <c r="C1791" s="7" t="s">
        <v>161</v>
      </c>
      <c r="D1791" s="7">
        <v>129</v>
      </c>
      <c r="E1791" s="7">
        <v>2002</v>
      </c>
      <c r="F1791" s="3">
        <f>PERCENTRANK(Table1[Total Citations], D1791)</f>
        <v>0.17</v>
      </c>
      <c r="G1791">
        <f>1-PERCENTRANK(Table1[Earliest Pub], E1791)</f>
        <v>9.6999999999999975E-2</v>
      </c>
      <c r="H1791" s="3">
        <f>AVERAGEIF(Table1[School], A1791, Table1[Cit rank])</f>
        <v>0.3333076923076923</v>
      </c>
      <c r="I1791" s="3">
        <f>AVERAGEIF(Table1[School], A1791, Table1[YO rank])</f>
        <v>0.45015384615384618</v>
      </c>
      <c r="J1791" s="3">
        <f t="shared" si="87"/>
        <v>0.74043062200956933</v>
      </c>
      <c r="K1791" s="3">
        <f t="shared" si="85"/>
        <v>19</v>
      </c>
      <c r="L1791" s="3">
        <f t="shared" si="86"/>
        <v>6.7894736842105265</v>
      </c>
      <c r="M1791" s="3">
        <f>PERCENTRANK(Table1[citperyear],L1791)</f>
        <v>0.26700000000000002</v>
      </c>
      <c r="N1791" s="3">
        <f>AVERAGEIF(Table1[School], A1791, Table1[CPYRank])</f>
        <v>0.32546153846153852</v>
      </c>
    </row>
    <row r="1792" spans="1:14" ht="16" x14ac:dyDescent="0.2">
      <c r="A1792" s="21" t="s">
        <v>118</v>
      </c>
      <c r="B1792" s="12" t="s">
        <v>8</v>
      </c>
      <c r="C1792" s="21" t="s">
        <v>161</v>
      </c>
      <c r="D1792" s="21">
        <v>865</v>
      </c>
      <c r="E1792" s="21">
        <v>1975</v>
      </c>
      <c r="F1792" s="3">
        <f>PERCENTRANK(Table1[Total Citations], D1792)</f>
        <v>0.70199999999999996</v>
      </c>
      <c r="G1792">
        <f>1-PERCENTRANK(Table1[Earliest Pub], E1792)</f>
        <v>0.85199999999999998</v>
      </c>
      <c r="H1792" s="3">
        <f>AVERAGEIF(Table1[School], A1792, Table1[Cit rank])</f>
        <v>0.30449999999999994</v>
      </c>
      <c r="I1792" s="3">
        <f>AVERAGEIF(Table1[School], A1792, Table1[YO rank])</f>
        <v>0.44889999999999991</v>
      </c>
      <c r="J1792" s="3">
        <f t="shared" si="87"/>
        <v>0.67832479394074408</v>
      </c>
      <c r="K1792" s="3">
        <f t="shared" si="85"/>
        <v>46</v>
      </c>
      <c r="L1792" s="3">
        <f t="shared" si="86"/>
        <v>18.804347826086957</v>
      </c>
      <c r="M1792" s="3">
        <f>PERCENTRANK(Table1[citperyear],L1792)</f>
        <v>0.58199999999999996</v>
      </c>
      <c r="N1792" s="3">
        <f>AVERAGEIF(Table1[School], A1792, Table1[CPYRank])</f>
        <v>0.29769999999999996</v>
      </c>
    </row>
    <row r="1793" spans="1:14" ht="16" x14ac:dyDescent="0.2">
      <c r="A1793" s="12" t="s">
        <v>118</v>
      </c>
      <c r="B1793" s="12" t="s">
        <v>7</v>
      </c>
      <c r="C1793" s="12" t="s">
        <v>161</v>
      </c>
      <c r="D1793" s="12">
        <v>378</v>
      </c>
      <c r="E1793" s="12">
        <v>1979</v>
      </c>
      <c r="F1793" s="3">
        <f>PERCENTRANK(Table1[Total Citations], D1793)</f>
        <v>0.442</v>
      </c>
      <c r="G1793">
        <f>1-PERCENTRANK(Table1[Earliest Pub], E1793)</f>
        <v>0.76900000000000002</v>
      </c>
      <c r="H1793" s="3">
        <f>AVERAGEIF(Table1[School], A1793, Table1[Cit rank])</f>
        <v>0.30449999999999994</v>
      </c>
      <c r="I1793" s="3">
        <f>AVERAGEIF(Table1[School], A1793, Table1[YO rank])</f>
        <v>0.44889999999999991</v>
      </c>
      <c r="J1793" s="3">
        <f t="shared" si="87"/>
        <v>0.67832479394074408</v>
      </c>
      <c r="K1793" s="3">
        <f t="shared" si="85"/>
        <v>42</v>
      </c>
      <c r="L1793" s="3">
        <f t="shared" si="86"/>
        <v>9</v>
      </c>
      <c r="M1793" s="3">
        <f>PERCENTRANK(Table1[citperyear],L1793)</f>
        <v>0.34300000000000003</v>
      </c>
      <c r="N1793" s="3">
        <f>AVERAGEIF(Table1[School], A1793, Table1[CPYRank])</f>
        <v>0.29769999999999996</v>
      </c>
    </row>
    <row r="1794" spans="1:14" ht="16" x14ac:dyDescent="0.2">
      <c r="A1794" s="12" t="s">
        <v>118</v>
      </c>
      <c r="B1794" s="12" t="s">
        <v>8</v>
      </c>
      <c r="C1794" s="12" t="s">
        <v>161</v>
      </c>
      <c r="D1794" s="12">
        <v>333</v>
      </c>
      <c r="E1794" s="12">
        <v>1987</v>
      </c>
      <c r="F1794" s="3">
        <f>PERCENTRANK(Table1[Total Citations], D1794)</f>
        <v>0.40400000000000003</v>
      </c>
      <c r="G1794">
        <f>1-PERCENTRANK(Table1[Earliest Pub], E1794)</f>
        <v>0.53699999999999992</v>
      </c>
      <c r="H1794" s="3">
        <f>AVERAGEIF(Table1[School], A1794, Table1[Cit rank])</f>
        <v>0.30449999999999994</v>
      </c>
      <c r="I1794" s="3">
        <f>AVERAGEIF(Table1[School], A1794, Table1[YO rank])</f>
        <v>0.44889999999999991</v>
      </c>
      <c r="J1794" s="3">
        <f t="shared" si="87"/>
        <v>0.67832479394074408</v>
      </c>
      <c r="K1794" s="3">
        <f t="shared" ref="K1794:K1857" si="88">2021-E1794</f>
        <v>34</v>
      </c>
      <c r="L1794" s="3">
        <f t="shared" ref="L1794:L1857" si="89">D1794/K1794</f>
        <v>9.7941176470588243</v>
      </c>
      <c r="M1794" s="3">
        <f>PERCENTRANK(Table1[citperyear],L1794)</f>
        <v>0.36699999999999999</v>
      </c>
      <c r="N1794" s="3">
        <f>AVERAGEIF(Table1[School], A1794, Table1[CPYRank])</f>
        <v>0.29769999999999996</v>
      </c>
    </row>
    <row r="1795" spans="1:14" ht="16" x14ac:dyDescent="0.2">
      <c r="A1795" s="12" t="s">
        <v>118</v>
      </c>
      <c r="B1795" s="12" t="s">
        <v>8</v>
      </c>
      <c r="C1795" s="12" t="s">
        <v>161</v>
      </c>
      <c r="D1795" s="12">
        <v>2</v>
      </c>
      <c r="E1795" s="12">
        <v>1987</v>
      </c>
      <c r="F1795" s="3">
        <f>PERCENTRANK(Table1[Total Citations], D1795)</f>
        <v>5.0000000000000001E-3</v>
      </c>
      <c r="G1795">
        <f>1-PERCENTRANK(Table1[Earliest Pub], E1795)</f>
        <v>0.53699999999999992</v>
      </c>
      <c r="H1795" s="3">
        <f>AVERAGEIF(Table1[School], A1795, Table1[Cit rank])</f>
        <v>0.30449999999999994</v>
      </c>
      <c r="I1795" s="3">
        <f>AVERAGEIF(Table1[School], A1795, Table1[YO rank])</f>
        <v>0.44889999999999991</v>
      </c>
      <c r="J1795" s="3">
        <f t="shared" si="87"/>
        <v>0.67832479394074408</v>
      </c>
      <c r="K1795" s="3">
        <f t="shared" si="88"/>
        <v>34</v>
      </c>
      <c r="L1795" s="3">
        <f t="shared" si="89"/>
        <v>5.8823529411764705E-2</v>
      </c>
      <c r="M1795" s="3">
        <f>PERCENTRANK(Table1[citperyear],L1795)</f>
        <v>5.0000000000000001E-3</v>
      </c>
      <c r="N1795" s="3">
        <f>AVERAGEIF(Table1[School], A1795, Table1[CPYRank])</f>
        <v>0.29769999999999996</v>
      </c>
    </row>
    <row r="1796" spans="1:14" ht="16" x14ac:dyDescent="0.2">
      <c r="A1796" s="12" t="s">
        <v>118</v>
      </c>
      <c r="B1796" s="12" t="s">
        <v>7</v>
      </c>
      <c r="C1796" s="12" t="s">
        <v>161</v>
      </c>
      <c r="D1796" s="12">
        <v>132</v>
      </c>
      <c r="E1796" s="12">
        <v>1988</v>
      </c>
      <c r="F1796" s="3">
        <f>PERCENTRANK(Table1[Total Citations], D1796)</f>
        <v>0.17299999999999999</v>
      </c>
      <c r="G1796">
        <f>1-PERCENTRANK(Table1[Earliest Pub], E1796)</f>
        <v>0.50800000000000001</v>
      </c>
      <c r="H1796" s="3">
        <f>AVERAGEIF(Table1[School], A1796, Table1[Cit rank])</f>
        <v>0.30449999999999994</v>
      </c>
      <c r="I1796" s="3">
        <f>AVERAGEIF(Table1[School], A1796, Table1[YO rank])</f>
        <v>0.44889999999999991</v>
      </c>
      <c r="J1796" s="3">
        <f t="shared" si="87"/>
        <v>0.67832479394074408</v>
      </c>
      <c r="K1796" s="3">
        <f t="shared" si="88"/>
        <v>33</v>
      </c>
      <c r="L1796" s="3">
        <f t="shared" si="89"/>
        <v>4</v>
      </c>
      <c r="M1796" s="3">
        <f>PERCENTRANK(Table1[citperyear],L1796)</f>
        <v>0.159</v>
      </c>
      <c r="N1796" s="3">
        <f>AVERAGEIF(Table1[School], A1796, Table1[CPYRank])</f>
        <v>0.29769999999999996</v>
      </c>
    </row>
    <row r="1797" spans="1:14" ht="16" x14ac:dyDescent="0.2">
      <c r="A1797" s="12" t="s">
        <v>118</v>
      </c>
      <c r="B1797" s="12" t="s">
        <v>8</v>
      </c>
      <c r="C1797" s="12" t="s">
        <v>161</v>
      </c>
      <c r="D1797" s="12">
        <v>2</v>
      </c>
      <c r="E1797" s="12">
        <v>1989</v>
      </c>
      <c r="F1797" s="3">
        <f>PERCENTRANK(Table1[Total Citations], D1797)</f>
        <v>5.0000000000000001E-3</v>
      </c>
      <c r="G1797">
        <f>1-PERCENTRANK(Table1[Earliest Pub], E1797)</f>
        <v>0.47299999999999998</v>
      </c>
      <c r="H1797" s="3">
        <f>AVERAGEIF(Table1[School], A1797, Table1[Cit rank])</f>
        <v>0.30449999999999994</v>
      </c>
      <c r="I1797" s="3">
        <f>AVERAGEIF(Table1[School], A1797, Table1[YO rank])</f>
        <v>0.44889999999999991</v>
      </c>
      <c r="J1797" s="3">
        <f t="shared" si="87"/>
        <v>0.67832479394074408</v>
      </c>
      <c r="K1797" s="3">
        <f t="shared" si="88"/>
        <v>32</v>
      </c>
      <c r="L1797" s="3">
        <f t="shared" si="89"/>
        <v>6.25E-2</v>
      </c>
      <c r="M1797" s="3">
        <f>PERCENTRANK(Table1[citperyear],L1797)</f>
        <v>6.0000000000000001E-3</v>
      </c>
      <c r="N1797" s="3">
        <f>AVERAGEIF(Table1[School], A1797, Table1[CPYRank])</f>
        <v>0.29769999999999996</v>
      </c>
    </row>
    <row r="1798" spans="1:14" ht="16" x14ac:dyDescent="0.2">
      <c r="A1798" s="12" t="s">
        <v>118</v>
      </c>
      <c r="B1798" s="12" t="s">
        <v>8</v>
      </c>
      <c r="C1798" s="12" t="s">
        <v>161</v>
      </c>
      <c r="D1798" s="12">
        <v>1602</v>
      </c>
      <c r="E1798" s="12">
        <v>1996</v>
      </c>
      <c r="F1798" s="3">
        <f>PERCENTRANK(Table1[Total Citations], D1798)</f>
        <v>0.85299999999999998</v>
      </c>
      <c r="G1798">
        <f>1-PERCENTRANK(Table1[Earliest Pub], E1798)</f>
        <v>0.27100000000000002</v>
      </c>
      <c r="H1798" s="3">
        <f>AVERAGEIF(Table1[School], A1798, Table1[Cit rank])</f>
        <v>0.30449999999999994</v>
      </c>
      <c r="I1798" s="3">
        <f>AVERAGEIF(Table1[School], A1798, Table1[YO rank])</f>
        <v>0.44889999999999991</v>
      </c>
      <c r="J1798" s="3">
        <f t="shared" si="87"/>
        <v>0.67832479394074408</v>
      </c>
      <c r="K1798" s="3">
        <f t="shared" si="88"/>
        <v>25</v>
      </c>
      <c r="L1798" s="3">
        <f t="shared" si="89"/>
        <v>64.08</v>
      </c>
      <c r="M1798" s="3">
        <f>PERCENTRANK(Table1[citperyear],L1798)</f>
        <v>0.91100000000000003</v>
      </c>
      <c r="N1798" s="3">
        <f>AVERAGEIF(Table1[School], A1798, Table1[CPYRank])</f>
        <v>0.29769999999999996</v>
      </c>
    </row>
    <row r="1799" spans="1:14" ht="16" x14ac:dyDescent="0.2">
      <c r="A1799" s="12" t="s">
        <v>118</v>
      </c>
      <c r="B1799" s="12" t="s">
        <v>8</v>
      </c>
      <c r="C1799" s="12" t="s">
        <v>161</v>
      </c>
      <c r="D1799" s="12">
        <v>177</v>
      </c>
      <c r="E1799" s="12">
        <v>1997</v>
      </c>
      <c r="F1799" s="3">
        <f>PERCENTRANK(Table1[Total Citations], D1799)</f>
        <v>0.22700000000000001</v>
      </c>
      <c r="G1799">
        <f>1-PERCENTRANK(Table1[Earliest Pub], E1799)</f>
        <v>0.23699999999999999</v>
      </c>
      <c r="H1799" s="3">
        <f>AVERAGEIF(Table1[School], A1799, Table1[Cit rank])</f>
        <v>0.30449999999999994</v>
      </c>
      <c r="I1799" s="3">
        <f>AVERAGEIF(Table1[School], A1799, Table1[YO rank])</f>
        <v>0.44889999999999991</v>
      </c>
      <c r="J1799" s="3">
        <f t="shared" si="87"/>
        <v>0.67832479394074408</v>
      </c>
      <c r="K1799" s="3">
        <f t="shared" si="88"/>
        <v>24</v>
      </c>
      <c r="L1799" s="3">
        <f t="shared" si="89"/>
        <v>7.375</v>
      </c>
      <c r="M1799" s="3">
        <f>PERCENTRANK(Table1[citperyear],L1799)</f>
        <v>0.28399999999999997</v>
      </c>
      <c r="N1799" s="3">
        <f>AVERAGEIF(Table1[School], A1799, Table1[CPYRank])</f>
        <v>0.29769999999999996</v>
      </c>
    </row>
    <row r="1800" spans="1:14" ht="16" x14ac:dyDescent="0.2">
      <c r="A1800" s="12" t="s">
        <v>118</v>
      </c>
      <c r="B1800" s="12" t="s">
        <v>7</v>
      </c>
      <c r="C1800" s="12" t="s">
        <v>161</v>
      </c>
      <c r="D1800" s="12">
        <v>122</v>
      </c>
      <c r="E1800" s="12">
        <v>1998</v>
      </c>
      <c r="F1800" s="3">
        <f>PERCENTRANK(Table1[Total Citations], D1800)</f>
        <v>0.16200000000000001</v>
      </c>
      <c r="G1800">
        <f>1-PERCENTRANK(Table1[Earliest Pub], E1800)</f>
        <v>0.20799999999999996</v>
      </c>
      <c r="H1800" s="3">
        <f>AVERAGEIF(Table1[School], A1800, Table1[Cit rank])</f>
        <v>0.30449999999999994</v>
      </c>
      <c r="I1800" s="3">
        <f>AVERAGEIF(Table1[School], A1800, Table1[YO rank])</f>
        <v>0.44889999999999991</v>
      </c>
      <c r="J1800" s="3">
        <f t="shared" si="87"/>
        <v>0.67832479394074408</v>
      </c>
      <c r="K1800" s="3">
        <f t="shared" si="88"/>
        <v>23</v>
      </c>
      <c r="L1800" s="3">
        <f t="shared" si="89"/>
        <v>5.3043478260869561</v>
      </c>
      <c r="M1800" s="3">
        <f>PERCENTRANK(Table1[citperyear],L1800)</f>
        <v>0.21099999999999999</v>
      </c>
      <c r="N1800" s="3">
        <f>AVERAGEIF(Table1[School], A1800, Table1[CPYRank])</f>
        <v>0.29769999999999996</v>
      </c>
    </row>
    <row r="1801" spans="1:14" ht="16" x14ac:dyDescent="0.2">
      <c r="A1801" s="12" t="s">
        <v>118</v>
      </c>
      <c r="B1801" s="12" t="s">
        <v>8</v>
      </c>
      <c r="C1801" s="12" t="s">
        <v>161</v>
      </c>
      <c r="D1801" s="12">
        <v>45</v>
      </c>
      <c r="E1801" s="12">
        <v>2002</v>
      </c>
      <c r="F1801" s="3">
        <f>PERCENTRANK(Table1[Total Citations], D1801)</f>
        <v>7.1999999999999995E-2</v>
      </c>
      <c r="G1801">
        <f>1-PERCENTRANK(Table1[Earliest Pub], E1801)</f>
        <v>9.6999999999999975E-2</v>
      </c>
      <c r="H1801" s="3">
        <f>AVERAGEIF(Table1[School], A1801, Table1[Cit rank])</f>
        <v>0.30449999999999994</v>
      </c>
      <c r="I1801" s="3">
        <f>AVERAGEIF(Table1[School], A1801, Table1[YO rank])</f>
        <v>0.44889999999999991</v>
      </c>
      <c r="J1801" s="3">
        <f t="shared" si="87"/>
        <v>0.67832479394074408</v>
      </c>
      <c r="K1801" s="3">
        <f t="shared" si="88"/>
        <v>19</v>
      </c>
      <c r="L1801" s="3">
        <f t="shared" si="89"/>
        <v>2.3684210526315788</v>
      </c>
      <c r="M1801" s="3">
        <f>PERCENTRANK(Table1[citperyear],L1801)</f>
        <v>0.109</v>
      </c>
      <c r="N1801" s="3">
        <f>AVERAGEIF(Table1[School], A1801, Table1[CPYRank])</f>
        <v>0.29769999999999996</v>
      </c>
    </row>
    <row r="1802" spans="1:14" ht="16" x14ac:dyDescent="0.2">
      <c r="A1802" s="7" t="s">
        <v>119</v>
      </c>
      <c r="B1802" s="7" t="s">
        <v>7</v>
      </c>
      <c r="C1802" s="7" t="s">
        <v>161</v>
      </c>
      <c r="D1802" s="7">
        <v>663</v>
      </c>
      <c r="E1802" s="7">
        <v>1974</v>
      </c>
      <c r="F1802" s="3">
        <f>PERCENTRANK(Table1[Total Citations], D1802)</f>
        <v>0.623</v>
      </c>
      <c r="G1802">
        <f>1-PERCENTRANK(Table1[Earliest Pub], E1802)</f>
        <v>0.871</v>
      </c>
      <c r="H1802" s="3">
        <f>AVERAGEIF(Table1[School], A1802, Table1[Cit rank])</f>
        <v>0.32358333333333328</v>
      </c>
      <c r="I1802" s="3">
        <f>AVERAGEIF(Table1[School], A1802, Table1[YO rank])</f>
        <v>0.46024999999999999</v>
      </c>
      <c r="J1802" s="3">
        <f t="shared" si="87"/>
        <v>0.7030599311968132</v>
      </c>
      <c r="K1802" s="3">
        <f t="shared" si="88"/>
        <v>47</v>
      </c>
      <c r="L1802" s="3">
        <f t="shared" si="89"/>
        <v>14.106382978723405</v>
      </c>
      <c r="M1802" s="3">
        <f>PERCENTRANK(Table1[citperyear],L1802)</f>
        <v>0.47799999999999998</v>
      </c>
      <c r="N1802" s="3">
        <f>AVERAGEIF(Table1[School], A1802, Table1[CPYRank])</f>
        <v>0.31916666666666665</v>
      </c>
    </row>
    <row r="1803" spans="1:14" ht="16" x14ac:dyDescent="0.2">
      <c r="A1803" s="7" t="s">
        <v>119</v>
      </c>
      <c r="B1803" s="7" t="s">
        <v>8</v>
      </c>
      <c r="C1803" s="7" t="s">
        <v>161</v>
      </c>
      <c r="D1803" s="7">
        <v>519</v>
      </c>
      <c r="E1803" s="7">
        <v>1978</v>
      </c>
      <c r="F1803" s="3">
        <f>PERCENTRANK(Table1[Total Citations], D1803)</f>
        <v>0.54200000000000004</v>
      </c>
      <c r="G1803">
        <f>1-PERCENTRANK(Table1[Earliest Pub], E1803)</f>
        <v>0.79</v>
      </c>
      <c r="H1803" s="3">
        <f>AVERAGEIF(Table1[School], A1803, Table1[Cit rank])</f>
        <v>0.32358333333333328</v>
      </c>
      <c r="I1803" s="3">
        <f>AVERAGEIF(Table1[School], A1803, Table1[YO rank])</f>
        <v>0.46024999999999999</v>
      </c>
      <c r="J1803" s="3">
        <f t="shared" si="87"/>
        <v>0.7030599311968132</v>
      </c>
      <c r="K1803" s="3">
        <f t="shared" si="88"/>
        <v>43</v>
      </c>
      <c r="L1803" s="3">
        <f t="shared" si="89"/>
        <v>12.069767441860465</v>
      </c>
      <c r="M1803" s="3">
        <f>PERCENTRANK(Table1[citperyear],L1803)</f>
        <v>0.42899999999999999</v>
      </c>
      <c r="N1803" s="3">
        <f>AVERAGEIF(Table1[School], A1803, Table1[CPYRank])</f>
        <v>0.31916666666666665</v>
      </c>
    </row>
    <row r="1804" spans="1:14" ht="16" x14ac:dyDescent="0.2">
      <c r="A1804" s="7" t="s">
        <v>119</v>
      </c>
      <c r="B1804" s="7" t="s">
        <v>8</v>
      </c>
      <c r="C1804" s="7" t="s">
        <v>161</v>
      </c>
      <c r="D1804" s="7">
        <v>156</v>
      </c>
      <c r="E1804" s="7">
        <v>1979</v>
      </c>
      <c r="F1804" s="3">
        <f>PERCENTRANK(Table1[Total Citations], D1804)</f>
        <v>0.19900000000000001</v>
      </c>
      <c r="G1804">
        <f>1-PERCENTRANK(Table1[Earliest Pub], E1804)</f>
        <v>0.76900000000000002</v>
      </c>
      <c r="H1804" s="3">
        <f>AVERAGEIF(Table1[School], A1804, Table1[Cit rank])</f>
        <v>0.32358333333333328</v>
      </c>
      <c r="I1804" s="3">
        <f>AVERAGEIF(Table1[School], A1804, Table1[YO rank])</f>
        <v>0.46024999999999999</v>
      </c>
      <c r="J1804" s="3">
        <f t="shared" si="87"/>
        <v>0.7030599311968132</v>
      </c>
      <c r="K1804" s="3">
        <f t="shared" si="88"/>
        <v>42</v>
      </c>
      <c r="L1804" s="3">
        <f t="shared" si="89"/>
        <v>3.7142857142857144</v>
      </c>
      <c r="M1804" s="3">
        <f>PERCENTRANK(Table1[citperyear],L1804)</f>
        <v>0.151</v>
      </c>
      <c r="N1804" s="3">
        <f>AVERAGEIF(Table1[School], A1804, Table1[CPYRank])</f>
        <v>0.31916666666666665</v>
      </c>
    </row>
    <row r="1805" spans="1:14" ht="16" x14ac:dyDescent="0.2">
      <c r="A1805" s="7" t="s">
        <v>119</v>
      </c>
      <c r="B1805" s="7" t="s">
        <v>7</v>
      </c>
      <c r="C1805" s="7" t="s">
        <v>161</v>
      </c>
      <c r="D1805" s="7">
        <v>227</v>
      </c>
      <c r="E1805" s="7">
        <v>1982</v>
      </c>
      <c r="F1805" s="3">
        <f>PERCENTRANK(Table1[Total Citations], D1805)</f>
        <v>0.29699999999999999</v>
      </c>
      <c r="G1805">
        <f>1-PERCENTRANK(Table1[Earliest Pub], E1805)</f>
        <v>0.69</v>
      </c>
      <c r="H1805" s="3">
        <f>AVERAGEIF(Table1[School], A1805, Table1[Cit rank])</f>
        <v>0.32358333333333328</v>
      </c>
      <c r="I1805" s="3">
        <f>AVERAGEIF(Table1[School], A1805, Table1[YO rank])</f>
        <v>0.46024999999999999</v>
      </c>
      <c r="J1805" s="3">
        <f t="shared" si="87"/>
        <v>0.7030599311968132</v>
      </c>
      <c r="K1805" s="3">
        <f t="shared" si="88"/>
        <v>39</v>
      </c>
      <c r="L1805" s="3">
        <f t="shared" si="89"/>
        <v>5.8205128205128203</v>
      </c>
      <c r="M1805" s="3">
        <f>PERCENTRANK(Table1[citperyear],L1805)</f>
        <v>0.23300000000000001</v>
      </c>
      <c r="N1805" s="3">
        <f>AVERAGEIF(Table1[School], A1805, Table1[CPYRank])</f>
        <v>0.31916666666666665</v>
      </c>
    </row>
    <row r="1806" spans="1:14" ht="16" x14ac:dyDescent="0.2">
      <c r="A1806" s="7" t="s">
        <v>119</v>
      </c>
      <c r="B1806" s="7" t="s">
        <v>8</v>
      </c>
      <c r="C1806" s="7" t="s">
        <v>161</v>
      </c>
      <c r="D1806" s="7">
        <v>864</v>
      </c>
      <c r="E1806" s="7">
        <v>1986</v>
      </c>
      <c r="F1806" s="3">
        <f>PERCENTRANK(Table1[Total Citations], D1806)</f>
        <v>0.70199999999999996</v>
      </c>
      <c r="G1806">
        <f>1-PERCENTRANK(Table1[Earliest Pub], E1806)</f>
        <v>0.57099999999999995</v>
      </c>
      <c r="H1806" s="3">
        <f>AVERAGEIF(Table1[School], A1806, Table1[Cit rank])</f>
        <v>0.32358333333333328</v>
      </c>
      <c r="I1806" s="3">
        <f>AVERAGEIF(Table1[School], A1806, Table1[YO rank])</f>
        <v>0.46024999999999999</v>
      </c>
      <c r="J1806" s="3">
        <f t="shared" si="87"/>
        <v>0.7030599311968132</v>
      </c>
      <c r="K1806" s="3">
        <f t="shared" si="88"/>
        <v>35</v>
      </c>
      <c r="L1806" s="3">
        <f t="shared" si="89"/>
        <v>24.685714285714287</v>
      </c>
      <c r="M1806" s="3">
        <f>PERCENTRANK(Table1[citperyear],L1806)</f>
        <v>0.67500000000000004</v>
      </c>
      <c r="N1806" s="3">
        <f>AVERAGEIF(Table1[School], A1806, Table1[CPYRank])</f>
        <v>0.31916666666666665</v>
      </c>
    </row>
    <row r="1807" spans="1:14" ht="16" x14ac:dyDescent="0.2">
      <c r="A1807" s="7" t="s">
        <v>119</v>
      </c>
      <c r="B1807" s="7" t="s">
        <v>7</v>
      </c>
      <c r="C1807" s="7" t="s">
        <v>161</v>
      </c>
      <c r="D1807" s="7">
        <v>157</v>
      </c>
      <c r="E1807" s="7">
        <v>1987</v>
      </c>
      <c r="F1807" s="3">
        <f>PERCENTRANK(Table1[Total Citations], D1807)</f>
        <v>0.20200000000000001</v>
      </c>
      <c r="G1807">
        <f>1-PERCENTRANK(Table1[Earliest Pub], E1807)</f>
        <v>0.53699999999999992</v>
      </c>
      <c r="H1807" s="3">
        <f>AVERAGEIF(Table1[School], A1807, Table1[Cit rank])</f>
        <v>0.32358333333333328</v>
      </c>
      <c r="I1807" s="3">
        <f>AVERAGEIF(Table1[School], A1807, Table1[YO rank])</f>
        <v>0.46024999999999999</v>
      </c>
      <c r="J1807" s="3">
        <f t="shared" si="87"/>
        <v>0.7030599311968132</v>
      </c>
      <c r="K1807" s="3">
        <f t="shared" si="88"/>
        <v>34</v>
      </c>
      <c r="L1807" s="3">
        <f t="shared" si="89"/>
        <v>4.617647058823529</v>
      </c>
      <c r="M1807" s="3">
        <f>PERCENTRANK(Table1[citperyear],L1807)</f>
        <v>0.185</v>
      </c>
      <c r="N1807" s="3">
        <f>AVERAGEIF(Table1[School], A1807, Table1[CPYRank])</f>
        <v>0.31916666666666665</v>
      </c>
    </row>
    <row r="1808" spans="1:14" ht="16" x14ac:dyDescent="0.2">
      <c r="A1808" s="7" t="s">
        <v>119</v>
      </c>
      <c r="B1808" s="7" t="s">
        <v>7</v>
      </c>
      <c r="C1808" s="7" t="s">
        <v>161</v>
      </c>
      <c r="D1808" s="7">
        <v>55</v>
      </c>
      <c r="E1808" s="7">
        <v>1992</v>
      </c>
      <c r="F1808" s="3">
        <f>PERCENTRANK(Table1[Total Citations], D1808)</f>
        <v>8.2000000000000003E-2</v>
      </c>
      <c r="G1808">
        <f>1-PERCENTRANK(Table1[Earliest Pub], E1808)</f>
        <v>0.38100000000000001</v>
      </c>
      <c r="H1808" s="3">
        <f>AVERAGEIF(Table1[School], A1808, Table1[Cit rank])</f>
        <v>0.32358333333333328</v>
      </c>
      <c r="I1808" s="3">
        <f>AVERAGEIF(Table1[School], A1808, Table1[YO rank])</f>
        <v>0.46024999999999999</v>
      </c>
      <c r="J1808" s="3">
        <f t="shared" si="87"/>
        <v>0.7030599311968132</v>
      </c>
      <c r="K1808" s="3">
        <f t="shared" si="88"/>
        <v>29</v>
      </c>
      <c r="L1808" s="3">
        <f t="shared" si="89"/>
        <v>1.896551724137931</v>
      </c>
      <c r="M1808" s="3">
        <f>PERCENTRANK(Table1[citperyear],L1808)</f>
        <v>8.8999999999999996E-2</v>
      </c>
      <c r="N1808" s="3">
        <f>AVERAGEIF(Table1[School], A1808, Table1[CPYRank])</f>
        <v>0.31916666666666665</v>
      </c>
    </row>
    <row r="1809" spans="1:14" ht="16" x14ac:dyDescent="0.2">
      <c r="A1809" s="7" t="s">
        <v>119</v>
      </c>
      <c r="B1809" s="7" t="s">
        <v>8</v>
      </c>
      <c r="C1809" s="7" t="s">
        <v>161</v>
      </c>
      <c r="D1809" s="7">
        <v>469</v>
      </c>
      <c r="E1809" s="7">
        <v>1994</v>
      </c>
      <c r="F1809" s="3">
        <f>PERCENTRANK(Table1[Total Citations], D1809)</f>
        <v>0.505</v>
      </c>
      <c r="G1809">
        <f>1-PERCENTRANK(Table1[Earliest Pub], E1809)</f>
        <v>0.32599999999999996</v>
      </c>
      <c r="H1809" s="3">
        <f>AVERAGEIF(Table1[School], A1809, Table1[Cit rank])</f>
        <v>0.32358333333333328</v>
      </c>
      <c r="I1809" s="3">
        <f>AVERAGEIF(Table1[School], A1809, Table1[YO rank])</f>
        <v>0.46024999999999999</v>
      </c>
      <c r="J1809" s="3">
        <f t="shared" si="87"/>
        <v>0.7030599311968132</v>
      </c>
      <c r="K1809" s="3">
        <f t="shared" si="88"/>
        <v>27</v>
      </c>
      <c r="L1809" s="3">
        <f t="shared" si="89"/>
        <v>17.37037037037037</v>
      </c>
      <c r="M1809" s="3">
        <f>PERCENTRANK(Table1[citperyear],L1809)</f>
        <v>0.55700000000000005</v>
      </c>
      <c r="N1809" s="3">
        <f>AVERAGEIF(Table1[School], A1809, Table1[CPYRank])</f>
        <v>0.31916666666666665</v>
      </c>
    </row>
    <row r="1810" spans="1:14" ht="16" x14ac:dyDescent="0.2">
      <c r="A1810" s="7" t="s">
        <v>119</v>
      </c>
      <c r="B1810" s="7" t="s">
        <v>8</v>
      </c>
      <c r="C1810" s="7" t="s">
        <v>161</v>
      </c>
      <c r="D1810" s="7">
        <v>26</v>
      </c>
      <c r="E1810" s="7">
        <v>1998</v>
      </c>
      <c r="F1810" s="3">
        <f>PERCENTRANK(Table1[Total Citations], D1810)</f>
        <v>4.4999999999999998E-2</v>
      </c>
      <c r="G1810">
        <f>1-PERCENTRANK(Table1[Earliest Pub], E1810)</f>
        <v>0.20799999999999996</v>
      </c>
      <c r="H1810" s="3">
        <f>AVERAGEIF(Table1[School], A1810, Table1[Cit rank])</f>
        <v>0.32358333333333328</v>
      </c>
      <c r="I1810" s="3">
        <f>AVERAGEIF(Table1[School], A1810, Table1[YO rank])</f>
        <v>0.46024999999999999</v>
      </c>
      <c r="J1810" s="3">
        <f t="shared" si="87"/>
        <v>0.7030599311968132</v>
      </c>
      <c r="K1810" s="3">
        <f t="shared" si="88"/>
        <v>23</v>
      </c>
      <c r="L1810" s="3">
        <f t="shared" si="89"/>
        <v>1.1304347826086956</v>
      </c>
      <c r="M1810" s="3">
        <f>PERCENTRANK(Table1[citperyear],L1810)</f>
        <v>5.8000000000000003E-2</v>
      </c>
      <c r="N1810" s="3">
        <f>AVERAGEIF(Table1[School], A1810, Table1[CPYRank])</f>
        <v>0.31916666666666665</v>
      </c>
    </row>
    <row r="1811" spans="1:14" ht="16" x14ac:dyDescent="0.2">
      <c r="A1811" s="7" t="s">
        <v>119</v>
      </c>
      <c r="B1811" s="7" t="s">
        <v>8</v>
      </c>
      <c r="C1811" s="7" t="s">
        <v>161</v>
      </c>
      <c r="D1811" s="7">
        <v>25</v>
      </c>
      <c r="E1811" s="7">
        <v>1999</v>
      </c>
      <c r="F1811" s="3">
        <f>PERCENTRANK(Table1[Total Citations], D1811)</f>
        <v>4.3999999999999997E-2</v>
      </c>
      <c r="G1811">
        <f>1-PERCENTRANK(Table1[Earliest Pub], E1811)</f>
        <v>0.17300000000000004</v>
      </c>
      <c r="H1811" s="3">
        <f>AVERAGEIF(Table1[School], A1811, Table1[Cit rank])</f>
        <v>0.32358333333333328</v>
      </c>
      <c r="I1811" s="3">
        <f>AVERAGEIF(Table1[School], A1811, Table1[YO rank])</f>
        <v>0.46024999999999999</v>
      </c>
      <c r="J1811" s="3">
        <f t="shared" si="87"/>
        <v>0.7030599311968132</v>
      </c>
      <c r="K1811" s="3">
        <f t="shared" si="88"/>
        <v>22</v>
      </c>
      <c r="L1811" s="3">
        <f t="shared" si="89"/>
        <v>1.1363636363636365</v>
      </c>
      <c r="M1811" s="3">
        <f>PERCENTRANK(Table1[citperyear],L1811)</f>
        <v>5.8999999999999997E-2</v>
      </c>
      <c r="N1811" s="3">
        <f>AVERAGEIF(Table1[School], A1811, Table1[CPYRank])</f>
        <v>0.31916666666666665</v>
      </c>
    </row>
    <row r="1812" spans="1:14" ht="16" x14ac:dyDescent="0.2">
      <c r="A1812" s="7" t="s">
        <v>119</v>
      </c>
      <c r="B1812" s="7" t="s">
        <v>8</v>
      </c>
      <c r="C1812" s="7" t="s">
        <v>161</v>
      </c>
      <c r="D1812" s="7">
        <v>372</v>
      </c>
      <c r="E1812" s="7">
        <v>1999</v>
      </c>
      <c r="F1812" s="3">
        <f>PERCENTRANK(Table1[Total Citations], D1812)</f>
        <v>0.436</v>
      </c>
      <c r="G1812">
        <f>1-PERCENTRANK(Table1[Earliest Pub], E1812)</f>
        <v>0.17300000000000004</v>
      </c>
      <c r="H1812" s="3">
        <f>AVERAGEIF(Table1[School], A1812, Table1[Cit rank])</f>
        <v>0.32358333333333328</v>
      </c>
      <c r="I1812" s="3">
        <f>AVERAGEIF(Table1[School], A1812, Table1[YO rank])</f>
        <v>0.46024999999999999</v>
      </c>
      <c r="J1812" s="3">
        <f t="shared" si="87"/>
        <v>0.7030599311968132</v>
      </c>
      <c r="K1812" s="3">
        <f t="shared" si="88"/>
        <v>22</v>
      </c>
      <c r="L1812" s="3">
        <f t="shared" si="89"/>
        <v>16.90909090909091</v>
      </c>
      <c r="M1812" s="3">
        <f>PERCENTRANK(Table1[citperyear],L1812)</f>
        <v>0.54500000000000004</v>
      </c>
      <c r="N1812" s="3">
        <f>AVERAGEIF(Table1[School], A1812, Table1[CPYRank])</f>
        <v>0.31916666666666665</v>
      </c>
    </row>
    <row r="1813" spans="1:14" ht="16" x14ac:dyDescent="0.2">
      <c r="A1813" s="7" t="s">
        <v>119</v>
      </c>
      <c r="B1813" s="7" t="s">
        <v>8</v>
      </c>
      <c r="C1813" s="7" t="s">
        <v>161</v>
      </c>
      <c r="D1813" s="7">
        <v>161</v>
      </c>
      <c r="E1813" s="7">
        <v>2005</v>
      </c>
      <c r="F1813" s="3">
        <f>PERCENTRANK(Table1[Total Citations], D1813)</f>
        <v>0.20599999999999999</v>
      </c>
      <c r="G1813">
        <f>1-PERCENTRANK(Table1[Earliest Pub], E1813)</f>
        <v>3.400000000000003E-2</v>
      </c>
      <c r="H1813" s="3">
        <f>AVERAGEIF(Table1[School], A1813, Table1[Cit rank])</f>
        <v>0.32358333333333328</v>
      </c>
      <c r="I1813" s="3">
        <f>AVERAGEIF(Table1[School], A1813, Table1[YO rank])</f>
        <v>0.46024999999999999</v>
      </c>
      <c r="J1813" s="3">
        <f t="shared" si="87"/>
        <v>0.7030599311968132</v>
      </c>
      <c r="K1813" s="3">
        <f t="shared" si="88"/>
        <v>16</v>
      </c>
      <c r="L1813" s="3">
        <f t="shared" si="89"/>
        <v>10.0625</v>
      </c>
      <c r="M1813" s="3">
        <f>PERCENTRANK(Table1[citperyear],L1813)</f>
        <v>0.371</v>
      </c>
      <c r="N1813" s="3">
        <f>AVERAGEIF(Table1[School], A1813, Table1[CPYRank])</f>
        <v>0.31916666666666665</v>
      </c>
    </row>
    <row r="1814" spans="1:14" ht="16" x14ac:dyDescent="0.2">
      <c r="A1814" s="7" t="s">
        <v>120</v>
      </c>
      <c r="B1814" s="7" t="s">
        <v>8</v>
      </c>
      <c r="C1814" s="7" t="s">
        <v>161</v>
      </c>
      <c r="D1814" s="7">
        <v>1593</v>
      </c>
      <c r="E1814" s="7">
        <v>1962</v>
      </c>
      <c r="F1814">
        <f>PERCENTRANK(Table1[Total Citations], D1814)</f>
        <v>0.85099999999999998</v>
      </c>
      <c r="G1814">
        <f>1-PERCENTRANK(Table1[Earliest Pub], E1814)</f>
        <v>0.98899999999999999</v>
      </c>
      <c r="H1814">
        <f>AVERAGEIF(Table1[School], A1814, Table1[Cit rank])</f>
        <v>0.44612499999999999</v>
      </c>
      <c r="I1814">
        <f>AVERAGEIF(Table1[School], A1814, Table1[YO rank])</f>
        <v>0.51174999999999993</v>
      </c>
      <c r="J1814" s="3">
        <f t="shared" si="87"/>
        <v>0.87176355642403525</v>
      </c>
      <c r="K1814" s="3">
        <f t="shared" si="88"/>
        <v>59</v>
      </c>
      <c r="L1814" s="3">
        <f t="shared" si="89"/>
        <v>27</v>
      </c>
      <c r="M1814" s="3">
        <f>PERCENTRANK(Table1[citperyear],L1814)</f>
        <v>0.70299999999999996</v>
      </c>
      <c r="N1814" s="3">
        <f>AVERAGEIF(Table1[School], A1814, Table1[CPYRank])</f>
        <v>0.44462500000000005</v>
      </c>
    </row>
    <row r="1815" spans="1:14" ht="16" x14ac:dyDescent="0.2">
      <c r="A1815" s="7" t="s">
        <v>120</v>
      </c>
      <c r="B1815" s="7" t="s">
        <v>8</v>
      </c>
      <c r="C1815" s="7" t="s">
        <v>161</v>
      </c>
      <c r="D1815" s="7">
        <v>356</v>
      </c>
      <c r="E1815" s="7">
        <v>1983</v>
      </c>
      <c r="F1815">
        <f>PERCENTRANK(Table1[Total Citations], D1815)</f>
        <v>0.42399999999999999</v>
      </c>
      <c r="G1815">
        <f>1-PERCENTRANK(Table1[Earliest Pub], E1815)</f>
        <v>0.65700000000000003</v>
      </c>
      <c r="H1815">
        <f>AVERAGEIF(Table1[School], A1815, Table1[Cit rank])</f>
        <v>0.44612499999999999</v>
      </c>
      <c r="I1815">
        <f>AVERAGEIF(Table1[School], A1815, Table1[YO rank])</f>
        <v>0.51174999999999993</v>
      </c>
      <c r="J1815" s="3">
        <f t="shared" si="87"/>
        <v>0.87176355642403525</v>
      </c>
      <c r="K1815" s="3">
        <f t="shared" si="88"/>
        <v>38</v>
      </c>
      <c r="L1815" s="3">
        <f t="shared" si="89"/>
        <v>9.3684210526315788</v>
      </c>
      <c r="M1815" s="3">
        <f>PERCENTRANK(Table1[citperyear],L1815)</f>
        <v>0.35199999999999998</v>
      </c>
      <c r="N1815" s="3">
        <f>AVERAGEIF(Table1[School], A1815, Table1[CPYRank])</f>
        <v>0.44462500000000005</v>
      </c>
    </row>
    <row r="1816" spans="1:14" ht="16" x14ac:dyDescent="0.2">
      <c r="A1816" s="7" t="s">
        <v>120</v>
      </c>
      <c r="B1816" s="7" t="s">
        <v>8</v>
      </c>
      <c r="C1816" s="7" t="s">
        <v>161</v>
      </c>
      <c r="D1816" s="7">
        <v>86</v>
      </c>
      <c r="E1816" s="7">
        <v>1985</v>
      </c>
      <c r="F1816">
        <f>PERCENTRANK(Table1[Total Citations], D1816)</f>
        <v>0.12</v>
      </c>
      <c r="G1816">
        <f>1-PERCENTRANK(Table1[Earliest Pub], E1816)</f>
        <v>0.60199999999999998</v>
      </c>
      <c r="H1816">
        <f>AVERAGEIF(Table1[School], A1816, Table1[Cit rank])</f>
        <v>0.44612499999999999</v>
      </c>
      <c r="I1816">
        <f>AVERAGEIF(Table1[School], A1816, Table1[YO rank])</f>
        <v>0.51174999999999993</v>
      </c>
      <c r="J1816" s="3">
        <f t="shared" si="87"/>
        <v>0.87176355642403525</v>
      </c>
      <c r="K1816" s="3">
        <f t="shared" si="88"/>
        <v>36</v>
      </c>
      <c r="L1816" s="3">
        <f t="shared" si="89"/>
        <v>2.3888888888888888</v>
      </c>
      <c r="M1816" s="3">
        <f>PERCENTRANK(Table1[citperyear],L1816)</f>
        <v>0.111</v>
      </c>
      <c r="N1816" s="3">
        <f>AVERAGEIF(Table1[School], A1816, Table1[CPYRank])</f>
        <v>0.44462500000000005</v>
      </c>
    </row>
    <row r="1817" spans="1:14" ht="16" x14ac:dyDescent="0.2">
      <c r="A1817" s="7" t="s">
        <v>120</v>
      </c>
      <c r="B1817" s="7" t="s">
        <v>8</v>
      </c>
      <c r="C1817" s="7" t="s">
        <v>161</v>
      </c>
      <c r="D1817" s="7">
        <v>2686</v>
      </c>
      <c r="E1817" s="7">
        <v>1985</v>
      </c>
      <c r="F1817">
        <f>PERCENTRANK(Table1[Total Citations], D1817)</f>
        <v>0.92800000000000005</v>
      </c>
      <c r="G1817">
        <f>1-PERCENTRANK(Table1[Earliest Pub], E1817)</f>
        <v>0.60199999999999998</v>
      </c>
      <c r="H1817">
        <f>AVERAGEIF(Table1[School], A1817, Table1[Cit rank])</f>
        <v>0.44612499999999999</v>
      </c>
      <c r="I1817">
        <f>AVERAGEIF(Table1[School], A1817, Table1[YO rank])</f>
        <v>0.51174999999999993</v>
      </c>
      <c r="J1817" s="3">
        <f t="shared" si="87"/>
        <v>0.87176355642403525</v>
      </c>
      <c r="K1817" s="3">
        <f t="shared" si="88"/>
        <v>36</v>
      </c>
      <c r="L1817" s="3">
        <f t="shared" si="89"/>
        <v>74.611111111111114</v>
      </c>
      <c r="M1817" s="3">
        <f>PERCENTRANK(Table1[citperyear],L1817)</f>
        <v>0.93300000000000005</v>
      </c>
      <c r="N1817" s="3">
        <f>AVERAGEIF(Table1[School], A1817, Table1[CPYRank])</f>
        <v>0.44462500000000005</v>
      </c>
    </row>
    <row r="1818" spans="1:14" ht="16" x14ac:dyDescent="0.2">
      <c r="A1818" s="7" t="s">
        <v>120</v>
      </c>
      <c r="B1818" s="7" t="s">
        <v>8</v>
      </c>
      <c r="C1818" s="7" t="s">
        <v>161</v>
      </c>
      <c r="D1818" s="7">
        <v>41</v>
      </c>
      <c r="E1818" s="7">
        <v>1987</v>
      </c>
      <c r="F1818">
        <f>PERCENTRANK(Table1[Total Citations], D1818)</f>
        <v>6.6000000000000003E-2</v>
      </c>
      <c r="G1818">
        <f>1-PERCENTRANK(Table1[Earliest Pub], E1818)</f>
        <v>0.53699999999999992</v>
      </c>
      <c r="H1818">
        <f>AVERAGEIF(Table1[School], A1818, Table1[Cit rank])</f>
        <v>0.44612499999999999</v>
      </c>
      <c r="I1818">
        <f>AVERAGEIF(Table1[School], A1818, Table1[YO rank])</f>
        <v>0.51174999999999993</v>
      </c>
      <c r="J1818" s="3">
        <f t="shared" si="87"/>
        <v>0.87176355642403525</v>
      </c>
      <c r="K1818" s="3">
        <f t="shared" si="88"/>
        <v>34</v>
      </c>
      <c r="L1818" s="3">
        <f t="shared" si="89"/>
        <v>1.2058823529411764</v>
      </c>
      <c r="M1818" s="3">
        <f>PERCENTRANK(Table1[citperyear],L1818)</f>
        <v>6.2E-2</v>
      </c>
      <c r="N1818" s="3">
        <f>AVERAGEIF(Table1[School], A1818, Table1[CPYRank])</f>
        <v>0.44462500000000005</v>
      </c>
    </row>
    <row r="1819" spans="1:14" ht="16" x14ac:dyDescent="0.2">
      <c r="A1819" s="7" t="s">
        <v>120</v>
      </c>
      <c r="B1819" s="7" t="s">
        <v>8</v>
      </c>
      <c r="C1819" s="7" t="s">
        <v>161</v>
      </c>
      <c r="D1819" s="7">
        <v>450</v>
      </c>
      <c r="E1819" s="7">
        <v>1994</v>
      </c>
      <c r="F1819">
        <f>PERCENTRANK(Table1[Total Citations], D1819)</f>
        <v>0.49399999999999999</v>
      </c>
      <c r="G1819">
        <f>1-PERCENTRANK(Table1[Earliest Pub], E1819)</f>
        <v>0.32599999999999996</v>
      </c>
      <c r="H1819">
        <f>AVERAGEIF(Table1[School], A1819, Table1[Cit rank])</f>
        <v>0.44612499999999999</v>
      </c>
      <c r="I1819">
        <f>AVERAGEIF(Table1[School], A1819, Table1[YO rank])</f>
        <v>0.51174999999999993</v>
      </c>
      <c r="J1819" s="3">
        <f t="shared" si="87"/>
        <v>0.87176355642403525</v>
      </c>
      <c r="K1819" s="3">
        <f t="shared" si="88"/>
        <v>27</v>
      </c>
      <c r="L1819" s="3">
        <f t="shared" si="89"/>
        <v>16.666666666666668</v>
      </c>
      <c r="M1819" s="3">
        <f>PERCENTRANK(Table1[citperyear],L1819)</f>
        <v>0.54200000000000004</v>
      </c>
      <c r="N1819" s="3">
        <f>AVERAGEIF(Table1[School], A1819, Table1[CPYRank])</f>
        <v>0.44462500000000005</v>
      </c>
    </row>
    <row r="1820" spans="1:14" ht="16" x14ac:dyDescent="0.2">
      <c r="A1820" s="7" t="s">
        <v>120</v>
      </c>
      <c r="B1820" s="7" t="s">
        <v>8</v>
      </c>
      <c r="C1820" s="7" t="s">
        <v>161</v>
      </c>
      <c r="D1820" s="7">
        <v>490</v>
      </c>
      <c r="E1820" s="7">
        <v>1998</v>
      </c>
      <c r="F1820">
        <f>PERCENTRANK(Table1[Total Citations], D1820)</f>
        <v>0.51900000000000002</v>
      </c>
      <c r="G1820">
        <f>1-PERCENTRANK(Table1[Earliest Pub], E1820)</f>
        <v>0.20799999999999996</v>
      </c>
      <c r="H1820">
        <f>AVERAGEIF(Table1[School], A1820, Table1[Cit rank])</f>
        <v>0.44612499999999999</v>
      </c>
      <c r="I1820">
        <f>AVERAGEIF(Table1[School], A1820, Table1[YO rank])</f>
        <v>0.51174999999999993</v>
      </c>
      <c r="J1820" s="3">
        <f t="shared" si="87"/>
        <v>0.87176355642403525</v>
      </c>
      <c r="K1820" s="3">
        <f t="shared" si="88"/>
        <v>23</v>
      </c>
      <c r="L1820" s="3">
        <f t="shared" si="89"/>
        <v>21.304347826086957</v>
      </c>
      <c r="M1820" s="3">
        <f>PERCENTRANK(Table1[citperyear],L1820)</f>
        <v>0.625</v>
      </c>
      <c r="N1820" s="3">
        <f>AVERAGEIF(Table1[School], A1820, Table1[CPYRank])</f>
        <v>0.44462500000000005</v>
      </c>
    </row>
    <row r="1821" spans="1:14" ht="16" x14ac:dyDescent="0.2">
      <c r="A1821" s="7" t="s">
        <v>120</v>
      </c>
      <c r="B1821" s="7" t="s">
        <v>8</v>
      </c>
      <c r="C1821" s="7" t="s">
        <v>161</v>
      </c>
      <c r="D1821" s="7">
        <v>126</v>
      </c>
      <c r="E1821" s="7">
        <v>1999</v>
      </c>
      <c r="F1821">
        <f>PERCENTRANK(Table1[Total Citations], D1821)</f>
        <v>0.16700000000000001</v>
      </c>
      <c r="G1821">
        <f>1-PERCENTRANK(Table1[Earliest Pub], E1821)</f>
        <v>0.17300000000000004</v>
      </c>
      <c r="H1821">
        <f>AVERAGEIF(Table1[School], A1821, Table1[Cit rank])</f>
        <v>0.44612499999999999</v>
      </c>
      <c r="I1821">
        <f>AVERAGEIF(Table1[School], A1821, Table1[YO rank])</f>
        <v>0.51174999999999993</v>
      </c>
      <c r="J1821" s="3">
        <f t="shared" si="87"/>
        <v>0.87176355642403525</v>
      </c>
      <c r="K1821" s="3">
        <f t="shared" si="88"/>
        <v>22</v>
      </c>
      <c r="L1821" s="3">
        <f t="shared" si="89"/>
        <v>5.7272727272727275</v>
      </c>
      <c r="M1821" s="3">
        <f>PERCENTRANK(Table1[citperyear],L1821)</f>
        <v>0.22900000000000001</v>
      </c>
      <c r="N1821" s="3">
        <f>AVERAGEIF(Table1[School], A1821, Table1[CPYRank])</f>
        <v>0.44462500000000005</v>
      </c>
    </row>
    <row r="1822" spans="1:14" ht="16" x14ac:dyDescent="0.2">
      <c r="A1822" s="7" t="s">
        <v>121</v>
      </c>
      <c r="B1822" s="7" t="s">
        <v>8</v>
      </c>
      <c r="C1822" s="7" t="s">
        <v>161</v>
      </c>
      <c r="D1822" s="7">
        <v>498</v>
      </c>
      <c r="E1822" s="7">
        <v>1986</v>
      </c>
      <c r="F1822" s="3">
        <f>PERCENTRANK(Table1[Total Citations], D1822)</f>
        <v>0.52500000000000002</v>
      </c>
      <c r="G1822">
        <f>1-PERCENTRANK(Table1[Earliest Pub], E1822)</f>
        <v>0.57099999999999995</v>
      </c>
      <c r="H1822" s="3">
        <f>AVERAGEIF(Table1[School], A1822, Table1[Cit rank])</f>
        <v>0.49185185185185182</v>
      </c>
      <c r="I1822" s="3">
        <f>AVERAGEIF(Table1[School], A1822, Table1[YO rank])</f>
        <v>0.50188888888888883</v>
      </c>
      <c r="J1822" s="3">
        <f t="shared" si="87"/>
        <v>0.9800014759058373</v>
      </c>
      <c r="K1822" s="3">
        <f t="shared" si="88"/>
        <v>35</v>
      </c>
      <c r="L1822" s="3">
        <f t="shared" si="89"/>
        <v>14.228571428571428</v>
      </c>
      <c r="M1822" s="3">
        <f>PERCENTRANK(Table1[citperyear],L1822)</f>
        <v>0.48199999999999998</v>
      </c>
      <c r="N1822" s="3">
        <f>AVERAGEIF(Table1[School], A1822, Table1[CPYRank])</f>
        <v>0.47925925925925922</v>
      </c>
    </row>
    <row r="1823" spans="1:14" ht="16" x14ac:dyDescent="0.2">
      <c r="A1823" s="7" t="s">
        <v>121</v>
      </c>
      <c r="B1823" s="7" t="s">
        <v>8</v>
      </c>
      <c r="C1823" s="7" t="s">
        <v>161</v>
      </c>
      <c r="D1823" s="7">
        <v>543</v>
      </c>
      <c r="E1823" s="7">
        <v>1967</v>
      </c>
      <c r="F1823" s="3">
        <f>PERCENTRANK(Table1[Total Citations], D1823)</f>
        <v>0.55800000000000005</v>
      </c>
      <c r="G1823">
        <f>1-PERCENTRANK(Table1[Earliest Pub], E1823)</f>
        <v>0.96099999999999997</v>
      </c>
      <c r="H1823" s="3">
        <f>AVERAGEIF(Table1[School], A1823, Table1[Cit rank])</f>
        <v>0.49185185185185182</v>
      </c>
      <c r="I1823" s="3">
        <f>AVERAGEIF(Table1[School], A1823, Table1[YO rank])</f>
        <v>0.50188888888888883</v>
      </c>
      <c r="J1823" s="3">
        <f t="shared" si="87"/>
        <v>0.9800014759058373</v>
      </c>
      <c r="K1823" s="3">
        <f t="shared" si="88"/>
        <v>54</v>
      </c>
      <c r="L1823" s="3">
        <f t="shared" si="89"/>
        <v>10.055555555555555</v>
      </c>
      <c r="M1823" s="3">
        <f>PERCENTRANK(Table1[citperyear],L1823)</f>
        <v>0.37</v>
      </c>
      <c r="N1823" s="3">
        <f>AVERAGEIF(Table1[School], A1823, Table1[CPYRank])</f>
        <v>0.47925925925925922</v>
      </c>
    </row>
    <row r="1824" spans="1:14" ht="16" x14ac:dyDescent="0.2">
      <c r="A1824" s="7" t="s">
        <v>121</v>
      </c>
      <c r="B1824" s="7" t="s">
        <v>7</v>
      </c>
      <c r="C1824" s="7" t="s">
        <v>161</v>
      </c>
      <c r="D1824" s="7">
        <v>1021</v>
      </c>
      <c r="E1824" s="7">
        <v>1972</v>
      </c>
      <c r="F1824" s="3">
        <f>PERCENTRANK(Table1[Total Citations], D1824)</f>
        <v>0.747</v>
      </c>
      <c r="G1824">
        <f>1-PERCENTRANK(Table1[Earliest Pub], E1824)</f>
        <v>0.90200000000000002</v>
      </c>
      <c r="H1824" s="3">
        <f>AVERAGEIF(Table1[School], A1824, Table1[Cit rank])</f>
        <v>0.49185185185185182</v>
      </c>
      <c r="I1824" s="3">
        <f>AVERAGEIF(Table1[School], A1824, Table1[YO rank])</f>
        <v>0.50188888888888883</v>
      </c>
      <c r="J1824" s="3">
        <f t="shared" si="87"/>
        <v>0.9800014759058373</v>
      </c>
      <c r="K1824" s="3">
        <f t="shared" si="88"/>
        <v>49</v>
      </c>
      <c r="L1824" s="3">
        <f t="shared" si="89"/>
        <v>20.836734693877553</v>
      </c>
      <c r="M1824" s="3">
        <f>PERCENTRANK(Table1[citperyear],L1824)</f>
        <v>0.61799999999999999</v>
      </c>
      <c r="N1824" s="3">
        <f>AVERAGEIF(Table1[School], A1824, Table1[CPYRank])</f>
        <v>0.47925925925925922</v>
      </c>
    </row>
    <row r="1825" spans="1:14" ht="16" x14ac:dyDescent="0.2">
      <c r="A1825" s="7" t="s">
        <v>121</v>
      </c>
      <c r="B1825" s="7" t="s">
        <v>8</v>
      </c>
      <c r="C1825" s="7" t="s">
        <v>161</v>
      </c>
      <c r="D1825" s="7">
        <v>2695</v>
      </c>
      <c r="E1825" s="7">
        <v>1977</v>
      </c>
      <c r="F1825" s="3">
        <f>PERCENTRANK(Table1[Total Citations], D1825)</f>
        <v>0.92800000000000005</v>
      </c>
      <c r="G1825">
        <f>1-PERCENTRANK(Table1[Earliest Pub], E1825)</f>
        <v>0.81299999999999994</v>
      </c>
      <c r="H1825" s="3">
        <f>AVERAGEIF(Table1[School], A1825, Table1[Cit rank])</f>
        <v>0.49185185185185182</v>
      </c>
      <c r="I1825" s="3">
        <f>AVERAGEIF(Table1[School], A1825, Table1[YO rank])</f>
        <v>0.50188888888888883</v>
      </c>
      <c r="J1825" s="3">
        <f t="shared" si="87"/>
        <v>0.9800014759058373</v>
      </c>
      <c r="K1825" s="3">
        <f t="shared" si="88"/>
        <v>44</v>
      </c>
      <c r="L1825" s="3">
        <f t="shared" si="89"/>
        <v>61.25</v>
      </c>
      <c r="M1825" s="3">
        <f>PERCENTRANK(Table1[citperyear],L1825)</f>
        <v>0.90500000000000003</v>
      </c>
      <c r="N1825" s="3">
        <f>AVERAGEIF(Table1[School], A1825, Table1[CPYRank])</f>
        <v>0.47925925925925922</v>
      </c>
    </row>
    <row r="1826" spans="1:14" ht="16" x14ac:dyDescent="0.2">
      <c r="A1826" s="7" t="s">
        <v>121</v>
      </c>
      <c r="B1826" s="7" t="s">
        <v>8</v>
      </c>
      <c r="C1826" s="7" t="s">
        <v>161</v>
      </c>
      <c r="D1826" s="7">
        <v>181</v>
      </c>
      <c r="E1826" s="7">
        <v>1979</v>
      </c>
      <c r="F1826" s="3">
        <f>PERCENTRANK(Table1[Total Citations], D1826)</f>
        <v>0.23400000000000001</v>
      </c>
      <c r="G1826">
        <f>1-PERCENTRANK(Table1[Earliest Pub], E1826)</f>
        <v>0.76900000000000002</v>
      </c>
      <c r="H1826" s="3">
        <f>AVERAGEIF(Table1[School], A1826, Table1[Cit rank])</f>
        <v>0.49185185185185182</v>
      </c>
      <c r="I1826" s="3">
        <f>AVERAGEIF(Table1[School], A1826, Table1[YO rank])</f>
        <v>0.50188888888888883</v>
      </c>
      <c r="J1826" s="3">
        <f t="shared" si="87"/>
        <v>0.9800014759058373</v>
      </c>
      <c r="K1826" s="3">
        <f t="shared" si="88"/>
        <v>42</v>
      </c>
      <c r="L1826" s="3">
        <f t="shared" si="89"/>
        <v>4.3095238095238093</v>
      </c>
      <c r="M1826" s="3">
        <f>PERCENTRANK(Table1[citperyear],L1826)</f>
        <v>0.17399999999999999</v>
      </c>
      <c r="N1826" s="3">
        <f>AVERAGEIF(Table1[School], A1826, Table1[CPYRank])</f>
        <v>0.47925925925925922</v>
      </c>
    </row>
    <row r="1827" spans="1:14" ht="16" x14ac:dyDescent="0.2">
      <c r="A1827" s="7" t="s">
        <v>121</v>
      </c>
      <c r="B1827" s="7" t="s">
        <v>8</v>
      </c>
      <c r="C1827" s="7" t="s">
        <v>161</v>
      </c>
      <c r="D1827" s="7">
        <v>603</v>
      </c>
      <c r="E1827" s="7">
        <v>1980</v>
      </c>
      <c r="F1827" s="3">
        <f>PERCENTRANK(Table1[Total Citations], D1827)</f>
        <v>0.59</v>
      </c>
      <c r="G1827">
        <f>1-PERCENTRANK(Table1[Earliest Pub], E1827)</f>
        <v>0.75</v>
      </c>
      <c r="H1827" s="3">
        <f>AVERAGEIF(Table1[School], A1827, Table1[Cit rank])</f>
        <v>0.49185185185185182</v>
      </c>
      <c r="I1827" s="3">
        <f>AVERAGEIF(Table1[School], A1827, Table1[YO rank])</f>
        <v>0.50188888888888883</v>
      </c>
      <c r="J1827" s="3">
        <f t="shared" si="87"/>
        <v>0.9800014759058373</v>
      </c>
      <c r="K1827" s="3">
        <f t="shared" si="88"/>
        <v>41</v>
      </c>
      <c r="L1827" s="3">
        <f t="shared" si="89"/>
        <v>14.707317073170731</v>
      </c>
      <c r="M1827" s="3">
        <f>PERCENTRANK(Table1[citperyear],L1827)</f>
        <v>0.49299999999999999</v>
      </c>
      <c r="N1827" s="3">
        <f>AVERAGEIF(Table1[School], A1827, Table1[CPYRank])</f>
        <v>0.47925925925925922</v>
      </c>
    </row>
    <row r="1828" spans="1:14" ht="16" x14ac:dyDescent="0.2">
      <c r="A1828" s="7" t="s">
        <v>121</v>
      </c>
      <c r="B1828" s="7" t="s">
        <v>7</v>
      </c>
      <c r="C1828" s="7" t="s">
        <v>161</v>
      </c>
      <c r="D1828" s="7">
        <v>686</v>
      </c>
      <c r="E1828" s="7">
        <v>1981</v>
      </c>
      <c r="F1828" s="3">
        <f>PERCENTRANK(Table1[Total Citations], D1828)</f>
        <v>0.63800000000000001</v>
      </c>
      <c r="G1828">
        <f>1-PERCENTRANK(Table1[Earliest Pub], E1828)</f>
        <v>0.72299999999999998</v>
      </c>
      <c r="H1828" s="3">
        <f>AVERAGEIF(Table1[School], A1828, Table1[Cit rank])</f>
        <v>0.49185185185185182</v>
      </c>
      <c r="I1828" s="3">
        <f>AVERAGEIF(Table1[School], A1828, Table1[YO rank])</f>
        <v>0.50188888888888883</v>
      </c>
      <c r="J1828" s="3">
        <f t="shared" si="87"/>
        <v>0.9800014759058373</v>
      </c>
      <c r="K1828" s="3">
        <f t="shared" si="88"/>
        <v>40</v>
      </c>
      <c r="L1828" s="3">
        <f t="shared" si="89"/>
        <v>17.149999999999999</v>
      </c>
      <c r="M1828" s="3">
        <f>PERCENTRANK(Table1[citperyear],L1828)</f>
        <v>0.55100000000000005</v>
      </c>
      <c r="N1828" s="3">
        <f>AVERAGEIF(Table1[School], A1828, Table1[CPYRank])</f>
        <v>0.47925925925925922</v>
      </c>
    </row>
    <row r="1829" spans="1:14" ht="16" x14ac:dyDescent="0.2">
      <c r="A1829" s="7" t="s">
        <v>121</v>
      </c>
      <c r="B1829" s="7" t="s">
        <v>8</v>
      </c>
      <c r="C1829" s="7" t="s">
        <v>161</v>
      </c>
      <c r="D1829" s="7">
        <v>554</v>
      </c>
      <c r="E1829" s="7">
        <v>1982</v>
      </c>
      <c r="F1829" s="3">
        <f>PERCENTRANK(Table1[Total Citations], D1829)</f>
        <v>0.56399999999999995</v>
      </c>
      <c r="G1829">
        <f>1-PERCENTRANK(Table1[Earliest Pub], E1829)</f>
        <v>0.69</v>
      </c>
      <c r="H1829" s="3">
        <f>AVERAGEIF(Table1[School], A1829, Table1[Cit rank])</f>
        <v>0.49185185185185182</v>
      </c>
      <c r="I1829" s="3">
        <f>AVERAGEIF(Table1[School], A1829, Table1[YO rank])</f>
        <v>0.50188888888888883</v>
      </c>
      <c r="J1829" s="3">
        <f t="shared" si="87"/>
        <v>0.9800014759058373</v>
      </c>
      <c r="K1829" s="3">
        <f t="shared" si="88"/>
        <v>39</v>
      </c>
      <c r="L1829" s="3">
        <f t="shared" si="89"/>
        <v>14.205128205128204</v>
      </c>
      <c r="M1829" s="3">
        <f>PERCENTRANK(Table1[citperyear],L1829)</f>
        <v>0.48</v>
      </c>
      <c r="N1829" s="3">
        <f>AVERAGEIF(Table1[School], A1829, Table1[CPYRank])</f>
        <v>0.47925925925925922</v>
      </c>
    </row>
    <row r="1830" spans="1:14" ht="16" x14ac:dyDescent="0.2">
      <c r="A1830" s="7" t="s">
        <v>121</v>
      </c>
      <c r="B1830" s="7" t="s">
        <v>8</v>
      </c>
      <c r="C1830" s="7" t="s">
        <v>161</v>
      </c>
      <c r="D1830" s="7">
        <v>1286</v>
      </c>
      <c r="E1830" s="7">
        <v>1983</v>
      </c>
      <c r="F1830" s="3">
        <f>PERCENTRANK(Table1[Total Citations], D1830)</f>
        <v>0.80400000000000005</v>
      </c>
      <c r="G1830">
        <f>1-PERCENTRANK(Table1[Earliest Pub], E1830)</f>
        <v>0.65700000000000003</v>
      </c>
      <c r="H1830" s="3">
        <f>AVERAGEIF(Table1[School], A1830, Table1[Cit rank])</f>
        <v>0.49185185185185182</v>
      </c>
      <c r="I1830" s="3">
        <f>AVERAGEIF(Table1[School], A1830, Table1[YO rank])</f>
        <v>0.50188888888888883</v>
      </c>
      <c r="J1830" s="3">
        <f t="shared" ref="J1830:J1893" si="90">H1830/I1830</f>
        <v>0.9800014759058373</v>
      </c>
      <c r="K1830" s="3">
        <f t="shared" si="88"/>
        <v>38</v>
      </c>
      <c r="L1830" s="3">
        <f t="shared" si="89"/>
        <v>33.842105263157897</v>
      </c>
      <c r="M1830" s="3">
        <f>PERCENTRANK(Table1[citperyear],L1830)</f>
        <v>0.77100000000000002</v>
      </c>
      <c r="N1830" s="3">
        <f>AVERAGEIF(Table1[School], A1830, Table1[CPYRank])</f>
        <v>0.47925925925925922</v>
      </c>
    </row>
    <row r="1831" spans="1:14" ht="16" x14ac:dyDescent="0.2">
      <c r="A1831" s="7" t="s">
        <v>121</v>
      </c>
      <c r="B1831" s="7" t="s">
        <v>8</v>
      </c>
      <c r="C1831" s="7" t="s">
        <v>161</v>
      </c>
      <c r="D1831" s="7">
        <v>672</v>
      </c>
      <c r="E1831" s="7">
        <v>1984</v>
      </c>
      <c r="F1831" s="3">
        <f>PERCENTRANK(Table1[Total Citations], D1831)</f>
        <v>0.63</v>
      </c>
      <c r="G1831">
        <f>1-PERCENTRANK(Table1[Earliest Pub], E1831)</f>
        <v>0.63</v>
      </c>
      <c r="H1831" s="3">
        <f>AVERAGEIF(Table1[School], A1831, Table1[Cit rank])</f>
        <v>0.49185185185185182</v>
      </c>
      <c r="I1831" s="3">
        <f>AVERAGEIF(Table1[School], A1831, Table1[YO rank])</f>
        <v>0.50188888888888883</v>
      </c>
      <c r="J1831" s="3">
        <f t="shared" si="90"/>
        <v>0.9800014759058373</v>
      </c>
      <c r="K1831" s="3">
        <f t="shared" si="88"/>
        <v>37</v>
      </c>
      <c r="L1831" s="3">
        <f t="shared" si="89"/>
        <v>18.162162162162161</v>
      </c>
      <c r="M1831" s="3">
        <f>PERCENTRANK(Table1[citperyear],L1831)</f>
        <v>0.56999999999999995</v>
      </c>
      <c r="N1831" s="3">
        <f>AVERAGEIF(Table1[School], A1831, Table1[CPYRank])</f>
        <v>0.47925925925925922</v>
      </c>
    </row>
    <row r="1832" spans="1:14" ht="16" x14ac:dyDescent="0.2">
      <c r="A1832" s="7" t="s">
        <v>121</v>
      </c>
      <c r="B1832" s="7" t="s">
        <v>8</v>
      </c>
      <c r="C1832" s="7" t="s">
        <v>161</v>
      </c>
      <c r="D1832" s="7">
        <v>1340</v>
      </c>
      <c r="E1832" s="7">
        <v>1985</v>
      </c>
      <c r="F1832" s="3">
        <f>PERCENTRANK(Table1[Total Citations], D1832)</f>
        <v>0.81399999999999995</v>
      </c>
      <c r="G1832">
        <f>1-PERCENTRANK(Table1[Earliest Pub], E1832)</f>
        <v>0.60199999999999998</v>
      </c>
      <c r="H1832" s="3">
        <f>AVERAGEIF(Table1[School], A1832, Table1[Cit rank])</f>
        <v>0.49185185185185182</v>
      </c>
      <c r="I1832" s="3">
        <f>AVERAGEIF(Table1[School], A1832, Table1[YO rank])</f>
        <v>0.50188888888888883</v>
      </c>
      <c r="J1832" s="3">
        <f t="shared" si="90"/>
        <v>0.9800014759058373</v>
      </c>
      <c r="K1832" s="3">
        <f t="shared" si="88"/>
        <v>36</v>
      </c>
      <c r="L1832" s="3">
        <f t="shared" si="89"/>
        <v>37.222222222222221</v>
      </c>
      <c r="M1832" s="3">
        <f>PERCENTRANK(Table1[citperyear],L1832)</f>
        <v>0.79600000000000004</v>
      </c>
      <c r="N1832" s="3">
        <f>AVERAGEIF(Table1[School], A1832, Table1[CPYRank])</f>
        <v>0.47925925925925922</v>
      </c>
    </row>
    <row r="1833" spans="1:14" ht="16" x14ac:dyDescent="0.2">
      <c r="A1833" s="7" t="s">
        <v>121</v>
      </c>
      <c r="B1833" s="7" t="s">
        <v>8</v>
      </c>
      <c r="C1833" s="7" t="s">
        <v>161</v>
      </c>
      <c r="D1833" s="7">
        <v>406</v>
      </c>
      <c r="E1833" s="7">
        <v>1985</v>
      </c>
      <c r="F1833" s="3">
        <f>PERCENTRANK(Table1[Total Citations], D1833)</f>
        <v>0.46600000000000003</v>
      </c>
      <c r="G1833">
        <f>1-PERCENTRANK(Table1[Earliest Pub], E1833)</f>
        <v>0.60199999999999998</v>
      </c>
      <c r="H1833" s="3">
        <f>AVERAGEIF(Table1[School], A1833, Table1[Cit rank])</f>
        <v>0.49185185185185182</v>
      </c>
      <c r="I1833" s="3">
        <f>AVERAGEIF(Table1[School], A1833, Table1[YO rank])</f>
        <v>0.50188888888888883</v>
      </c>
      <c r="J1833" s="3">
        <f t="shared" si="90"/>
        <v>0.9800014759058373</v>
      </c>
      <c r="K1833" s="3">
        <f t="shared" si="88"/>
        <v>36</v>
      </c>
      <c r="L1833" s="3">
        <f t="shared" si="89"/>
        <v>11.277777777777779</v>
      </c>
      <c r="M1833" s="3">
        <f>PERCENTRANK(Table1[citperyear],L1833)</f>
        <v>0.40699999999999997</v>
      </c>
      <c r="N1833" s="3">
        <f>AVERAGEIF(Table1[School], A1833, Table1[CPYRank])</f>
        <v>0.47925925925925922</v>
      </c>
    </row>
    <row r="1834" spans="1:14" ht="16" x14ac:dyDescent="0.2">
      <c r="A1834" s="7" t="s">
        <v>121</v>
      </c>
      <c r="B1834" s="7" t="s">
        <v>8</v>
      </c>
      <c r="C1834" s="7" t="s">
        <v>161</v>
      </c>
      <c r="D1834" s="7">
        <v>326</v>
      </c>
      <c r="E1834" s="7">
        <v>1987</v>
      </c>
      <c r="F1834" s="3">
        <f>PERCENTRANK(Table1[Total Citations], D1834)</f>
        <v>0.39800000000000002</v>
      </c>
      <c r="G1834">
        <f>1-PERCENTRANK(Table1[Earliest Pub], E1834)</f>
        <v>0.53699999999999992</v>
      </c>
      <c r="H1834" s="3">
        <f>AVERAGEIF(Table1[School], A1834, Table1[Cit rank])</f>
        <v>0.49185185185185182</v>
      </c>
      <c r="I1834" s="3">
        <f>AVERAGEIF(Table1[School], A1834, Table1[YO rank])</f>
        <v>0.50188888888888883</v>
      </c>
      <c r="J1834" s="3">
        <f t="shared" si="90"/>
        <v>0.9800014759058373</v>
      </c>
      <c r="K1834" s="3">
        <f t="shared" si="88"/>
        <v>34</v>
      </c>
      <c r="L1834" s="3">
        <f t="shared" si="89"/>
        <v>9.5882352941176467</v>
      </c>
      <c r="M1834" s="3">
        <f>PERCENTRANK(Table1[citperyear],L1834)</f>
        <v>0.35799999999999998</v>
      </c>
      <c r="N1834" s="3">
        <f>AVERAGEIF(Table1[School], A1834, Table1[CPYRank])</f>
        <v>0.47925925925925922</v>
      </c>
    </row>
    <row r="1835" spans="1:14" ht="16" x14ac:dyDescent="0.2">
      <c r="A1835" s="7" t="s">
        <v>121</v>
      </c>
      <c r="B1835" s="7" t="s">
        <v>8</v>
      </c>
      <c r="C1835" s="7" t="s">
        <v>161</v>
      </c>
      <c r="D1835" s="7">
        <v>377</v>
      </c>
      <c r="E1835" s="7">
        <v>1988</v>
      </c>
      <c r="F1835" s="3">
        <f>PERCENTRANK(Table1[Total Citations], D1835)</f>
        <v>0.441</v>
      </c>
      <c r="G1835">
        <f>1-PERCENTRANK(Table1[Earliest Pub], E1835)</f>
        <v>0.50800000000000001</v>
      </c>
      <c r="H1835" s="3">
        <f>AVERAGEIF(Table1[School], A1835, Table1[Cit rank])</f>
        <v>0.49185185185185182</v>
      </c>
      <c r="I1835" s="3">
        <f>AVERAGEIF(Table1[School], A1835, Table1[YO rank])</f>
        <v>0.50188888888888883</v>
      </c>
      <c r="J1835" s="3">
        <f t="shared" si="90"/>
        <v>0.9800014759058373</v>
      </c>
      <c r="K1835" s="3">
        <f t="shared" si="88"/>
        <v>33</v>
      </c>
      <c r="L1835" s="3">
        <f t="shared" si="89"/>
        <v>11.424242424242424</v>
      </c>
      <c r="M1835" s="3">
        <f>PERCENTRANK(Table1[citperyear],L1835)</f>
        <v>0.41199999999999998</v>
      </c>
      <c r="N1835" s="3">
        <f>AVERAGEIF(Table1[School], A1835, Table1[CPYRank])</f>
        <v>0.47925925925925922</v>
      </c>
    </row>
    <row r="1836" spans="1:14" ht="16" x14ac:dyDescent="0.2">
      <c r="A1836" s="7" t="s">
        <v>121</v>
      </c>
      <c r="B1836" s="7" t="s">
        <v>8</v>
      </c>
      <c r="C1836" s="7" t="s">
        <v>161</v>
      </c>
      <c r="D1836" s="7">
        <v>376</v>
      </c>
      <c r="E1836" s="7">
        <v>1990</v>
      </c>
      <c r="F1836" s="3">
        <f>PERCENTRANK(Table1[Total Citations], D1836)</f>
        <v>0.44</v>
      </c>
      <c r="G1836">
        <f>1-PERCENTRANK(Table1[Earliest Pub], E1836)</f>
        <v>0.43700000000000006</v>
      </c>
      <c r="H1836" s="3">
        <f>AVERAGEIF(Table1[School], A1836, Table1[Cit rank])</f>
        <v>0.49185185185185182</v>
      </c>
      <c r="I1836" s="3">
        <f>AVERAGEIF(Table1[School], A1836, Table1[YO rank])</f>
        <v>0.50188888888888883</v>
      </c>
      <c r="J1836" s="3">
        <f t="shared" si="90"/>
        <v>0.9800014759058373</v>
      </c>
      <c r="K1836" s="3">
        <f t="shared" si="88"/>
        <v>31</v>
      </c>
      <c r="L1836" s="3">
        <f t="shared" si="89"/>
        <v>12.129032258064516</v>
      </c>
      <c r="M1836" s="3">
        <f>PERCENTRANK(Table1[citperyear],L1836)</f>
        <v>0.43</v>
      </c>
      <c r="N1836" s="3">
        <f>AVERAGEIF(Table1[School], A1836, Table1[CPYRank])</f>
        <v>0.47925925925925922</v>
      </c>
    </row>
    <row r="1837" spans="1:14" ht="16" x14ac:dyDescent="0.2">
      <c r="A1837" s="7" t="s">
        <v>121</v>
      </c>
      <c r="B1837" s="7" t="s">
        <v>8</v>
      </c>
      <c r="C1837" s="7" t="s">
        <v>161</v>
      </c>
      <c r="D1837" s="7">
        <v>1077</v>
      </c>
      <c r="E1837" s="7">
        <v>1991</v>
      </c>
      <c r="F1837" s="3">
        <f>PERCENTRANK(Table1[Total Citations], D1837)</f>
        <v>0.76200000000000001</v>
      </c>
      <c r="G1837">
        <f>1-PERCENTRANK(Table1[Earliest Pub], E1837)</f>
        <v>0.41300000000000003</v>
      </c>
      <c r="H1837" s="3">
        <f>AVERAGEIF(Table1[School], A1837, Table1[Cit rank])</f>
        <v>0.49185185185185182</v>
      </c>
      <c r="I1837" s="3">
        <f>AVERAGEIF(Table1[School], A1837, Table1[YO rank])</f>
        <v>0.50188888888888883</v>
      </c>
      <c r="J1837" s="3">
        <f t="shared" si="90"/>
        <v>0.9800014759058373</v>
      </c>
      <c r="K1837" s="3">
        <f t="shared" si="88"/>
        <v>30</v>
      </c>
      <c r="L1837" s="3">
        <f t="shared" si="89"/>
        <v>35.9</v>
      </c>
      <c r="M1837" s="3">
        <f>PERCENTRANK(Table1[citperyear],L1837)</f>
        <v>0.78500000000000003</v>
      </c>
      <c r="N1837" s="3">
        <f>AVERAGEIF(Table1[School], A1837, Table1[CPYRank])</f>
        <v>0.47925925925925922</v>
      </c>
    </row>
    <row r="1838" spans="1:14" ht="16" x14ac:dyDescent="0.2">
      <c r="A1838" s="7" t="s">
        <v>121</v>
      </c>
      <c r="B1838" s="7" t="s">
        <v>7</v>
      </c>
      <c r="C1838" s="7" t="s">
        <v>161</v>
      </c>
      <c r="D1838" s="7">
        <v>13</v>
      </c>
      <c r="E1838" s="7">
        <v>1991</v>
      </c>
      <c r="F1838" s="3">
        <f>PERCENTRANK(Table1[Total Citations], D1838)</f>
        <v>2.5000000000000001E-2</v>
      </c>
      <c r="G1838">
        <f>1-PERCENTRANK(Table1[Earliest Pub], E1838)</f>
        <v>0.41300000000000003</v>
      </c>
      <c r="H1838" s="3">
        <f>AVERAGEIF(Table1[School], A1838, Table1[Cit rank])</f>
        <v>0.49185185185185182</v>
      </c>
      <c r="I1838" s="3">
        <f>AVERAGEIF(Table1[School], A1838, Table1[YO rank])</f>
        <v>0.50188888888888883</v>
      </c>
      <c r="J1838" s="3">
        <f t="shared" si="90"/>
        <v>0.9800014759058373</v>
      </c>
      <c r="K1838" s="3">
        <f t="shared" si="88"/>
        <v>30</v>
      </c>
      <c r="L1838" s="3">
        <f t="shared" si="89"/>
        <v>0.43333333333333335</v>
      </c>
      <c r="M1838" s="3">
        <f>PERCENTRANK(Table1[citperyear],L1838)</f>
        <v>2.8000000000000001E-2</v>
      </c>
      <c r="N1838" s="3">
        <f>AVERAGEIF(Table1[School], A1838, Table1[CPYRank])</f>
        <v>0.47925925925925922</v>
      </c>
    </row>
    <row r="1839" spans="1:14" ht="16" x14ac:dyDescent="0.2">
      <c r="A1839" s="7" t="s">
        <v>121</v>
      </c>
      <c r="B1839" s="7" t="s">
        <v>8</v>
      </c>
      <c r="C1839" s="7" t="s">
        <v>161</v>
      </c>
      <c r="D1839" s="7">
        <v>372</v>
      </c>
      <c r="E1839" s="7">
        <v>1992</v>
      </c>
      <c r="F1839" s="3">
        <f>PERCENTRANK(Table1[Total Citations], D1839)</f>
        <v>0.436</v>
      </c>
      <c r="G1839">
        <f>1-PERCENTRANK(Table1[Earliest Pub], E1839)</f>
        <v>0.38100000000000001</v>
      </c>
      <c r="H1839" s="3">
        <f>AVERAGEIF(Table1[School], A1839, Table1[Cit rank])</f>
        <v>0.49185185185185182</v>
      </c>
      <c r="I1839" s="3">
        <f>AVERAGEIF(Table1[School], A1839, Table1[YO rank])</f>
        <v>0.50188888888888883</v>
      </c>
      <c r="J1839" s="3">
        <f t="shared" si="90"/>
        <v>0.9800014759058373</v>
      </c>
      <c r="K1839" s="3">
        <f t="shared" si="88"/>
        <v>29</v>
      </c>
      <c r="L1839" s="3">
        <f t="shared" si="89"/>
        <v>12.827586206896552</v>
      </c>
      <c r="M1839" s="3">
        <f>PERCENTRANK(Table1[citperyear],L1839)</f>
        <v>0.44900000000000001</v>
      </c>
      <c r="N1839" s="3">
        <f>AVERAGEIF(Table1[School], A1839, Table1[CPYRank])</f>
        <v>0.47925925925925922</v>
      </c>
    </row>
    <row r="1840" spans="1:14" ht="16" x14ac:dyDescent="0.2">
      <c r="A1840" s="7" t="s">
        <v>121</v>
      </c>
      <c r="B1840" s="7" t="s">
        <v>8</v>
      </c>
      <c r="C1840" s="7" t="s">
        <v>161</v>
      </c>
      <c r="D1840" s="7">
        <v>1446</v>
      </c>
      <c r="E1840" s="7">
        <v>1992</v>
      </c>
      <c r="F1840" s="3">
        <f>PERCENTRANK(Table1[Total Citations], D1840)</f>
        <v>0.83099999999999996</v>
      </c>
      <c r="G1840">
        <f>1-PERCENTRANK(Table1[Earliest Pub], E1840)</f>
        <v>0.38100000000000001</v>
      </c>
      <c r="H1840" s="3">
        <f>AVERAGEIF(Table1[School], A1840, Table1[Cit rank])</f>
        <v>0.49185185185185182</v>
      </c>
      <c r="I1840" s="3">
        <f>AVERAGEIF(Table1[School], A1840, Table1[YO rank])</f>
        <v>0.50188888888888883</v>
      </c>
      <c r="J1840" s="3">
        <f t="shared" si="90"/>
        <v>0.9800014759058373</v>
      </c>
      <c r="K1840" s="3">
        <f t="shared" si="88"/>
        <v>29</v>
      </c>
      <c r="L1840" s="3">
        <f t="shared" si="89"/>
        <v>49.862068965517238</v>
      </c>
      <c r="M1840" s="3">
        <f>PERCENTRANK(Table1[citperyear],L1840)</f>
        <v>0.87</v>
      </c>
      <c r="N1840" s="3">
        <f>AVERAGEIF(Table1[School], A1840, Table1[CPYRank])</f>
        <v>0.47925925925925922</v>
      </c>
    </row>
    <row r="1841" spans="1:14" ht="16" x14ac:dyDescent="0.2">
      <c r="A1841" s="7" t="s">
        <v>121</v>
      </c>
      <c r="B1841" s="7" t="s">
        <v>8</v>
      </c>
      <c r="C1841" s="7" t="s">
        <v>161</v>
      </c>
      <c r="D1841" s="7">
        <v>764</v>
      </c>
      <c r="E1841" s="7">
        <v>1993</v>
      </c>
      <c r="F1841" s="3">
        <f>PERCENTRANK(Table1[Total Citations], D1841)</f>
        <v>0.67</v>
      </c>
      <c r="G1841">
        <f>1-PERCENTRANK(Table1[Earliest Pub], E1841)</f>
        <v>0.35399999999999998</v>
      </c>
      <c r="H1841" s="3">
        <f>AVERAGEIF(Table1[School], A1841, Table1[Cit rank])</f>
        <v>0.49185185185185182</v>
      </c>
      <c r="I1841" s="3">
        <f>AVERAGEIF(Table1[School], A1841, Table1[YO rank])</f>
        <v>0.50188888888888883</v>
      </c>
      <c r="J1841" s="3">
        <f t="shared" si="90"/>
        <v>0.9800014759058373</v>
      </c>
      <c r="K1841" s="3">
        <f t="shared" si="88"/>
        <v>28</v>
      </c>
      <c r="L1841" s="3">
        <f t="shared" si="89"/>
        <v>27.285714285714285</v>
      </c>
      <c r="M1841" s="3">
        <f>PERCENTRANK(Table1[citperyear],L1841)</f>
        <v>0.70799999999999996</v>
      </c>
      <c r="N1841" s="3">
        <f>AVERAGEIF(Table1[School], A1841, Table1[CPYRank])</f>
        <v>0.47925925925925922</v>
      </c>
    </row>
    <row r="1842" spans="1:14" ht="16" x14ac:dyDescent="0.2">
      <c r="A1842" s="7" t="s">
        <v>121</v>
      </c>
      <c r="B1842" s="7" t="s">
        <v>8</v>
      </c>
      <c r="C1842" s="7" t="s">
        <v>161</v>
      </c>
      <c r="D1842" s="7">
        <v>0</v>
      </c>
      <c r="E1842" s="7">
        <v>1993</v>
      </c>
      <c r="F1842" s="3">
        <f>PERCENTRANK(Table1[Total Citations], D1842)</f>
        <v>0</v>
      </c>
      <c r="G1842">
        <f>1-PERCENTRANK(Table1[Earliest Pub], E1842)</f>
        <v>0.35399999999999998</v>
      </c>
      <c r="H1842" s="3">
        <f>AVERAGEIF(Table1[School], A1842, Table1[Cit rank])</f>
        <v>0.49185185185185182</v>
      </c>
      <c r="I1842" s="3">
        <f>AVERAGEIF(Table1[School], A1842, Table1[YO rank])</f>
        <v>0.50188888888888883</v>
      </c>
      <c r="J1842" s="3">
        <f t="shared" si="90"/>
        <v>0.9800014759058373</v>
      </c>
      <c r="K1842" s="3">
        <f t="shared" si="88"/>
        <v>28</v>
      </c>
      <c r="L1842" s="3">
        <f t="shared" si="89"/>
        <v>0</v>
      </c>
      <c r="M1842" s="3">
        <f>PERCENTRANK(Table1[citperyear],L1842)</f>
        <v>0</v>
      </c>
      <c r="N1842" s="3">
        <f>AVERAGEIF(Table1[School], A1842, Table1[CPYRank])</f>
        <v>0.47925925925925922</v>
      </c>
    </row>
    <row r="1843" spans="1:14" ht="16" x14ac:dyDescent="0.2">
      <c r="A1843" s="7" t="s">
        <v>121</v>
      </c>
      <c r="B1843" s="7" t="s">
        <v>7</v>
      </c>
      <c r="C1843" s="7" t="s">
        <v>161</v>
      </c>
      <c r="D1843" s="7">
        <v>375</v>
      </c>
      <c r="E1843" s="7">
        <v>1993</v>
      </c>
      <c r="F1843" s="3">
        <f>PERCENTRANK(Table1[Total Citations], D1843)</f>
        <v>0.439</v>
      </c>
      <c r="G1843">
        <f>1-PERCENTRANK(Table1[Earliest Pub], E1843)</f>
        <v>0.35399999999999998</v>
      </c>
      <c r="H1843" s="3">
        <f>AVERAGEIF(Table1[School], A1843, Table1[Cit rank])</f>
        <v>0.49185185185185182</v>
      </c>
      <c r="I1843" s="3">
        <f>AVERAGEIF(Table1[School], A1843, Table1[YO rank])</f>
        <v>0.50188888888888883</v>
      </c>
      <c r="J1843" s="3">
        <f t="shared" si="90"/>
        <v>0.9800014759058373</v>
      </c>
      <c r="K1843" s="3">
        <f t="shared" si="88"/>
        <v>28</v>
      </c>
      <c r="L1843" s="3">
        <f t="shared" si="89"/>
        <v>13.392857142857142</v>
      </c>
      <c r="M1843" s="3">
        <f>PERCENTRANK(Table1[citperyear],L1843)</f>
        <v>0.46300000000000002</v>
      </c>
      <c r="N1843" s="3">
        <f>AVERAGEIF(Table1[School], A1843, Table1[CPYRank])</f>
        <v>0.47925925925925922</v>
      </c>
    </row>
    <row r="1844" spans="1:14" ht="16" x14ac:dyDescent="0.2">
      <c r="A1844" s="7" t="s">
        <v>121</v>
      </c>
      <c r="B1844" s="7" t="s">
        <v>8</v>
      </c>
      <c r="C1844" s="7" t="s">
        <v>161</v>
      </c>
      <c r="D1844" s="7">
        <v>182</v>
      </c>
      <c r="E1844" s="7">
        <v>1997</v>
      </c>
      <c r="F1844" s="3">
        <f>PERCENTRANK(Table1[Total Citations], D1844)</f>
        <v>0.23499999999999999</v>
      </c>
      <c r="G1844">
        <f>1-PERCENTRANK(Table1[Earliest Pub], E1844)</f>
        <v>0.23699999999999999</v>
      </c>
      <c r="H1844" s="3">
        <f>AVERAGEIF(Table1[School], A1844, Table1[Cit rank])</f>
        <v>0.49185185185185182</v>
      </c>
      <c r="I1844" s="3">
        <f>AVERAGEIF(Table1[School], A1844, Table1[YO rank])</f>
        <v>0.50188888888888883</v>
      </c>
      <c r="J1844" s="3">
        <f t="shared" si="90"/>
        <v>0.9800014759058373</v>
      </c>
      <c r="K1844" s="3">
        <f t="shared" si="88"/>
        <v>24</v>
      </c>
      <c r="L1844" s="3">
        <f t="shared" si="89"/>
        <v>7.583333333333333</v>
      </c>
      <c r="M1844" s="3">
        <f>PERCENTRANK(Table1[citperyear],L1844)</f>
        <v>0.29199999999999998</v>
      </c>
      <c r="N1844" s="3">
        <f>AVERAGEIF(Table1[School], A1844, Table1[CPYRank])</f>
        <v>0.47925925925925922</v>
      </c>
    </row>
    <row r="1845" spans="1:14" ht="16" x14ac:dyDescent="0.2">
      <c r="A1845" s="7" t="s">
        <v>121</v>
      </c>
      <c r="B1845" s="7" t="s">
        <v>8</v>
      </c>
      <c r="C1845" s="7" t="s">
        <v>161</v>
      </c>
      <c r="D1845" s="7">
        <v>42</v>
      </c>
      <c r="E1845" s="7">
        <v>1998</v>
      </c>
      <c r="F1845" s="3">
        <f>PERCENTRANK(Table1[Total Citations], D1845)</f>
        <v>6.8000000000000005E-2</v>
      </c>
      <c r="G1845">
        <f>1-PERCENTRANK(Table1[Earliest Pub], E1845)</f>
        <v>0.20799999999999996</v>
      </c>
      <c r="H1845" s="3">
        <f>AVERAGEIF(Table1[School], A1845, Table1[Cit rank])</f>
        <v>0.49185185185185182</v>
      </c>
      <c r="I1845" s="3">
        <f>AVERAGEIF(Table1[School], A1845, Table1[YO rank])</f>
        <v>0.50188888888888883</v>
      </c>
      <c r="J1845" s="3">
        <f t="shared" si="90"/>
        <v>0.9800014759058373</v>
      </c>
      <c r="K1845" s="3">
        <f t="shared" si="88"/>
        <v>23</v>
      </c>
      <c r="L1845" s="3">
        <f t="shared" si="89"/>
        <v>1.826086956521739</v>
      </c>
      <c r="M1845" s="3">
        <f>PERCENTRANK(Table1[citperyear],L1845)</f>
        <v>8.5000000000000006E-2</v>
      </c>
      <c r="N1845" s="3">
        <f>AVERAGEIF(Table1[School], A1845, Table1[CPYRank])</f>
        <v>0.47925925925925922</v>
      </c>
    </row>
    <row r="1846" spans="1:14" ht="16" x14ac:dyDescent="0.2">
      <c r="A1846" s="7" t="s">
        <v>121</v>
      </c>
      <c r="B1846" s="7" t="s">
        <v>7</v>
      </c>
      <c r="C1846" s="7" t="s">
        <v>161</v>
      </c>
      <c r="D1846" s="7">
        <v>235</v>
      </c>
      <c r="E1846" s="7">
        <v>1999</v>
      </c>
      <c r="F1846" s="3">
        <f>PERCENTRANK(Table1[Total Citations], D1846)</f>
        <v>0.308</v>
      </c>
      <c r="G1846">
        <f>1-PERCENTRANK(Table1[Earliest Pub], E1846)</f>
        <v>0.17300000000000004</v>
      </c>
      <c r="H1846" s="3">
        <f>AVERAGEIF(Table1[School], A1846, Table1[Cit rank])</f>
        <v>0.49185185185185182</v>
      </c>
      <c r="I1846" s="3">
        <f>AVERAGEIF(Table1[School], A1846, Table1[YO rank])</f>
        <v>0.50188888888888883</v>
      </c>
      <c r="J1846" s="3">
        <f t="shared" si="90"/>
        <v>0.9800014759058373</v>
      </c>
      <c r="K1846" s="3">
        <f t="shared" si="88"/>
        <v>22</v>
      </c>
      <c r="L1846" s="3">
        <f t="shared" si="89"/>
        <v>10.681818181818182</v>
      </c>
      <c r="M1846" s="3">
        <f>PERCENTRANK(Table1[citperyear],L1846)</f>
        <v>0.39100000000000001</v>
      </c>
      <c r="N1846" s="3">
        <f>AVERAGEIF(Table1[School], A1846, Table1[CPYRank])</f>
        <v>0.47925925925925922</v>
      </c>
    </row>
    <row r="1847" spans="1:14" ht="16" x14ac:dyDescent="0.2">
      <c r="A1847" s="7" t="s">
        <v>121</v>
      </c>
      <c r="B1847" s="7" t="s">
        <v>8</v>
      </c>
      <c r="C1847" s="7" t="s">
        <v>161</v>
      </c>
      <c r="D1847" s="7">
        <v>144</v>
      </c>
      <c r="E1847" s="7">
        <v>2002</v>
      </c>
      <c r="F1847" s="3">
        <f>PERCENTRANK(Table1[Total Citations], D1847)</f>
        <v>0.185</v>
      </c>
      <c r="G1847">
        <f>1-PERCENTRANK(Table1[Earliest Pub], E1847)</f>
        <v>9.6999999999999975E-2</v>
      </c>
      <c r="H1847" s="3">
        <f>AVERAGEIF(Table1[School], A1847, Table1[Cit rank])</f>
        <v>0.49185185185185182</v>
      </c>
      <c r="I1847" s="3">
        <f>AVERAGEIF(Table1[School], A1847, Table1[YO rank])</f>
        <v>0.50188888888888883</v>
      </c>
      <c r="J1847" s="3">
        <f t="shared" si="90"/>
        <v>0.9800014759058373</v>
      </c>
      <c r="K1847" s="3">
        <f t="shared" si="88"/>
        <v>19</v>
      </c>
      <c r="L1847" s="3">
        <f t="shared" si="89"/>
        <v>7.5789473684210522</v>
      </c>
      <c r="M1847" s="3">
        <f>PERCENTRANK(Table1[citperyear],L1847)</f>
        <v>0.29199999999999998</v>
      </c>
      <c r="N1847" s="3">
        <f>AVERAGEIF(Table1[School], A1847, Table1[CPYRank])</f>
        <v>0.47925925925925922</v>
      </c>
    </row>
    <row r="1848" spans="1:14" ht="16" x14ac:dyDescent="0.2">
      <c r="A1848" s="7" t="s">
        <v>121</v>
      </c>
      <c r="B1848" s="7" t="s">
        <v>8</v>
      </c>
      <c r="C1848" s="7" t="s">
        <v>161</v>
      </c>
      <c r="D1848" s="7">
        <v>522</v>
      </c>
      <c r="E1848" s="7">
        <v>2005</v>
      </c>
      <c r="F1848" s="3">
        <f>PERCENTRANK(Table1[Total Citations], D1848)</f>
        <v>0.54400000000000004</v>
      </c>
      <c r="G1848">
        <f>1-PERCENTRANK(Table1[Earliest Pub], E1848)</f>
        <v>3.400000000000003E-2</v>
      </c>
      <c r="H1848" s="3">
        <f>AVERAGEIF(Table1[School], A1848, Table1[Cit rank])</f>
        <v>0.49185185185185182</v>
      </c>
      <c r="I1848" s="3">
        <f>AVERAGEIF(Table1[School], A1848, Table1[YO rank])</f>
        <v>0.50188888888888883</v>
      </c>
      <c r="J1848" s="3">
        <f t="shared" si="90"/>
        <v>0.9800014759058373</v>
      </c>
      <c r="K1848" s="3">
        <f t="shared" si="88"/>
        <v>16</v>
      </c>
      <c r="L1848" s="3">
        <f t="shared" si="89"/>
        <v>32.625</v>
      </c>
      <c r="M1848" s="3">
        <f>PERCENTRANK(Table1[citperyear],L1848)</f>
        <v>0.76</v>
      </c>
      <c r="N1848" s="3">
        <f>AVERAGEIF(Table1[School], A1848, Table1[CPYRank])</f>
        <v>0.47925925925925922</v>
      </c>
    </row>
    <row r="1849" spans="1:14" ht="16" x14ac:dyDescent="0.2">
      <c r="A1849" s="7" t="s">
        <v>122</v>
      </c>
      <c r="B1849" s="7" t="s">
        <v>8</v>
      </c>
      <c r="C1849" s="7" t="s">
        <v>161</v>
      </c>
      <c r="D1849" s="7">
        <v>233</v>
      </c>
      <c r="E1849" s="7">
        <v>1980</v>
      </c>
      <c r="F1849" s="3">
        <f>PERCENTRANK(Table1[Total Citations], D1849)</f>
        <v>0.30499999999999999</v>
      </c>
      <c r="G1849">
        <f>1-PERCENTRANK(Table1[Earliest Pub], E1849)</f>
        <v>0.75</v>
      </c>
      <c r="H1849" s="3">
        <f>AVERAGEIF(Table1[School], A1849, Table1[Cit rank])</f>
        <v>0.28484999999999994</v>
      </c>
      <c r="I1849" s="3">
        <f>AVERAGEIF(Table1[School], A1849, Table1[YO rank])</f>
        <v>0.37770000000000004</v>
      </c>
      <c r="J1849" s="3">
        <f t="shared" si="90"/>
        <v>0.75416997617156445</v>
      </c>
      <c r="K1849" s="3">
        <f t="shared" si="88"/>
        <v>41</v>
      </c>
      <c r="L1849" s="3">
        <f t="shared" si="89"/>
        <v>5.6829268292682924</v>
      </c>
      <c r="M1849" s="3">
        <f>PERCENTRANK(Table1[citperyear],L1849)</f>
        <v>0.22700000000000001</v>
      </c>
      <c r="N1849" s="3">
        <f>AVERAGEIF(Table1[School], A1849, Table1[CPYRank])</f>
        <v>0.30204999999999999</v>
      </c>
    </row>
    <row r="1850" spans="1:14" ht="16" x14ac:dyDescent="0.2">
      <c r="A1850" s="7" t="s">
        <v>122</v>
      </c>
      <c r="B1850" s="7" t="s">
        <v>8</v>
      </c>
      <c r="C1850" s="7" t="s">
        <v>161</v>
      </c>
      <c r="D1850" s="7">
        <v>230</v>
      </c>
      <c r="E1850" s="7">
        <v>1974</v>
      </c>
      <c r="F1850" s="3">
        <f>PERCENTRANK(Table1[Total Citations], D1850)</f>
        <v>0.30099999999999999</v>
      </c>
      <c r="G1850">
        <f>1-PERCENTRANK(Table1[Earliest Pub], E1850)</f>
        <v>0.871</v>
      </c>
      <c r="H1850" s="3">
        <f>AVERAGEIF(Table1[School], A1850, Table1[Cit rank])</f>
        <v>0.28484999999999994</v>
      </c>
      <c r="I1850" s="3">
        <f>AVERAGEIF(Table1[School], A1850, Table1[YO rank])</f>
        <v>0.37770000000000004</v>
      </c>
      <c r="J1850" s="3">
        <f t="shared" si="90"/>
        <v>0.75416997617156445</v>
      </c>
      <c r="K1850" s="3">
        <f t="shared" si="88"/>
        <v>47</v>
      </c>
      <c r="L1850" s="3">
        <f t="shared" si="89"/>
        <v>4.8936170212765955</v>
      </c>
      <c r="M1850" s="3">
        <f>PERCENTRANK(Table1[citperyear],L1850)</f>
        <v>0.19500000000000001</v>
      </c>
      <c r="N1850" s="3">
        <f>AVERAGEIF(Table1[School], A1850, Table1[CPYRank])</f>
        <v>0.30204999999999999</v>
      </c>
    </row>
    <row r="1851" spans="1:14" ht="16" x14ac:dyDescent="0.2">
      <c r="A1851" s="7" t="s">
        <v>122</v>
      </c>
      <c r="B1851" s="7" t="s">
        <v>8</v>
      </c>
      <c r="C1851" s="7" t="s">
        <v>161</v>
      </c>
      <c r="D1851" s="7">
        <v>233</v>
      </c>
      <c r="E1851" s="7">
        <v>1980</v>
      </c>
      <c r="F1851" s="3">
        <f>PERCENTRANK(Table1[Total Citations], D1851)</f>
        <v>0.30499999999999999</v>
      </c>
      <c r="G1851">
        <f>1-PERCENTRANK(Table1[Earliest Pub], E1851)</f>
        <v>0.75</v>
      </c>
      <c r="H1851" s="3">
        <f>AVERAGEIF(Table1[School], A1851, Table1[Cit rank])</f>
        <v>0.28484999999999994</v>
      </c>
      <c r="I1851" s="3">
        <f>AVERAGEIF(Table1[School], A1851, Table1[YO rank])</f>
        <v>0.37770000000000004</v>
      </c>
      <c r="J1851" s="3">
        <f t="shared" si="90"/>
        <v>0.75416997617156445</v>
      </c>
      <c r="K1851" s="3">
        <f t="shared" si="88"/>
        <v>41</v>
      </c>
      <c r="L1851" s="3">
        <f t="shared" si="89"/>
        <v>5.6829268292682924</v>
      </c>
      <c r="M1851" s="3">
        <f>PERCENTRANK(Table1[citperyear],L1851)</f>
        <v>0.22700000000000001</v>
      </c>
      <c r="N1851" s="3">
        <f>AVERAGEIF(Table1[School], A1851, Table1[CPYRank])</f>
        <v>0.30204999999999999</v>
      </c>
    </row>
    <row r="1852" spans="1:14" ht="16" x14ac:dyDescent="0.2">
      <c r="A1852" s="7" t="s">
        <v>122</v>
      </c>
      <c r="B1852" s="7" t="s">
        <v>8</v>
      </c>
      <c r="C1852" s="7" t="s">
        <v>161</v>
      </c>
      <c r="D1852" s="7">
        <v>208</v>
      </c>
      <c r="E1852" s="7">
        <v>1981</v>
      </c>
      <c r="F1852" s="3">
        <f>PERCENTRANK(Table1[Total Citations], D1852)</f>
        <v>0.26900000000000002</v>
      </c>
      <c r="G1852">
        <f>1-PERCENTRANK(Table1[Earliest Pub], E1852)</f>
        <v>0.72299999999999998</v>
      </c>
      <c r="H1852" s="3">
        <f>AVERAGEIF(Table1[School], A1852, Table1[Cit rank])</f>
        <v>0.28484999999999994</v>
      </c>
      <c r="I1852" s="3">
        <f>AVERAGEIF(Table1[School], A1852, Table1[YO rank])</f>
        <v>0.37770000000000004</v>
      </c>
      <c r="J1852" s="3">
        <f t="shared" si="90"/>
        <v>0.75416997617156445</v>
      </c>
      <c r="K1852" s="3">
        <f t="shared" si="88"/>
        <v>40</v>
      </c>
      <c r="L1852" s="3">
        <f t="shared" si="89"/>
        <v>5.2</v>
      </c>
      <c r="M1852" s="3">
        <f>PERCENTRANK(Table1[citperyear],L1852)</f>
        <v>0.20599999999999999</v>
      </c>
      <c r="N1852" s="3">
        <f>AVERAGEIF(Table1[School], A1852, Table1[CPYRank])</f>
        <v>0.30204999999999999</v>
      </c>
    </row>
    <row r="1853" spans="1:14" ht="16" x14ac:dyDescent="0.2">
      <c r="A1853" s="7" t="s">
        <v>122</v>
      </c>
      <c r="B1853" s="7" t="s">
        <v>8</v>
      </c>
      <c r="C1853" s="7" t="s">
        <v>161</v>
      </c>
      <c r="D1853" s="7">
        <v>199</v>
      </c>
      <c r="E1853" s="7">
        <v>1983</v>
      </c>
      <c r="F1853" s="3">
        <f>PERCENTRANK(Table1[Total Citations], D1853)</f>
        <v>0.25700000000000001</v>
      </c>
      <c r="G1853">
        <f>1-PERCENTRANK(Table1[Earliest Pub], E1853)</f>
        <v>0.65700000000000003</v>
      </c>
      <c r="H1853" s="3">
        <f>AVERAGEIF(Table1[School], A1853, Table1[Cit rank])</f>
        <v>0.28484999999999994</v>
      </c>
      <c r="I1853" s="3">
        <f>AVERAGEIF(Table1[School], A1853, Table1[YO rank])</f>
        <v>0.37770000000000004</v>
      </c>
      <c r="J1853" s="3">
        <f t="shared" si="90"/>
        <v>0.75416997617156445</v>
      </c>
      <c r="K1853" s="3">
        <f t="shared" si="88"/>
        <v>38</v>
      </c>
      <c r="L1853" s="3">
        <f t="shared" si="89"/>
        <v>5.2368421052631575</v>
      </c>
      <c r="M1853" s="3">
        <f>PERCENTRANK(Table1[citperyear],L1853)</f>
        <v>0.20699999999999999</v>
      </c>
      <c r="N1853" s="3">
        <f>AVERAGEIF(Table1[School], A1853, Table1[CPYRank])</f>
        <v>0.30204999999999999</v>
      </c>
    </row>
    <row r="1854" spans="1:14" ht="16" x14ac:dyDescent="0.2">
      <c r="A1854" s="7" t="s">
        <v>122</v>
      </c>
      <c r="B1854" s="7" t="s">
        <v>8</v>
      </c>
      <c r="C1854" s="7" t="s">
        <v>161</v>
      </c>
      <c r="D1854" s="7">
        <v>435</v>
      </c>
      <c r="E1854" s="7">
        <v>1984</v>
      </c>
      <c r="F1854" s="3">
        <f>PERCENTRANK(Table1[Total Citations], D1854)</f>
        <v>0.48399999999999999</v>
      </c>
      <c r="G1854">
        <f>1-PERCENTRANK(Table1[Earliest Pub], E1854)</f>
        <v>0.63</v>
      </c>
      <c r="H1854" s="3">
        <f>AVERAGEIF(Table1[School], A1854, Table1[Cit rank])</f>
        <v>0.28484999999999994</v>
      </c>
      <c r="I1854" s="3">
        <f>AVERAGEIF(Table1[School], A1854, Table1[YO rank])</f>
        <v>0.37770000000000004</v>
      </c>
      <c r="J1854" s="3">
        <f t="shared" si="90"/>
        <v>0.75416997617156445</v>
      </c>
      <c r="K1854" s="3">
        <f t="shared" si="88"/>
        <v>37</v>
      </c>
      <c r="L1854" s="3">
        <f t="shared" si="89"/>
        <v>11.756756756756756</v>
      </c>
      <c r="M1854" s="3">
        <f>PERCENTRANK(Table1[citperyear],L1854)</f>
        <v>0.42199999999999999</v>
      </c>
      <c r="N1854" s="3">
        <f>AVERAGEIF(Table1[School], A1854, Table1[CPYRank])</f>
        <v>0.30204999999999999</v>
      </c>
    </row>
    <row r="1855" spans="1:14" ht="16" x14ac:dyDescent="0.2">
      <c r="A1855" s="7" t="s">
        <v>122</v>
      </c>
      <c r="B1855" s="7" t="s">
        <v>8</v>
      </c>
      <c r="C1855" s="7" t="s">
        <v>161</v>
      </c>
      <c r="D1855" s="7">
        <v>131</v>
      </c>
      <c r="E1855" s="7">
        <v>1984</v>
      </c>
      <c r="F1855" s="3">
        <f>PERCENTRANK(Table1[Total Citations], D1855)</f>
        <v>0.17199999999999999</v>
      </c>
      <c r="G1855">
        <f>1-PERCENTRANK(Table1[Earliest Pub], E1855)</f>
        <v>0.63</v>
      </c>
      <c r="H1855" s="3">
        <f>AVERAGEIF(Table1[School], A1855, Table1[Cit rank])</f>
        <v>0.28484999999999994</v>
      </c>
      <c r="I1855" s="3">
        <f>AVERAGEIF(Table1[School], A1855, Table1[YO rank])</f>
        <v>0.37770000000000004</v>
      </c>
      <c r="J1855" s="3">
        <f t="shared" si="90"/>
        <v>0.75416997617156445</v>
      </c>
      <c r="K1855" s="3">
        <f t="shared" si="88"/>
        <v>37</v>
      </c>
      <c r="L1855" s="3">
        <f t="shared" si="89"/>
        <v>3.5405405405405403</v>
      </c>
      <c r="M1855" s="3">
        <f>PERCENTRANK(Table1[citperyear],L1855)</f>
        <v>0.14599999999999999</v>
      </c>
      <c r="N1855" s="3">
        <f>AVERAGEIF(Table1[School], A1855, Table1[CPYRank])</f>
        <v>0.30204999999999999</v>
      </c>
    </row>
    <row r="1856" spans="1:14" ht="16" x14ac:dyDescent="0.2">
      <c r="A1856" s="7" t="s">
        <v>122</v>
      </c>
      <c r="B1856" s="7" t="s">
        <v>7</v>
      </c>
      <c r="C1856" s="7" t="s">
        <v>161</v>
      </c>
      <c r="D1856" s="7">
        <v>675</v>
      </c>
      <c r="E1856" s="7">
        <v>1992</v>
      </c>
      <c r="F1856" s="3">
        <f>PERCENTRANK(Table1[Total Citations], D1856)</f>
        <v>0.63100000000000001</v>
      </c>
      <c r="G1856">
        <f>1-PERCENTRANK(Table1[Earliest Pub], E1856)</f>
        <v>0.38100000000000001</v>
      </c>
      <c r="H1856" s="3">
        <f>AVERAGEIF(Table1[School], A1856, Table1[Cit rank])</f>
        <v>0.28484999999999994</v>
      </c>
      <c r="I1856" s="3">
        <f>AVERAGEIF(Table1[School], A1856, Table1[YO rank])</f>
        <v>0.37770000000000004</v>
      </c>
      <c r="J1856" s="3">
        <f t="shared" si="90"/>
        <v>0.75416997617156445</v>
      </c>
      <c r="K1856" s="3">
        <f t="shared" si="88"/>
        <v>29</v>
      </c>
      <c r="L1856" s="3">
        <f t="shared" si="89"/>
        <v>23.275862068965516</v>
      </c>
      <c r="M1856" s="3">
        <f>PERCENTRANK(Table1[citperyear],L1856)</f>
        <v>0.65800000000000003</v>
      </c>
      <c r="N1856" s="3">
        <f>AVERAGEIF(Table1[School], A1856, Table1[CPYRank])</f>
        <v>0.30204999999999999</v>
      </c>
    </row>
    <row r="1857" spans="1:14" ht="16" x14ac:dyDescent="0.2">
      <c r="A1857" s="7" t="s">
        <v>122</v>
      </c>
      <c r="B1857" s="7" t="s">
        <v>8</v>
      </c>
      <c r="C1857" s="7" t="s">
        <v>161</v>
      </c>
      <c r="D1857" s="7">
        <v>532</v>
      </c>
      <c r="E1857" s="7">
        <v>1995</v>
      </c>
      <c r="F1857" s="3">
        <f>PERCENTRANK(Table1[Total Citations], D1857)</f>
        <v>0.55100000000000005</v>
      </c>
      <c r="G1857">
        <f>1-PERCENTRANK(Table1[Earliest Pub], E1857)</f>
        <v>0.29800000000000004</v>
      </c>
      <c r="H1857" s="3">
        <f>AVERAGEIF(Table1[School], A1857, Table1[Cit rank])</f>
        <v>0.28484999999999994</v>
      </c>
      <c r="I1857" s="3">
        <f>AVERAGEIF(Table1[School], A1857, Table1[YO rank])</f>
        <v>0.37770000000000004</v>
      </c>
      <c r="J1857" s="3">
        <f t="shared" si="90"/>
        <v>0.75416997617156445</v>
      </c>
      <c r="K1857" s="3">
        <f t="shared" si="88"/>
        <v>26</v>
      </c>
      <c r="L1857" s="3">
        <f t="shared" si="89"/>
        <v>20.46153846153846</v>
      </c>
      <c r="M1857" s="3">
        <f>PERCENTRANK(Table1[citperyear],L1857)</f>
        <v>0.61099999999999999</v>
      </c>
      <c r="N1857" s="3">
        <f>AVERAGEIF(Table1[School], A1857, Table1[CPYRank])</f>
        <v>0.30204999999999999</v>
      </c>
    </row>
    <row r="1858" spans="1:14" ht="16" x14ac:dyDescent="0.2">
      <c r="A1858" s="7" t="s">
        <v>122</v>
      </c>
      <c r="B1858" s="7" t="s">
        <v>8</v>
      </c>
      <c r="C1858" s="7" t="s">
        <v>161</v>
      </c>
      <c r="D1858" s="7">
        <v>558</v>
      </c>
      <c r="E1858" s="7">
        <v>1996</v>
      </c>
      <c r="F1858" s="3">
        <f>PERCENTRANK(Table1[Total Citations], D1858)</f>
        <v>0.56499999999999995</v>
      </c>
      <c r="G1858">
        <f>1-PERCENTRANK(Table1[Earliest Pub], E1858)</f>
        <v>0.27100000000000002</v>
      </c>
      <c r="H1858" s="3">
        <f>AVERAGEIF(Table1[School], A1858, Table1[Cit rank])</f>
        <v>0.28484999999999994</v>
      </c>
      <c r="I1858" s="3">
        <f>AVERAGEIF(Table1[School], A1858, Table1[YO rank])</f>
        <v>0.37770000000000004</v>
      </c>
      <c r="J1858" s="3">
        <f t="shared" si="90"/>
        <v>0.75416997617156445</v>
      </c>
      <c r="K1858" s="3">
        <f t="shared" ref="K1858:K1921" si="91">2021-E1858</f>
        <v>25</v>
      </c>
      <c r="L1858" s="3">
        <f t="shared" ref="L1858:L1921" si="92">D1858/K1858</f>
        <v>22.32</v>
      </c>
      <c r="M1858" s="3">
        <f>PERCENTRANK(Table1[citperyear],L1858)</f>
        <v>0.64600000000000002</v>
      </c>
      <c r="N1858" s="3">
        <f>AVERAGEIF(Table1[School], A1858, Table1[CPYRank])</f>
        <v>0.30204999999999999</v>
      </c>
    </row>
    <row r="1859" spans="1:14" ht="16" x14ac:dyDescent="0.2">
      <c r="A1859" s="7" t="s">
        <v>122</v>
      </c>
      <c r="B1859" s="7" t="s">
        <v>8</v>
      </c>
      <c r="C1859" s="7" t="s">
        <v>161</v>
      </c>
      <c r="D1859" s="7">
        <v>135</v>
      </c>
      <c r="E1859" s="7">
        <v>1996</v>
      </c>
      <c r="F1859" s="3">
        <f>PERCENTRANK(Table1[Total Citations], D1859)</f>
        <v>0.17599999999999999</v>
      </c>
      <c r="G1859">
        <f>1-PERCENTRANK(Table1[Earliest Pub], E1859)</f>
        <v>0.27100000000000002</v>
      </c>
      <c r="H1859" s="3">
        <f>AVERAGEIF(Table1[School], A1859, Table1[Cit rank])</f>
        <v>0.28484999999999994</v>
      </c>
      <c r="I1859" s="3">
        <f>AVERAGEIF(Table1[School], A1859, Table1[YO rank])</f>
        <v>0.37770000000000004</v>
      </c>
      <c r="J1859" s="3">
        <f t="shared" si="90"/>
        <v>0.75416997617156445</v>
      </c>
      <c r="K1859" s="3">
        <f t="shared" si="91"/>
        <v>25</v>
      </c>
      <c r="L1859" s="3">
        <f t="shared" si="92"/>
        <v>5.4</v>
      </c>
      <c r="M1859" s="3">
        <f>PERCENTRANK(Table1[citperyear],L1859)</f>
        <v>0.21299999999999999</v>
      </c>
      <c r="N1859" s="3">
        <f>AVERAGEIF(Table1[School], A1859, Table1[CPYRank])</f>
        <v>0.30204999999999999</v>
      </c>
    </row>
    <row r="1860" spans="1:14" ht="16" x14ac:dyDescent="0.2">
      <c r="A1860" s="7" t="s">
        <v>122</v>
      </c>
      <c r="B1860" s="7" t="s">
        <v>8</v>
      </c>
      <c r="C1860" s="7" t="s">
        <v>161</v>
      </c>
      <c r="D1860" s="7">
        <v>23</v>
      </c>
      <c r="E1860" s="7">
        <v>1997</v>
      </c>
      <c r="F1860" s="3">
        <f>PERCENTRANK(Table1[Total Citations], D1860)</f>
        <v>4.2000000000000003E-2</v>
      </c>
      <c r="G1860">
        <f>1-PERCENTRANK(Table1[Earliest Pub], E1860)</f>
        <v>0.23699999999999999</v>
      </c>
      <c r="H1860" s="3">
        <f>AVERAGEIF(Table1[School], A1860, Table1[Cit rank])</f>
        <v>0.28484999999999994</v>
      </c>
      <c r="I1860" s="3">
        <f>AVERAGEIF(Table1[School], A1860, Table1[YO rank])</f>
        <v>0.37770000000000004</v>
      </c>
      <c r="J1860" s="3">
        <f t="shared" si="90"/>
        <v>0.75416997617156445</v>
      </c>
      <c r="K1860" s="3">
        <f t="shared" si="91"/>
        <v>24</v>
      </c>
      <c r="L1860" s="3">
        <f t="shared" si="92"/>
        <v>0.95833333333333337</v>
      </c>
      <c r="M1860" s="3">
        <f>PERCENTRANK(Table1[citperyear],L1860)</f>
        <v>5.0999999999999997E-2</v>
      </c>
      <c r="N1860" s="3">
        <f>AVERAGEIF(Table1[School], A1860, Table1[CPYRank])</f>
        <v>0.30204999999999999</v>
      </c>
    </row>
    <row r="1861" spans="1:14" ht="16" x14ac:dyDescent="0.2">
      <c r="A1861" s="7" t="s">
        <v>122</v>
      </c>
      <c r="B1861" s="7" t="s">
        <v>7</v>
      </c>
      <c r="C1861" s="7" t="s">
        <v>161</v>
      </c>
      <c r="D1861" s="7">
        <v>21</v>
      </c>
      <c r="E1861" s="7">
        <v>1998</v>
      </c>
      <c r="F1861" s="3">
        <f>PERCENTRANK(Table1[Total Citations], D1861)</f>
        <v>3.6999999999999998E-2</v>
      </c>
      <c r="G1861">
        <f>1-PERCENTRANK(Table1[Earliest Pub], E1861)</f>
        <v>0.20799999999999996</v>
      </c>
      <c r="H1861" s="3">
        <f>AVERAGEIF(Table1[School], A1861, Table1[Cit rank])</f>
        <v>0.28484999999999994</v>
      </c>
      <c r="I1861" s="3">
        <f>AVERAGEIF(Table1[School], A1861, Table1[YO rank])</f>
        <v>0.37770000000000004</v>
      </c>
      <c r="J1861" s="3">
        <f t="shared" si="90"/>
        <v>0.75416997617156445</v>
      </c>
      <c r="K1861" s="3">
        <f t="shared" si="91"/>
        <v>23</v>
      </c>
      <c r="L1861" s="3">
        <f t="shared" si="92"/>
        <v>0.91304347826086951</v>
      </c>
      <c r="M1861" s="3">
        <f>PERCENTRANK(Table1[citperyear],L1861)</f>
        <v>0.05</v>
      </c>
      <c r="N1861" s="3">
        <f>AVERAGEIF(Table1[School], A1861, Table1[CPYRank])</f>
        <v>0.30204999999999999</v>
      </c>
    </row>
    <row r="1862" spans="1:14" ht="16" x14ac:dyDescent="0.2">
      <c r="A1862" s="7" t="s">
        <v>122</v>
      </c>
      <c r="B1862" s="7" t="s">
        <v>8</v>
      </c>
      <c r="C1862" s="7" t="s">
        <v>161</v>
      </c>
      <c r="D1862" s="7">
        <v>490</v>
      </c>
      <c r="E1862" s="7">
        <v>1998</v>
      </c>
      <c r="F1862" s="3">
        <f>PERCENTRANK(Table1[Total Citations], D1862)</f>
        <v>0.51900000000000002</v>
      </c>
      <c r="G1862">
        <f>1-PERCENTRANK(Table1[Earliest Pub], E1862)</f>
        <v>0.20799999999999996</v>
      </c>
      <c r="H1862" s="3">
        <f>AVERAGEIF(Table1[School], A1862, Table1[Cit rank])</f>
        <v>0.28484999999999994</v>
      </c>
      <c r="I1862" s="3">
        <f>AVERAGEIF(Table1[School], A1862, Table1[YO rank])</f>
        <v>0.37770000000000004</v>
      </c>
      <c r="J1862" s="3">
        <f t="shared" si="90"/>
        <v>0.75416997617156445</v>
      </c>
      <c r="K1862" s="3">
        <f t="shared" si="91"/>
        <v>23</v>
      </c>
      <c r="L1862" s="3">
        <f t="shared" si="92"/>
        <v>21.304347826086957</v>
      </c>
      <c r="M1862" s="3">
        <f>PERCENTRANK(Table1[citperyear],L1862)</f>
        <v>0.625</v>
      </c>
      <c r="N1862" s="3">
        <f>AVERAGEIF(Table1[School], A1862, Table1[CPYRank])</f>
        <v>0.30204999999999999</v>
      </c>
    </row>
    <row r="1863" spans="1:14" ht="16" x14ac:dyDescent="0.2">
      <c r="A1863" s="7" t="s">
        <v>122</v>
      </c>
      <c r="B1863" s="7" t="s">
        <v>8</v>
      </c>
      <c r="C1863" s="7" t="s">
        <v>161</v>
      </c>
      <c r="D1863" s="7">
        <v>168</v>
      </c>
      <c r="E1863" s="7">
        <v>1999</v>
      </c>
      <c r="F1863" s="3">
        <f>PERCENTRANK(Table1[Total Citations], D1863)</f>
        <v>0.217</v>
      </c>
      <c r="G1863">
        <f>1-PERCENTRANK(Table1[Earliest Pub], E1863)</f>
        <v>0.17300000000000004</v>
      </c>
      <c r="H1863" s="3">
        <f>AVERAGEIF(Table1[School], A1863, Table1[Cit rank])</f>
        <v>0.28484999999999994</v>
      </c>
      <c r="I1863" s="3">
        <f>AVERAGEIF(Table1[School], A1863, Table1[YO rank])</f>
        <v>0.37770000000000004</v>
      </c>
      <c r="J1863" s="3">
        <f t="shared" si="90"/>
        <v>0.75416997617156445</v>
      </c>
      <c r="K1863" s="3">
        <f t="shared" si="91"/>
        <v>22</v>
      </c>
      <c r="L1863" s="3">
        <f t="shared" si="92"/>
        <v>7.6363636363636367</v>
      </c>
      <c r="M1863" s="3">
        <f>PERCENTRANK(Table1[citperyear],L1863)</f>
        <v>0.29399999999999998</v>
      </c>
      <c r="N1863" s="3">
        <f>AVERAGEIF(Table1[School], A1863, Table1[CPYRank])</f>
        <v>0.30204999999999999</v>
      </c>
    </row>
    <row r="1864" spans="1:14" ht="16" x14ac:dyDescent="0.2">
      <c r="A1864" s="7" t="s">
        <v>122</v>
      </c>
      <c r="B1864" s="7" t="s">
        <v>8</v>
      </c>
      <c r="C1864" s="7" t="s">
        <v>161</v>
      </c>
      <c r="D1864" s="7">
        <v>51</v>
      </c>
      <c r="E1864" s="7">
        <v>1999</v>
      </c>
      <c r="F1864" s="3">
        <f>PERCENTRANK(Table1[Total Citations], D1864)</f>
        <v>7.5999999999999998E-2</v>
      </c>
      <c r="G1864">
        <f>1-PERCENTRANK(Table1[Earliest Pub], E1864)</f>
        <v>0.17300000000000004</v>
      </c>
      <c r="H1864" s="3">
        <f>AVERAGEIF(Table1[School], A1864, Table1[Cit rank])</f>
        <v>0.28484999999999994</v>
      </c>
      <c r="I1864" s="3">
        <f>AVERAGEIF(Table1[School], A1864, Table1[YO rank])</f>
        <v>0.37770000000000004</v>
      </c>
      <c r="J1864" s="3">
        <f t="shared" si="90"/>
        <v>0.75416997617156445</v>
      </c>
      <c r="K1864" s="3">
        <f t="shared" si="91"/>
        <v>22</v>
      </c>
      <c r="L1864" s="3">
        <f t="shared" si="92"/>
        <v>2.3181818181818183</v>
      </c>
      <c r="M1864" s="3">
        <f>PERCENTRANK(Table1[citperyear],L1864)</f>
        <v>0.106</v>
      </c>
      <c r="N1864" s="3">
        <f>AVERAGEIF(Table1[School], A1864, Table1[CPYRank])</f>
        <v>0.30204999999999999</v>
      </c>
    </row>
    <row r="1865" spans="1:14" ht="16" x14ac:dyDescent="0.2">
      <c r="A1865" s="7" t="s">
        <v>122</v>
      </c>
      <c r="B1865" s="7" t="s">
        <v>7</v>
      </c>
      <c r="C1865" s="7" t="s">
        <v>161</v>
      </c>
      <c r="D1865" s="7">
        <v>257</v>
      </c>
      <c r="E1865" s="7">
        <v>2001</v>
      </c>
      <c r="F1865" s="3">
        <f>PERCENTRANK(Table1[Total Citations], D1865)</f>
        <v>0.33</v>
      </c>
      <c r="G1865">
        <f>1-PERCENTRANK(Table1[Earliest Pub], E1865)</f>
        <v>0.11899999999999999</v>
      </c>
      <c r="H1865" s="3">
        <f>AVERAGEIF(Table1[School], A1865, Table1[Cit rank])</f>
        <v>0.28484999999999994</v>
      </c>
      <c r="I1865" s="3">
        <f>AVERAGEIF(Table1[School], A1865, Table1[YO rank])</f>
        <v>0.37770000000000004</v>
      </c>
      <c r="J1865" s="3">
        <f t="shared" si="90"/>
        <v>0.75416997617156445</v>
      </c>
      <c r="K1865" s="3">
        <f t="shared" si="91"/>
        <v>20</v>
      </c>
      <c r="L1865" s="3">
        <f t="shared" si="92"/>
        <v>12.85</v>
      </c>
      <c r="M1865" s="3">
        <f>PERCENTRANK(Table1[citperyear],L1865)</f>
        <v>0.45</v>
      </c>
      <c r="N1865" s="3">
        <f>AVERAGEIF(Table1[School], A1865, Table1[CPYRank])</f>
        <v>0.30204999999999999</v>
      </c>
    </row>
    <row r="1866" spans="1:14" ht="16" x14ac:dyDescent="0.2">
      <c r="A1866" s="7" t="s">
        <v>122</v>
      </c>
      <c r="B1866" s="7" t="s">
        <v>8</v>
      </c>
      <c r="C1866" s="7" t="s">
        <v>161</v>
      </c>
      <c r="D1866" s="7">
        <v>234</v>
      </c>
      <c r="E1866" s="7">
        <v>2003</v>
      </c>
      <c r="F1866" s="3">
        <f>PERCENTRANK(Table1[Total Citations], D1866)</f>
        <v>0.30599999999999999</v>
      </c>
      <c r="G1866">
        <f>1-PERCENTRANK(Table1[Earliest Pub], E1866)</f>
        <v>7.4999999999999956E-2</v>
      </c>
      <c r="H1866" s="3">
        <f>AVERAGEIF(Table1[School], A1866, Table1[Cit rank])</f>
        <v>0.28484999999999994</v>
      </c>
      <c r="I1866" s="3">
        <f>AVERAGEIF(Table1[School], A1866, Table1[YO rank])</f>
        <v>0.37770000000000004</v>
      </c>
      <c r="J1866" s="3">
        <f t="shared" si="90"/>
        <v>0.75416997617156445</v>
      </c>
      <c r="K1866" s="3">
        <f t="shared" si="91"/>
        <v>18</v>
      </c>
      <c r="L1866" s="3">
        <f t="shared" si="92"/>
        <v>13</v>
      </c>
      <c r="M1866" s="3">
        <f>PERCENTRANK(Table1[citperyear],L1866)</f>
        <v>0.45600000000000002</v>
      </c>
      <c r="N1866" s="3">
        <f>AVERAGEIF(Table1[School], A1866, Table1[CPYRank])</f>
        <v>0.30204999999999999</v>
      </c>
    </row>
    <row r="1867" spans="1:14" ht="16" x14ac:dyDescent="0.2">
      <c r="A1867" s="7" t="s">
        <v>122</v>
      </c>
      <c r="B1867" s="7" t="s">
        <v>8</v>
      </c>
      <c r="C1867" s="7" t="s">
        <v>161</v>
      </c>
      <c r="D1867" s="7">
        <v>84</v>
      </c>
      <c r="E1867" s="7">
        <v>2003</v>
      </c>
      <c r="F1867" s="3">
        <f>PERCENTRANK(Table1[Total Citations], D1867)</f>
        <v>0.11700000000000001</v>
      </c>
      <c r="G1867">
        <f>1-PERCENTRANK(Table1[Earliest Pub], E1867)</f>
        <v>7.4999999999999956E-2</v>
      </c>
      <c r="H1867" s="3">
        <f>AVERAGEIF(Table1[School], A1867, Table1[Cit rank])</f>
        <v>0.28484999999999994</v>
      </c>
      <c r="I1867" s="3">
        <f>AVERAGEIF(Table1[School], A1867, Table1[YO rank])</f>
        <v>0.37770000000000004</v>
      </c>
      <c r="J1867" s="3">
        <f t="shared" si="90"/>
        <v>0.75416997617156445</v>
      </c>
      <c r="K1867" s="3">
        <f t="shared" si="91"/>
        <v>18</v>
      </c>
      <c r="L1867" s="3">
        <f t="shared" si="92"/>
        <v>4.666666666666667</v>
      </c>
      <c r="M1867" s="3">
        <f>PERCENTRANK(Table1[citperyear],L1867)</f>
        <v>0.188</v>
      </c>
      <c r="N1867" s="3">
        <f>AVERAGEIF(Table1[School], A1867, Table1[CPYRank])</f>
        <v>0.30204999999999999</v>
      </c>
    </row>
    <row r="1868" spans="1:14" ht="16" x14ac:dyDescent="0.2">
      <c r="A1868" s="7" t="s">
        <v>122</v>
      </c>
      <c r="B1868" s="7" t="s">
        <v>8</v>
      </c>
      <c r="C1868" s="7" t="s">
        <v>161</v>
      </c>
      <c r="D1868" s="7">
        <v>21</v>
      </c>
      <c r="E1868" s="7">
        <v>2004</v>
      </c>
      <c r="F1868" s="3">
        <f>PERCENTRANK(Table1[Total Citations], D1868)</f>
        <v>3.6999999999999998E-2</v>
      </c>
      <c r="G1868">
        <f>1-PERCENTRANK(Table1[Earliest Pub], E1868)</f>
        <v>5.4000000000000048E-2</v>
      </c>
      <c r="H1868" s="3">
        <f>AVERAGEIF(Table1[School], A1868, Table1[Cit rank])</f>
        <v>0.28484999999999994</v>
      </c>
      <c r="I1868" s="3">
        <f>AVERAGEIF(Table1[School], A1868, Table1[YO rank])</f>
        <v>0.37770000000000004</v>
      </c>
      <c r="J1868" s="3">
        <f t="shared" si="90"/>
        <v>0.75416997617156445</v>
      </c>
      <c r="K1868" s="3">
        <f t="shared" si="91"/>
        <v>17</v>
      </c>
      <c r="L1868" s="3">
        <f t="shared" si="92"/>
        <v>1.2352941176470589</v>
      </c>
      <c r="M1868" s="3">
        <f>PERCENTRANK(Table1[citperyear],L1868)</f>
        <v>6.3E-2</v>
      </c>
      <c r="N1868" s="3">
        <f>AVERAGEIF(Table1[School], A1868, Table1[CPYRank])</f>
        <v>0.30204999999999999</v>
      </c>
    </row>
    <row r="1869" spans="1:14" ht="16" x14ac:dyDescent="0.2">
      <c r="A1869" s="7" t="s">
        <v>123</v>
      </c>
      <c r="B1869" s="7" t="s">
        <v>8</v>
      </c>
      <c r="C1869" s="7" t="s">
        <v>161</v>
      </c>
      <c r="D1869" s="7">
        <v>2200</v>
      </c>
      <c r="E1869" s="7">
        <v>1972</v>
      </c>
      <c r="F1869" s="3">
        <f>PERCENTRANK(Table1[Total Citations], D1869)</f>
        <v>0.90300000000000002</v>
      </c>
      <c r="G1869">
        <f>1-PERCENTRANK(Table1[Earliest Pub], E1869)</f>
        <v>0.90200000000000002</v>
      </c>
      <c r="H1869" s="3">
        <f>AVERAGEIF(Table1[School], A1869, Table1[Cit rank])</f>
        <v>0.64794117647058824</v>
      </c>
      <c r="I1869" s="3">
        <f>AVERAGEIF(Table1[School], A1869, Table1[YO rank])</f>
        <v>0.41029411764705881</v>
      </c>
      <c r="J1869" s="3">
        <f t="shared" si="90"/>
        <v>1.5792114695340502</v>
      </c>
      <c r="K1869" s="3">
        <f t="shared" si="91"/>
        <v>49</v>
      </c>
      <c r="L1869" s="3">
        <f t="shared" si="92"/>
        <v>44.897959183673471</v>
      </c>
      <c r="M1869" s="3">
        <f>PERCENTRANK(Table1[citperyear],L1869)</f>
        <v>0.84399999999999997</v>
      </c>
      <c r="N1869" s="3">
        <f>AVERAGEIF(Table1[School], A1869, Table1[CPYRank])</f>
        <v>0.68552941176470594</v>
      </c>
    </row>
    <row r="1870" spans="1:14" ht="16" x14ac:dyDescent="0.2">
      <c r="A1870" s="7" t="s">
        <v>123</v>
      </c>
      <c r="B1870" s="7" t="s">
        <v>8</v>
      </c>
      <c r="C1870" s="7" t="s">
        <v>161</v>
      </c>
      <c r="D1870" s="7">
        <v>1429</v>
      </c>
      <c r="E1870" s="7">
        <v>1974</v>
      </c>
      <c r="F1870" s="3">
        <f>PERCENTRANK(Table1[Total Citations], D1870)</f>
        <v>0.82799999999999996</v>
      </c>
      <c r="G1870">
        <f>1-PERCENTRANK(Table1[Earliest Pub], E1870)</f>
        <v>0.871</v>
      </c>
      <c r="H1870" s="3">
        <f>AVERAGEIF(Table1[School], A1870, Table1[Cit rank])</f>
        <v>0.64794117647058824</v>
      </c>
      <c r="I1870" s="3">
        <f>AVERAGEIF(Table1[School], A1870, Table1[YO rank])</f>
        <v>0.41029411764705881</v>
      </c>
      <c r="J1870" s="3">
        <f t="shared" si="90"/>
        <v>1.5792114695340502</v>
      </c>
      <c r="K1870" s="3">
        <f t="shared" si="91"/>
        <v>47</v>
      </c>
      <c r="L1870" s="3">
        <f t="shared" si="92"/>
        <v>30.404255319148938</v>
      </c>
      <c r="M1870" s="3">
        <f>PERCENTRANK(Table1[citperyear],L1870)</f>
        <v>0.74099999999999999</v>
      </c>
      <c r="N1870" s="3">
        <f>AVERAGEIF(Table1[School], A1870, Table1[CPYRank])</f>
        <v>0.68552941176470594</v>
      </c>
    </row>
    <row r="1871" spans="1:14" ht="16" x14ac:dyDescent="0.2">
      <c r="A1871" s="7" t="s">
        <v>123</v>
      </c>
      <c r="B1871" s="7" t="s">
        <v>8</v>
      </c>
      <c r="C1871" s="7" t="s">
        <v>161</v>
      </c>
      <c r="D1871" s="7">
        <v>192</v>
      </c>
      <c r="E1871" s="7">
        <v>1979</v>
      </c>
      <c r="F1871" s="3">
        <f>PERCENTRANK(Table1[Total Citations], D1871)</f>
        <v>0.247</v>
      </c>
      <c r="G1871">
        <f>1-PERCENTRANK(Table1[Earliest Pub], E1871)</f>
        <v>0.76900000000000002</v>
      </c>
      <c r="H1871" s="3">
        <f>AVERAGEIF(Table1[School], A1871, Table1[Cit rank])</f>
        <v>0.64794117647058824</v>
      </c>
      <c r="I1871" s="3">
        <f>AVERAGEIF(Table1[School], A1871, Table1[YO rank])</f>
        <v>0.41029411764705881</v>
      </c>
      <c r="J1871" s="3">
        <f t="shared" si="90"/>
        <v>1.5792114695340502</v>
      </c>
      <c r="K1871" s="3">
        <f t="shared" si="91"/>
        <v>42</v>
      </c>
      <c r="L1871" s="3">
        <f t="shared" si="92"/>
        <v>4.5714285714285712</v>
      </c>
      <c r="M1871" s="3">
        <f>PERCENTRANK(Table1[citperyear],L1871)</f>
        <v>0.183</v>
      </c>
      <c r="N1871" s="3">
        <f>AVERAGEIF(Table1[School], A1871, Table1[CPYRank])</f>
        <v>0.68552941176470594</v>
      </c>
    </row>
    <row r="1872" spans="1:14" ht="16" x14ac:dyDescent="0.2">
      <c r="A1872" s="7" t="s">
        <v>123</v>
      </c>
      <c r="B1872" s="7" t="s">
        <v>8</v>
      </c>
      <c r="C1872" s="7" t="s">
        <v>161</v>
      </c>
      <c r="D1872" s="7">
        <v>2313</v>
      </c>
      <c r="E1872" s="7">
        <v>1984</v>
      </c>
      <c r="F1872" s="3">
        <f>PERCENTRANK(Table1[Total Citations], D1872)</f>
        <v>0.90900000000000003</v>
      </c>
      <c r="G1872">
        <f>1-PERCENTRANK(Table1[Earliest Pub], E1872)</f>
        <v>0.63</v>
      </c>
      <c r="H1872" s="3">
        <f>AVERAGEIF(Table1[School], A1872, Table1[Cit rank])</f>
        <v>0.64794117647058824</v>
      </c>
      <c r="I1872" s="3">
        <f>AVERAGEIF(Table1[School], A1872, Table1[YO rank])</f>
        <v>0.41029411764705881</v>
      </c>
      <c r="J1872" s="3">
        <f t="shared" si="90"/>
        <v>1.5792114695340502</v>
      </c>
      <c r="K1872" s="3">
        <f t="shared" si="91"/>
        <v>37</v>
      </c>
      <c r="L1872" s="3">
        <f t="shared" si="92"/>
        <v>62.513513513513516</v>
      </c>
      <c r="M1872" s="3">
        <f>PERCENTRANK(Table1[citperyear],L1872)</f>
        <v>0.90700000000000003</v>
      </c>
      <c r="N1872" s="3">
        <f>AVERAGEIF(Table1[School], A1872, Table1[CPYRank])</f>
        <v>0.68552941176470594</v>
      </c>
    </row>
    <row r="1873" spans="1:14" ht="16" x14ac:dyDescent="0.2">
      <c r="A1873" s="7" t="s">
        <v>123</v>
      </c>
      <c r="B1873" s="7" t="s">
        <v>8</v>
      </c>
      <c r="C1873" s="7" t="s">
        <v>161</v>
      </c>
      <c r="D1873" s="7">
        <v>1463</v>
      </c>
      <c r="E1873" s="7">
        <v>1984</v>
      </c>
      <c r="F1873" s="3">
        <f>PERCENTRANK(Table1[Total Citations], D1873)</f>
        <v>0.83299999999999996</v>
      </c>
      <c r="G1873">
        <f>1-PERCENTRANK(Table1[Earliest Pub], E1873)</f>
        <v>0.63</v>
      </c>
      <c r="H1873" s="3">
        <f>AVERAGEIF(Table1[School], A1873, Table1[Cit rank])</f>
        <v>0.64794117647058824</v>
      </c>
      <c r="I1873" s="3">
        <f>AVERAGEIF(Table1[School], A1873, Table1[YO rank])</f>
        <v>0.41029411764705881</v>
      </c>
      <c r="J1873" s="3">
        <f t="shared" si="90"/>
        <v>1.5792114695340502</v>
      </c>
      <c r="K1873" s="3">
        <f t="shared" si="91"/>
        <v>37</v>
      </c>
      <c r="L1873" s="3">
        <f t="shared" si="92"/>
        <v>39.54054054054054</v>
      </c>
      <c r="M1873" s="3">
        <f>PERCENTRANK(Table1[citperyear],L1873)</f>
        <v>0.81200000000000006</v>
      </c>
      <c r="N1873" s="3">
        <f>AVERAGEIF(Table1[School], A1873, Table1[CPYRank])</f>
        <v>0.68552941176470594</v>
      </c>
    </row>
    <row r="1874" spans="1:14" ht="16" x14ac:dyDescent="0.2">
      <c r="A1874" s="7" t="s">
        <v>123</v>
      </c>
      <c r="B1874" s="7" t="s">
        <v>8</v>
      </c>
      <c r="C1874" s="7" t="s">
        <v>161</v>
      </c>
      <c r="D1874" s="7">
        <v>1148</v>
      </c>
      <c r="E1874" s="7">
        <v>1986</v>
      </c>
      <c r="F1874" s="3">
        <f>PERCENTRANK(Table1[Total Citations], D1874)</f>
        <v>0.77500000000000002</v>
      </c>
      <c r="G1874">
        <f>1-PERCENTRANK(Table1[Earliest Pub], E1874)</f>
        <v>0.57099999999999995</v>
      </c>
      <c r="H1874" s="3">
        <f>AVERAGEIF(Table1[School], A1874, Table1[Cit rank])</f>
        <v>0.64794117647058824</v>
      </c>
      <c r="I1874" s="3">
        <f>AVERAGEIF(Table1[School], A1874, Table1[YO rank])</f>
        <v>0.41029411764705881</v>
      </c>
      <c r="J1874" s="3">
        <f t="shared" si="90"/>
        <v>1.5792114695340502</v>
      </c>
      <c r="K1874" s="3">
        <f t="shared" si="91"/>
        <v>35</v>
      </c>
      <c r="L1874" s="3">
        <f t="shared" si="92"/>
        <v>32.799999999999997</v>
      </c>
      <c r="M1874" s="3">
        <f>PERCENTRANK(Table1[citperyear],L1874)</f>
        <v>0.76100000000000001</v>
      </c>
      <c r="N1874" s="3">
        <f>AVERAGEIF(Table1[School], A1874, Table1[CPYRank])</f>
        <v>0.68552941176470594</v>
      </c>
    </row>
    <row r="1875" spans="1:14" ht="16" x14ac:dyDescent="0.2">
      <c r="A1875" s="7" t="s">
        <v>123</v>
      </c>
      <c r="B1875" s="7" t="s">
        <v>8</v>
      </c>
      <c r="C1875" s="7" t="s">
        <v>161</v>
      </c>
      <c r="D1875" s="7">
        <v>1737</v>
      </c>
      <c r="E1875" s="7">
        <v>1988</v>
      </c>
      <c r="F1875" s="3">
        <f>PERCENTRANK(Table1[Total Citations], D1875)</f>
        <v>0.87</v>
      </c>
      <c r="G1875">
        <f>1-PERCENTRANK(Table1[Earliest Pub], E1875)</f>
        <v>0.50800000000000001</v>
      </c>
      <c r="H1875" s="3">
        <f>AVERAGEIF(Table1[School], A1875, Table1[Cit rank])</f>
        <v>0.64794117647058824</v>
      </c>
      <c r="I1875" s="3">
        <f>AVERAGEIF(Table1[School], A1875, Table1[YO rank])</f>
        <v>0.41029411764705881</v>
      </c>
      <c r="J1875" s="3">
        <f t="shared" si="90"/>
        <v>1.5792114695340502</v>
      </c>
      <c r="K1875" s="3">
        <f t="shared" si="91"/>
        <v>33</v>
      </c>
      <c r="L1875" s="3">
        <f t="shared" si="92"/>
        <v>52.636363636363633</v>
      </c>
      <c r="M1875" s="3">
        <f>PERCENTRANK(Table1[citperyear],L1875)</f>
        <v>0.878</v>
      </c>
      <c r="N1875" s="3">
        <f>AVERAGEIF(Table1[School], A1875, Table1[CPYRank])</f>
        <v>0.68552941176470594</v>
      </c>
    </row>
    <row r="1876" spans="1:14" ht="16" x14ac:dyDescent="0.2">
      <c r="A1876" s="7" t="s">
        <v>123</v>
      </c>
      <c r="B1876" s="7" t="s">
        <v>8</v>
      </c>
      <c r="C1876" s="7" t="s">
        <v>161</v>
      </c>
      <c r="D1876" s="7">
        <v>897</v>
      </c>
      <c r="E1876" s="7">
        <v>1994</v>
      </c>
      <c r="F1876" s="3">
        <f>PERCENTRANK(Table1[Total Citations], D1876)</f>
        <v>0.71299999999999997</v>
      </c>
      <c r="G1876">
        <f>1-PERCENTRANK(Table1[Earliest Pub], E1876)</f>
        <v>0.32599999999999996</v>
      </c>
      <c r="H1876" s="3">
        <f>AVERAGEIF(Table1[School], A1876, Table1[Cit rank])</f>
        <v>0.64794117647058824</v>
      </c>
      <c r="I1876" s="3">
        <f>AVERAGEIF(Table1[School], A1876, Table1[YO rank])</f>
        <v>0.41029411764705881</v>
      </c>
      <c r="J1876" s="3">
        <f t="shared" si="90"/>
        <v>1.5792114695340502</v>
      </c>
      <c r="K1876" s="3">
        <f t="shared" si="91"/>
        <v>27</v>
      </c>
      <c r="L1876" s="3">
        <f t="shared" si="92"/>
        <v>33.222222222222221</v>
      </c>
      <c r="M1876" s="3">
        <f>PERCENTRANK(Table1[citperyear],L1876)</f>
        <v>0.76300000000000001</v>
      </c>
      <c r="N1876" s="3">
        <f>AVERAGEIF(Table1[School], A1876, Table1[CPYRank])</f>
        <v>0.68552941176470594</v>
      </c>
    </row>
    <row r="1877" spans="1:14" ht="16" x14ac:dyDescent="0.2">
      <c r="A1877" s="7" t="s">
        <v>123</v>
      </c>
      <c r="B1877" s="7" t="s">
        <v>8</v>
      </c>
      <c r="C1877" s="7" t="s">
        <v>161</v>
      </c>
      <c r="D1877" s="7">
        <v>1206</v>
      </c>
      <c r="E1877" s="7">
        <v>1994</v>
      </c>
      <c r="F1877" s="3">
        <f>PERCENTRANK(Table1[Total Citations], D1877)</f>
        <v>0.79</v>
      </c>
      <c r="G1877">
        <f>1-PERCENTRANK(Table1[Earliest Pub], E1877)</f>
        <v>0.32599999999999996</v>
      </c>
      <c r="H1877" s="3">
        <f>AVERAGEIF(Table1[School], A1877, Table1[Cit rank])</f>
        <v>0.64794117647058824</v>
      </c>
      <c r="I1877" s="3">
        <f>AVERAGEIF(Table1[School], A1877, Table1[YO rank])</f>
        <v>0.41029411764705881</v>
      </c>
      <c r="J1877" s="3">
        <f t="shared" si="90"/>
        <v>1.5792114695340502</v>
      </c>
      <c r="K1877" s="3">
        <f t="shared" si="91"/>
        <v>27</v>
      </c>
      <c r="L1877" s="3">
        <f t="shared" si="92"/>
        <v>44.666666666666664</v>
      </c>
      <c r="M1877" s="3">
        <f>PERCENTRANK(Table1[citperyear],L1877)</f>
        <v>0.84199999999999997</v>
      </c>
      <c r="N1877" s="3">
        <f>AVERAGEIF(Table1[School], A1877, Table1[CPYRank])</f>
        <v>0.68552941176470594</v>
      </c>
    </row>
    <row r="1878" spans="1:14" ht="16" x14ac:dyDescent="0.2">
      <c r="A1878" s="7" t="s">
        <v>123</v>
      </c>
      <c r="B1878" s="7" t="s">
        <v>8</v>
      </c>
      <c r="C1878" s="7" t="s">
        <v>161</v>
      </c>
      <c r="D1878" s="7">
        <v>1666</v>
      </c>
      <c r="E1878" s="7">
        <v>1995</v>
      </c>
      <c r="F1878" s="3">
        <f>PERCENTRANK(Table1[Total Citations], D1878)</f>
        <v>0.86</v>
      </c>
      <c r="G1878">
        <f>1-PERCENTRANK(Table1[Earliest Pub], E1878)</f>
        <v>0.29800000000000004</v>
      </c>
      <c r="H1878" s="3">
        <f>AVERAGEIF(Table1[School], A1878, Table1[Cit rank])</f>
        <v>0.64794117647058824</v>
      </c>
      <c r="I1878" s="3">
        <f>AVERAGEIF(Table1[School], A1878, Table1[YO rank])</f>
        <v>0.41029411764705881</v>
      </c>
      <c r="J1878" s="3">
        <f t="shared" si="90"/>
        <v>1.5792114695340502</v>
      </c>
      <c r="K1878" s="3">
        <f t="shared" si="91"/>
        <v>26</v>
      </c>
      <c r="L1878" s="3">
        <f t="shared" si="92"/>
        <v>64.07692307692308</v>
      </c>
      <c r="M1878" s="3">
        <f>PERCENTRANK(Table1[citperyear],L1878)</f>
        <v>0.91100000000000003</v>
      </c>
      <c r="N1878" s="3">
        <f>AVERAGEIF(Table1[School], A1878, Table1[CPYRank])</f>
        <v>0.68552941176470594</v>
      </c>
    </row>
    <row r="1879" spans="1:14" ht="16" x14ac:dyDescent="0.2">
      <c r="A1879" s="7" t="s">
        <v>123</v>
      </c>
      <c r="B1879" s="7" t="s">
        <v>8</v>
      </c>
      <c r="C1879" s="7" t="s">
        <v>161</v>
      </c>
      <c r="D1879" s="7">
        <v>1711</v>
      </c>
      <c r="E1879" s="7">
        <v>1995</v>
      </c>
      <c r="F1879" s="3">
        <f>PERCENTRANK(Table1[Total Citations], D1879)</f>
        <v>0.86499999999999999</v>
      </c>
      <c r="G1879">
        <f>1-PERCENTRANK(Table1[Earliest Pub], E1879)</f>
        <v>0.29800000000000004</v>
      </c>
      <c r="H1879" s="3">
        <f>AVERAGEIF(Table1[School], A1879, Table1[Cit rank])</f>
        <v>0.64794117647058824</v>
      </c>
      <c r="I1879" s="3">
        <f>AVERAGEIF(Table1[School], A1879, Table1[YO rank])</f>
        <v>0.41029411764705881</v>
      </c>
      <c r="J1879" s="3">
        <f t="shared" si="90"/>
        <v>1.5792114695340502</v>
      </c>
      <c r="K1879" s="3">
        <f t="shared" si="91"/>
        <v>26</v>
      </c>
      <c r="L1879" s="3">
        <f t="shared" si="92"/>
        <v>65.807692307692307</v>
      </c>
      <c r="M1879" s="3">
        <f>PERCENTRANK(Table1[citperyear],L1879)</f>
        <v>0.91600000000000004</v>
      </c>
      <c r="N1879" s="3">
        <f>AVERAGEIF(Table1[School], A1879, Table1[CPYRank])</f>
        <v>0.68552941176470594</v>
      </c>
    </row>
    <row r="1880" spans="1:14" ht="16" x14ac:dyDescent="0.2">
      <c r="A1880" s="7" t="s">
        <v>123</v>
      </c>
      <c r="B1880" s="7" t="s">
        <v>8</v>
      </c>
      <c r="C1880" s="7" t="s">
        <v>161</v>
      </c>
      <c r="D1880" s="7">
        <v>1179</v>
      </c>
      <c r="E1880" s="7">
        <v>1997</v>
      </c>
      <c r="F1880" s="3">
        <f>PERCENTRANK(Table1[Total Citations], D1880)</f>
        <v>0.78400000000000003</v>
      </c>
      <c r="G1880">
        <f>1-PERCENTRANK(Table1[Earliest Pub], E1880)</f>
        <v>0.23699999999999999</v>
      </c>
      <c r="H1880" s="3">
        <f>AVERAGEIF(Table1[School], A1880, Table1[Cit rank])</f>
        <v>0.64794117647058824</v>
      </c>
      <c r="I1880" s="3">
        <f>AVERAGEIF(Table1[School], A1880, Table1[YO rank])</f>
        <v>0.41029411764705881</v>
      </c>
      <c r="J1880" s="3">
        <f t="shared" si="90"/>
        <v>1.5792114695340502</v>
      </c>
      <c r="K1880" s="3">
        <f t="shared" si="91"/>
        <v>24</v>
      </c>
      <c r="L1880" s="3">
        <f t="shared" si="92"/>
        <v>49.125</v>
      </c>
      <c r="M1880" s="3">
        <f>PERCENTRANK(Table1[citperyear],L1880)</f>
        <v>0.86499999999999999</v>
      </c>
      <c r="N1880" s="3">
        <f>AVERAGEIF(Table1[School], A1880, Table1[CPYRank])</f>
        <v>0.68552941176470594</v>
      </c>
    </row>
    <row r="1881" spans="1:14" ht="16" x14ac:dyDescent="0.2">
      <c r="A1881" s="7" t="s">
        <v>123</v>
      </c>
      <c r="B1881" s="7" t="s">
        <v>8</v>
      </c>
      <c r="C1881" s="7" t="s">
        <v>161</v>
      </c>
      <c r="D1881" s="7">
        <v>635</v>
      </c>
      <c r="E1881" s="7">
        <v>1999</v>
      </c>
      <c r="F1881" s="3">
        <f>PERCENTRANK(Table1[Total Citations], D1881)</f>
        <v>0.60899999999999999</v>
      </c>
      <c r="G1881">
        <f>1-PERCENTRANK(Table1[Earliest Pub], E1881)</f>
        <v>0.17300000000000004</v>
      </c>
      <c r="H1881" s="3">
        <f>AVERAGEIF(Table1[School], A1881, Table1[Cit rank])</f>
        <v>0.64794117647058824</v>
      </c>
      <c r="I1881" s="3">
        <f>AVERAGEIF(Table1[School], A1881, Table1[YO rank])</f>
        <v>0.41029411764705881</v>
      </c>
      <c r="J1881" s="3">
        <f t="shared" si="90"/>
        <v>1.5792114695340502</v>
      </c>
      <c r="K1881" s="3">
        <f t="shared" si="91"/>
        <v>22</v>
      </c>
      <c r="L1881" s="3">
        <f t="shared" si="92"/>
        <v>28.863636363636363</v>
      </c>
      <c r="M1881" s="3">
        <f>PERCENTRANK(Table1[citperyear],L1881)</f>
        <v>0.72599999999999998</v>
      </c>
      <c r="N1881" s="3">
        <f>AVERAGEIF(Table1[School], A1881, Table1[CPYRank])</f>
        <v>0.68552941176470594</v>
      </c>
    </row>
    <row r="1882" spans="1:14" ht="16" x14ac:dyDescent="0.2">
      <c r="A1882" s="7" t="s">
        <v>123</v>
      </c>
      <c r="B1882" s="7" t="s">
        <v>7</v>
      </c>
      <c r="C1882" s="7" t="s">
        <v>161</v>
      </c>
      <c r="D1882" s="7">
        <v>168</v>
      </c>
      <c r="E1882" s="7">
        <v>1999</v>
      </c>
      <c r="F1882" s="3">
        <f>PERCENTRANK(Table1[Total Citations], D1882)</f>
        <v>0.217</v>
      </c>
      <c r="G1882">
        <f>1-PERCENTRANK(Table1[Earliest Pub], E1882)</f>
        <v>0.17300000000000004</v>
      </c>
      <c r="H1882" s="3">
        <f>AVERAGEIF(Table1[School], A1882, Table1[Cit rank])</f>
        <v>0.64794117647058824</v>
      </c>
      <c r="I1882" s="3">
        <f>AVERAGEIF(Table1[School], A1882, Table1[YO rank])</f>
        <v>0.41029411764705881</v>
      </c>
      <c r="J1882" s="3">
        <f t="shared" si="90"/>
        <v>1.5792114695340502</v>
      </c>
      <c r="K1882" s="3">
        <f t="shared" si="91"/>
        <v>22</v>
      </c>
      <c r="L1882" s="3">
        <f t="shared" si="92"/>
        <v>7.6363636363636367</v>
      </c>
      <c r="M1882" s="3">
        <f>PERCENTRANK(Table1[citperyear],L1882)</f>
        <v>0.29399999999999998</v>
      </c>
      <c r="N1882" s="3">
        <f>AVERAGEIF(Table1[School], A1882, Table1[CPYRank])</f>
        <v>0.68552941176470594</v>
      </c>
    </row>
    <row r="1883" spans="1:14" ht="16" x14ac:dyDescent="0.2">
      <c r="A1883" s="7" t="s">
        <v>123</v>
      </c>
      <c r="B1883" s="7" t="s">
        <v>8</v>
      </c>
      <c r="C1883" s="7" t="s">
        <v>161</v>
      </c>
      <c r="D1883" s="7">
        <v>34</v>
      </c>
      <c r="E1883" s="7">
        <v>2000</v>
      </c>
      <c r="F1883" s="3">
        <f>PERCENTRANK(Table1[Total Citations], D1883)</f>
        <v>5.8999999999999997E-2</v>
      </c>
      <c r="G1883">
        <f>1-PERCENTRANK(Table1[Earliest Pub], E1883)</f>
        <v>0.14400000000000002</v>
      </c>
      <c r="H1883" s="3">
        <f>AVERAGEIF(Table1[School], A1883, Table1[Cit rank])</f>
        <v>0.64794117647058824</v>
      </c>
      <c r="I1883" s="3">
        <f>AVERAGEIF(Table1[School], A1883, Table1[YO rank])</f>
        <v>0.41029411764705881</v>
      </c>
      <c r="J1883" s="3">
        <f t="shared" si="90"/>
        <v>1.5792114695340502</v>
      </c>
      <c r="K1883" s="3">
        <f t="shared" si="91"/>
        <v>21</v>
      </c>
      <c r="L1883" s="3">
        <f t="shared" si="92"/>
        <v>1.6190476190476191</v>
      </c>
      <c r="M1883" s="3">
        <f>PERCENTRANK(Table1[citperyear],L1883)</f>
        <v>7.5999999999999998E-2</v>
      </c>
      <c r="N1883" s="3">
        <f>AVERAGEIF(Table1[School], A1883, Table1[CPYRank])</f>
        <v>0.68552941176470594</v>
      </c>
    </row>
    <row r="1884" spans="1:14" ht="16" x14ac:dyDescent="0.2">
      <c r="A1884" s="7" t="s">
        <v>123</v>
      </c>
      <c r="B1884" s="7" t="s">
        <v>8</v>
      </c>
      <c r="C1884" s="7" t="s">
        <v>161</v>
      </c>
      <c r="D1884" s="7">
        <v>313</v>
      </c>
      <c r="E1884" s="7">
        <v>2002</v>
      </c>
      <c r="F1884" s="3">
        <f>PERCENTRANK(Table1[Total Citations], D1884)</f>
        <v>0.38500000000000001</v>
      </c>
      <c r="G1884">
        <f>1-PERCENTRANK(Table1[Earliest Pub], E1884)</f>
        <v>9.6999999999999975E-2</v>
      </c>
      <c r="H1884" s="3">
        <f>AVERAGEIF(Table1[School], A1884, Table1[Cit rank])</f>
        <v>0.64794117647058824</v>
      </c>
      <c r="I1884" s="3">
        <f>AVERAGEIF(Table1[School], A1884, Table1[YO rank])</f>
        <v>0.41029411764705881</v>
      </c>
      <c r="J1884" s="3">
        <f t="shared" si="90"/>
        <v>1.5792114695340502</v>
      </c>
      <c r="K1884" s="3">
        <f t="shared" si="91"/>
        <v>19</v>
      </c>
      <c r="L1884" s="3">
        <f t="shared" si="92"/>
        <v>16.473684210526315</v>
      </c>
      <c r="M1884" s="3">
        <f>PERCENTRANK(Table1[citperyear],L1884)</f>
        <v>0.53600000000000003</v>
      </c>
      <c r="N1884" s="3">
        <f>AVERAGEIF(Table1[School], A1884, Table1[CPYRank])</f>
        <v>0.68552941176470594</v>
      </c>
    </row>
    <row r="1885" spans="1:14" ht="16" x14ac:dyDescent="0.2">
      <c r="A1885" s="7" t="s">
        <v>123</v>
      </c>
      <c r="B1885" s="7" t="s">
        <v>8</v>
      </c>
      <c r="C1885" s="7" t="s">
        <v>161</v>
      </c>
      <c r="D1885" s="7">
        <v>295</v>
      </c>
      <c r="E1885" s="7">
        <v>2006</v>
      </c>
      <c r="F1885" s="3">
        <f>PERCENTRANK(Table1[Total Citations], D1885)</f>
        <v>0.36799999999999999</v>
      </c>
      <c r="G1885">
        <f>1-PERCENTRANK(Table1[Earliest Pub], E1885)</f>
        <v>2.200000000000002E-2</v>
      </c>
      <c r="H1885" s="3">
        <f>AVERAGEIF(Table1[School], A1885, Table1[Cit rank])</f>
        <v>0.64794117647058824</v>
      </c>
      <c r="I1885" s="3">
        <f>AVERAGEIF(Table1[School], A1885, Table1[YO rank])</f>
        <v>0.41029411764705881</v>
      </c>
      <c r="J1885" s="3">
        <f t="shared" si="90"/>
        <v>1.5792114695340502</v>
      </c>
      <c r="K1885" s="3">
        <f t="shared" si="91"/>
        <v>15</v>
      </c>
      <c r="L1885" s="3">
        <f t="shared" si="92"/>
        <v>19.666666666666668</v>
      </c>
      <c r="M1885" s="3">
        <f>PERCENTRANK(Table1[citperyear],L1885)</f>
        <v>0.59899999999999998</v>
      </c>
      <c r="N1885" s="3">
        <f>AVERAGEIF(Table1[School], A1885, Table1[CPYRank])</f>
        <v>0.68552941176470594</v>
      </c>
    </row>
    <row r="1886" spans="1:14" ht="16" x14ac:dyDescent="0.2">
      <c r="A1886" s="22" t="s">
        <v>124</v>
      </c>
      <c r="B1886" s="7" t="s">
        <v>8</v>
      </c>
      <c r="C1886" s="22" t="s">
        <v>161</v>
      </c>
      <c r="D1886" s="22">
        <v>1409</v>
      </c>
      <c r="E1886" s="22">
        <v>1957</v>
      </c>
      <c r="F1886">
        <f>PERCENTRANK(Table1[Total Citations], D1886)</f>
        <v>0.82399999999999995</v>
      </c>
      <c r="G1886">
        <f>1-PERCENTRANK(Table1[Earliest Pub], E1886)</f>
        <v>0.998</v>
      </c>
      <c r="H1886">
        <f>AVERAGEIF(Table1[School], A1886, Table1[Cit rank])</f>
        <v>0.59545000000000015</v>
      </c>
      <c r="I1886">
        <f>AVERAGEIF(Table1[School], A1886, Table1[YO rank])</f>
        <v>0.63589999999999991</v>
      </c>
      <c r="J1886" s="3">
        <f t="shared" si="90"/>
        <v>0.93638936939770445</v>
      </c>
      <c r="K1886" s="3">
        <f t="shared" si="91"/>
        <v>64</v>
      </c>
      <c r="L1886" s="3">
        <f t="shared" si="92"/>
        <v>22.015625</v>
      </c>
      <c r="M1886" s="3">
        <f>PERCENTRANK(Table1[citperyear],L1886)</f>
        <v>0.64200000000000002</v>
      </c>
      <c r="N1886" s="3">
        <f>AVERAGEIF(Table1[School], A1886, Table1[CPYRank])</f>
        <v>0.54175000000000006</v>
      </c>
    </row>
    <row r="1887" spans="1:14" ht="16" x14ac:dyDescent="0.2">
      <c r="A1887" s="22" t="s">
        <v>124</v>
      </c>
      <c r="B1887" s="7" t="s">
        <v>8</v>
      </c>
      <c r="C1887" s="22" t="s">
        <v>161</v>
      </c>
      <c r="D1887" s="22">
        <v>698</v>
      </c>
      <c r="E1887" s="22">
        <v>1960</v>
      </c>
      <c r="F1887">
        <f>PERCENTRANK(Table1[Total Citations], D1887)</f>
        <v>0.64300000000000002</v>
      </c>
      <c r="G1887">
        <f>1-PERCENTRANK(Table1[Earliest Pub], E1887)</f>
        <v>0.99299999999999999</v>
      </c>
      <c r="H1887">
        <f>AVERAGEIF(Table1[School], A1887, Table1[Cit rank])</f>
        <v>0.59545000000000015</v>
      </c>
      <c r="I1887">
        <f>AVERAGEIF(Table1[School], A1887, Table1[YO rank])</f>
        <v>0.63589999999999991</v>
      </c>
      <c r="J1887" s="3">
        <f t="shared" si="90"/>
        <v>0.93638936939770445</v>
      </c>
      <c r="K1887" s="3">
        <f t="shared" si="91"/>
        <v>61</v>
      </c>
      <c r="L1887" s="3">
        <f t="shared" si="92"/>
        <v>11.442622950819672</v>
      </c>
      <c r="M1887" s="3">
        <f>PERCENTRANK(Table1[citperyear],L1887)</f>
        <v>0.41199999999999998</v>
      </c>
      <c r="N1887" s="3">
        <f>AVERAGEIF(Table1[School], A1887, Table1[CPYRank])</f>
        <v>0.54175000000000006</v>
      </c>
    </row>
    <row r="1888" spans="1:14" ht="16" x14ac:dyDescent="0.2">
      <c r="A1888" s="22" t="s">
        <v>124</v>
      </c>
      <c r="B1888" s="7" t="s">
        <v>8</v>
      </c>
      <c r="C1888" s="22" t="s">
        <v>161</v>
      </c>
      <c r="D1888" s="22">
        <v>1342</v>
      </c>
      <c r="E1888" s="22">
        <v>1970</v>
      </c>
      <c r="F1888">
        <f>PERCENTRANK(Table1[Total Citations], D1888)</f>
        <v>0.81499999999999995</v>
      </c>
      <c r="G1888">
        <f>1-PERCENTRANK(Table1[Earliest Pub], E1888)</f>
        <v>0.92900000000000005</v>
      </c>
      <c r="H1888">
        <f>AVERAGEIF(Table1[School], A1888, Table1[Cit rank])</f>
        <v>0.59545000000000015</v>
      </c>
      <c r="I1888">
        <f>AVERAGEIF(Table1[School], A1888, Table1[YO rank])</f>
        <v>0.63589999999999991</v>
      </c>
      <c r="J1888" s="3">
        <f t="shared" si="90"/>
        <v>0.93638936939770445</v>
      </c>
      <c r="K1888" s="3">
        <f t="shared" si="91"/>
        <v>51</v>
      </c>
      <c r="L1888" s="3">
        <f t="shared" si="92"/>
        <v>26.313725490196077</v>
      </c>
      <c r="M1888" s="3">
        <f>PERCENTRANK(Table1[citperyear],L1888)</f>
        <v>0.69699999999999995</v>
      </c>
      <c r="N1888" s="3">
        <f>AVERAGEIF(Table1[School], A1888, Table1[CPYRank])</f>
        <v>0.54175000000000006</v>
      </c>
    </row>
    <row r="1889" spans="1:14" ht="16" x14ac:dyDescent="0.2">
      <c r="A1889" s="22" t="s">
        <v>124</v>
      </c>
      <c r="B1889" s="7" t="s">
        <v>8</v>
      </c>
      <c r="C1889" s="22" t="s">
        <v>161</v>
      </c>
      <c r="D1889" s="22">
        <v>1246</v>
      </c>
      <c r="E1889" s="22">
        <v>1971</v>
      </c>
      <c r="F1889">
        <f>PERCENTRANK(Table1[Total Citations], D1889)</f>
        <v>0.79900000000000004</v>
      </c>
      <c r="G1889">
        <f>1-PERCENTRANK(Table1[Earliest Pub], E1889)</f>
        <v>0.91700000000000004</v>
      </c>
      <c r="H1889">
        <f>AVERAGEIF(Table1[School], A1889, Table1[Cit rank])</f>
        <v>0.59545000000000015</v>
      </c>
      <c r="I1889">
        <f>AVERAGEIF(Table1[School], A1889, Table1[YO rank])</f>
        <v>0.63589999999999991</v>
      </c>
      <c r="J1889" s="3">
        <f t="shared" si="90"/>
        <v>0.93638936939770445</v>
      </c>
      <c r="K1889" s="3">
        <f t="shared" si="91"/>
        <v>50</v>
      </c>
      <c r="L1889" s="3">
        <f t="shared" si="92"/>
        <v>24.92</v>
      </c>
      <c r="M1889" s="3">
        <f>PERCENTRANK(Table1[citperyear],L1889)</f>
        <v>0.67900000000000005</v>
      </c>
      <c r="N1889" s="3">
        <f>AVERAGEIF(Table1[School], A1889, Table1[CPYRank])</f>
        <v>0.54175000000000006</v>
      </c>
    </row>
    <row r="1890" spans="1:14" ht="16" x14ac:dyDescent="0.2">
      <c r="A1890" s="21" t="s">
        <v>124</v>
      </c>
      <c r="B1890" s="7" t="s">
        <v>8</v>
      </c>
      <c r="C1890" s="6" t="s">
        <v>161</v>
      </c>
      <c r="D1890" s="6">
        <v>382</v>
      </c>
      <c r="E1890" s="6">
        <v>1973</v>
      </c>
      <c r="F1890">
        <f>PERCENTRANK(Table1[Total Citations], D1890)</f>
        <v>0.44600000000000001</v>
      </c>
      <c r="G1890">
        <f>1-PERCENTRANK(Table1[Earliest Pub], E1890)</f>
        <v>0.88700000000000001</v>
      </c>
      <c r="H1890">
        <f>AVERAGEIF(Table1[School], A1890, Table1[Cit rank])</f>
        <v>0.59545000000000015</v>
      </c>
      <c r="I1890">
        <f>AVERAGEIF(Table1[School], A1890, Table1[YO rank])</f>
        <v>0.63589999999999991</v>
      </c>
      <c r="J1890" s="3">
        <f t="shared" si="90"/>
        <v>0.93638936939770445</v>
      </c>
      <c r="K1890" s="3">
        <f t="shared" si="91"/>
        <v>48</v>
      </c>
      <c r="L1890" s="3">
        <f t="shared" si="92"/>
        <v>7.958333333333333</v>
      </c>
      <c r="M1890" s="3">
        <f>PERCENTRANK(Table1[citperyear],L1890)</f>
        <v>0.307</v>
      </c>
      <c r="N1890" s="3">
        <f>AVERAGEIF(Table1[School], A1890, Table1[CPYRank])</f>
        <v>0.54175000000000006</v>
      </c>
    </row>
    <row r="1891" spans="1:14" ht="16" x14ac:dyDescent="0.2">
      <c r="A1891" s="21" t="s">
        <v>124</v>
      </c>
      <c r="B1891" s="7" t="s">
        <v>8</v>
      </c>
      <c r="C1891" s="7" t="s">
        <v>161</v>
      </c>
      <c r="D1891" s="7">
        <v>724</v>
      </c>
      <c r="E1891" s="7">
        <v>1975</v>
      </c>
      <c r="F1891">
        <f>PERCENTRANK(Table1[Total Citations], D1891)</f>
        <v>0.65300000000000002</v>
      </c>
      <c r="G1891">
        <f>1-PERCENTRANK(Table1[Earliest Pub], E1891)</f>
        <v>0.85199999999999998</v>
      </c>
      <c r="H1891">
        <f>AVERAGEIF(Table1[School], A1891, Table1[Cit rank])</f>
        <v>0.59545000000000015</v>
      </c>
      <c r="I1891">
        <f>AVERAGEIF(Table1[School], A1891, Table1[YO rank])</f>
        <v>0.63589999999999991</v>
      </c>
      <c r="J1891" s="3">
        <f t="shared" si="90"/>
        <v>0.93638936939770445</v>
      </c>
      <c r="K1891" s="3">
        <f t="shared" si="91"/>
        <v>46</v>
      </c>
      <c r="L1891" s="3">
        <f t="shared" si="92"/>
        <v>15.739130434782609</v>
      </c>
      <c r="M1891" s="3">
        <f>PERCENTRANK(Table1[citperyear],L1891)</f>
        <v>0.51900000000000002</v>
      </c>
      <c r="N1891" s="3">
        <f>AVERAGEIF(Table1[School], A1891, Table1[CPYRank])</f>
        <v>0.54175000000000006</v>
      </c>
    </row>
    <row r="1892" spans="1:14" ht="16" x14ac:dyDescent="0.2">
      <c r="A1892" s="22" t="s">
        <v>124</v>
      </c>
      <c r="B1892" s="7" t="s">
        <v>8</v>
      </c>
      <c r="C1892" s="22" t="s">
        <v>161</v>
      </c>
      <c r="D1892" s="22">
        <v>572</v>
      </c>
      <c r="E1892" s="22">
        <v>1978</v>
      </c>
      <c r="F1892">
        <f>PERCENTRANK(Table1[Total Citations], D1892)</f>
        <v>0.57299999999999995</v>
      </c>
      <c r="G1892">
        <f>1-PERCENTRANK(Table1[Earliest Pub], E1892)</f>
        <v>0.79</v>
      </c>
      <c r="H1892">
        <f>AVERAGEIF(Table1[School], A1892, Table1[Cit rank])</f>
        <v>0.59545000000000015</v>
      </c>
      <c r="I1892">
        <f>AVERAGEIF(Table1[School], A1892, Table1[YO rank])</f>
        <v>0.63589999999999991</v>
      </c>
      <c r="J1892" s="3">
        <f t="shared" si="90"/>
        <v>0.93638936939770445</v>
      </c>
      <c r="K1892" s="3">
        <f t="shared" si="91"/>
        <v>43</v>
      </c>
      <c r="L1892" s="3">
        <f t="shared" si="92"/>
        <v>13.302325581395349</v>
      </c>
      <c r="M1892" s="3">
        <f>PERCENTRANK(Table1[citperyear],L1892)</f>
        <v>0.46100000000000002</v>
      </c>
      <c r="N1892" s="3">
        <f>AVERAGEIF(Table1[School], A1892, Table1[CPYRank])</f>
        <v>0.54175000000000006</v>
      </c>
    </row>
    <row r="1893" spans="1:14" ht="16" x14ac:dyDescent="0.2">
      <c r="A1893" s="21" t="s">
        <v>124</v>
      </c>
      <c r="B1893" s="7" t="s">
        <v>8</v>
      </c>
      <c r="C1893" s="6" t="s">
        <v>161</v>
      </c>
      <c r="D1893" s="6">
        <v>1007</v>
      </c>
      <c r="E1893" s="6">
        <v>1978</v>
      </c>
      <c r="F1893">
        <f>PERCENTRANK(Table1[Total Citations], D1893)</f>
        <v>0.74199999999999999</v>
      </c>
      <c r="G1893">
        <f>1-PERCENTRANK(Table1[Earliest Pub], E1893)</f>
        <v>0.79</v>
      </c>
      <c r="H1893">
        <f>AVERAGEIF(Table1[School], A1893, Table1[Cit rank])</f>
        <v>0.59545000000000015</v>
      </c>
      <c r="I1893">
        <f>AVERAGEIF(Table1[School], A1893, Table1[YO rank])</f>
        <v>0.63589999999999991</v>
      </c>
      <c r="J1893" s="3">
        <f t="shared" si="90"/>
        <v>0.93638936939770445</v>
      </c>
      <c r="K1893" s="3">
        <f t="shared" si="91"/>
        <v>43</v>
      </c>
      <c r="L1893" s="3">
        <f t="shared" si="92"/>
        <v>23.418604651162791</v>
      </c>
      <c r="M1893" s="3">
        <f>PERCENTRANK(Table1[citperyear],L1893)</f>
        <v>0.66100000000000003</v>
      </c>
      <c r="N1893" s="3">
        <f>AVERAGEIF(Table1[School], A1893, Table1[CPYRank])</f>
        <v>0.54175000000000006</v>
      </c>
    </row>
    <row r="1894" spans="1:14" ht="16" x14ac:dyDescent="0.2">
      <c r="A1894" s="22" t="s">
        <v>124</v>
      </c>
      <c r="B1894" s="7" t="s">
        <v>8</v>
      </c>
      <c r="C1894" s="22" t="s">
        <v>161</v>
      </c>
      <c r="D1894" s="22">
        <v>653</v>
      </c>
      <c r="E1894" s="22">
        <v>1980</v>
      </c>
      <c r="F1894">
        <f>PERCENTRANK(Table1[Total Citations], D1894)</f>
        <v>0.61799999999999999</v>
      </c>
      <c r="G1894">
        <f>1-PERCENTRANK(Table1[Earliest Pub], E1894)</f>
        <v>0.75</v>
      </c>
      <c r="H1894">
        <f>AVERAGEIF(Table1[School], A1894, Table1[Cit rank])</f>
        <v>0.59545000000000015</v>
      </c>
      <c r="I1894">
        <f>AVERAGEIF(Table1[School], A1894, Table1[YO rank])</f>
        <v>0.63589999999999991</v>
      </c>
      <c r="J1894" s="3">
        <f t="shared" ref="J1894:J1957" si="93">H1894/I1894</f>
        <v>0.93638936939770445</v>
      </c>
      <c r="K1894" s="3">
        <f t="shared" si="91"/>
        <v>41</v>
      </c>
      <c r="L1894" s="3">
        <f t="shared" si="92"/>
        <v>15.926829268292684</v>
      </c>
      <c r="M1894" s="3">
        <f>PERCENTRANK(Table1[citperyear],L1894)</f>
        <v>0.52200000000000002</v>
      </c>
      <c r="N1894" s="3">
        <f>AVERAGEIF(Table1[School], A1894, Table1[CPYRank])</f>
        <v>0.54175000000000006</v>
      </c>
    </row>
    <row r="1895" spans="1:14" ht="16" x14ac:dyDescent="0.2">
      <c r="A1895" s="21" t="s">
        <v>124</v>
      </c>
      <c r="B1895" s="7" t="s">
        <v>8</v>
      </c>
      <c r="C1895" s="6" t="s">
        <v>161</v>
      </c>
      <c r="D1895" s="6">
        <v>565</v>
      </c>
      <c r="E1895" s="6">
        <v>1981</v>
      </c>
      <c r="F1895">
        <f>PERCENTRANK(Table1[Total Citations], D1895)</f>
        <v>0.56899999999999995</v>
      </c>
      <c r="G1895">
        <f>1-PERCENTRANK(Table1[Earliest Pub], E1895)</f>
        <v>0.72299999999999998</v>
      </c>
      <c r="H1895">
        <f>AVERAGEIF(Table1[School], A1895, Table1[Cit rank])</f>
        <v>0.59545000000000015</v>
      </c>
      <c r="I1895">
        <f>AVERAGEIF(Table1[School], A1895, Table1[YO rank])</f>
        <v>0.63589999999999991</v>
      </c>
      <c r="J1895" s="3">
        <f t="shared" si="93"/>
        <v>0.93638936939770445</v>
      </c>
      <c r="K1895" s="3">
        <f t="shared" si="91"/>
        <v>40</v>
      </c>
      <c r="L1895" s="3">
        <f t="shared" si="92"/>
        <v>14.125</v>
      </c>
      <c r="M1895" s="3">
        <f>PERCENTRANK(Table1[citperyear],L1895)</f>
        <v>0.47899999999999998</v>
      </c>
      <c r="N1895" s="3">
        <f>AVERAGEIF(Table1[School], A1895, Table1[CPYRank])</f>
        <v>0.54175000000000006</v>
      </c>
    </row>
    <row r="1896" spans="1:14" ht="16" x14ac:dyDescent="0.2">
      <c r="A1896" s="21" t="s">
        <v>124</v>
      </c>
      <c r="B1896" s="7" t="s">
        <v>8</v>
      </c>
      <c r="C1896" s="7" t="s">
        <v>161</v>
      </c>
      <c r="D1896" s="7">
        <v>309</v>
      </c>
      <c r="E1896" s="7">
        <v>1982</v>
      </c>
      <c r="F1896">
        <f>PERCENTRANK(Table1[Total Citations], D1896)</f>
        <v>0.38200000000000001</v>
      </c>
      <c r="G1896">
        <f>1-PERCENTRANK(Table1[Earliest Pub], E1896)</f>
        <v>0.69</v>
      </c>
      <c r="H1896">
        <f>AVERAGEIF(Table1[School], A1896, Table1[Cit rank])</f>
        <v>0.59545000000000015</v>
      </c>
      <c r="I1896">
        <f>AVERAGEIF(Table1[School], A1896, Table1[YO rank])</f>
        <v>0.63589999999999991</v>
      </c>
      <c r="J1896" s="3">
        <f t="shared" si="93"/>
        <v>0.93638936939770445</v>
      </c>
      <c r="K1896" s="3">
        <f t="shared" si="91"/>
        <v>39</v>
      </c>
      <c r="L1896" s="3">
        <f t="shared" si="92"/>
        <v>7.9230769230769234</v>
      </c>
      <c r="M1896" s="3">
        <f>PERCENTRANK(Table1[citperyear],L1896)</f>
        <v>0.30599999999999999</v>
      </c>
      <c r="N1896" s="3">
        <f>AVERAGEIF(Table1[School], A1896, Table1[CPYRank])</f>
        <v>0.54175000000000006</v>
      </c>
    </row>
    <row r="1897" spans="1:14" ht="16" x14ac:dyDescent="0.2">
      <c r="A1897" s="22" t="s">
        <v>124</v>
      </c>
      <c r="B1897" s="7" t="s">
        <v>8</v>
      </c>
      <c r="C1897" s="22" t="s">
        <v>161</v>
      </c>
      <c r="D1897" s="22">
        <v>602</v>
      </c>
      <c r="E1897" s="22">
        <v>1982</v>
      </c>
      <c r="F1897">
        <f>PERCENTRANK(Table1[Total Citations], D1897)</f>
        <v>0.58899999999999997</v>
      </c>
      <c r="G1897">
        <f>1-PERCENTRANK(Table1[Earliest Pub], E1897)</f>
        <v>0.69</v>
      </c>
      <c r="H1897">
        <f>AVERAGEIF(Table1[School], A1897, Table1[Cit rank])</f>
        <v>0.59545000000000015</v>
      </c>
      <c r="I1897">
        <f>AVERAGEIF(Table1[School], A1897, Table1[YO rank])</f>
        <v>0.63589999999999991</v>
      </c>
      <c r="J1897" s="3">
        <f t="shared" si="93"/>
        <v>0.93638936939770445</v>
      </c>
      <c r="K1897" s="3">
        <f t="shared" si="91"/>
        <v>39</v>
      </c>
      <c r="L1897" s="3">
        <f t="shared" si="92"/>
        <v>15.435897435897436</v>
      </c>
      <c r="M1897" s="3">
        <f>PERCENTRANK(Table1[citperyear],L1897)</f>
        <v>0.51100000000000001</v>
      </c>
      <c r="N1897" s="3">
        <f>AVERAGEIF(Table1[School], A1897, Table1[CPYRank])</f>
        <v>0.54175000000000006</v>
      </c>
    </row>
    <row r="1898" spans="1:14" ht="16" x14ac:dyDescent="0.2">
      <c r="A1898" s="21" t="s">
        <v>124</v>
      </c>
      <c r="B1898" s="7" t="s">
        <v>8</v>
      </c>
      <c r="C1898" s="7" t="s">
        <v>161</v>
      </c>
      <c r="D1898" s="7">
        <v>714</v>
      </c>
      <c r="E1898" s="7">
        <v>1984</v>
      </c>
      <c r="F1898">
        <f>PERCENTRANK(Table1[Total Citations], D1898)</f>
        <v>0.65</v>
      </c>
      <c r="G1898">
        <f>1-PERCENTRANK(Table1[Earliest Pub], E1898)</f>
        <v>0.63</v>
      </c>
      <c r="H1898">
        <f>AVERAGEIF(Table1[School], A1898, Table1[Cit rank])</f>
        <v>0.59545000000000015</v>
      </c>
      <c r="I1898">
        <f>AVERAGEIF(Table1[School], A1898, Table1[YO rank])</f>
        <v>0.63589999999999991</v>
      </c>
      <c r="J1898" s="3">
        <f t="shared" si="93"/>
        <v>0.93638936939770445</v>
      </c>
      <c r="K1898" s="3">
        <f t="shared" si="91"/>
        <v>37</v>
      </c>
      <c r="L1898" s="3">
        <f t="shared" si="92"/>
        <v>19.297297297297298</v>
      </c>
      <c r="M1898" s="3">
        <f>PERCENTRANK(Table1[citperyear],L1898)</f>
        <v>0.59399999999999997</v>
      </c>
      <c r="N1898" s="3">
        <f>AVERAGEIF(Table1[School], A1898, Table1[CPYRank])</f>
        <v>0.54175000000000006</v>
      </c>
    </row>
    <row r="1899" spans="1:14" ht="16" x14ac:dyDescent="0.2">
      <c r="A1899" s="22" t="s">
        <v>124</v>
      </c>
      <c r="B1899" s="8" t="s">
        <v>7</v>
      </c>
      <c r="C1899" s="22" t="s">
        <v>161</v>
      </c>
      <c r="D1899" s="22">
        <v>118</v>
      </c>
      <c r="E1899" s="22">
        <v>1986</v>
      </c>
      <c r="F1899">
        <f>PERCENTRANK(Table1[Total Citations], D1899)</f>
        <v>0.159</v>
      </c>
      <c r="G1899">
        <f>1-PERCENTRANK(Table1[Earliest Pub], E1899)</f>
        <v>0.57099999999999995</v>
      </c>
      <c r="H1899">
        <f>AVERAGEIF(Table1[School], A1899, Table1[Cit rank])</f>
        <v>0.59545000000000015</v>
      </c>
      <c r="I1899">
        <f>AVERAGEIF(Table1[School], A1899, Table1[YO rank])</f>
        <v>0.63589999999999991</v>
      </c>
      <c r="J1899" s="3">
        <f t="shared" si="93"/>
        <v>0.93638936939770445</v>
      </c>
      <c r="K1899" s="3">
        <f t="shared" si="91"/>
        <v>35</v>
      </c>
      <c r="L1899" s="3">
        <f t="shared" si="92"/>
        <v>3.3714285714285714</v>
      </c>
      <c r="M1899" s="3">
        <f>PERCENTRANK(Table1[citperyear],L1899)</f>
        <v>0.14299999999999999</v>
      </c>
      <c r="N1899" s="3">
        <f>AVERAGEIF(Table1[School], A1899, Table1[CPYRank])</f>
        <v>0.54175000000000006</v>
      </c>
    </row>
    <row r="1900" spans="1:14" ht="16" x14ac:dyDescent="0.2">
      <c r="A1900" s="22" t="s">
        <v>124</v>
      </c>
      <c r="B1900" s="7" t="s">
        <v>8</v>
      </c>
      <c r="C1900" s="22" t="s">
        <v>161</v>
      </c>
      <c r="D1900" s="22">
        <v>1789</v>
      </c>
      <c r="E1900" s="22">
        <v>1988</v>
      </c>
      <c r="F1900">
        <f>PERCENTRANK(Table1[Total Citations], D1900)</f>
        <v>0.875</v>
      </c>
      <c r="G1900">
        <f>1-PERCENTRANK(Table1[Earliest Pub], E1900)</f>
        <v>0.50800000000000001</v>
      </c>
      <c r="H1900">
        <f>AVERAGEIF(Table1[School], A1900, Table1[Cit rank])</f>
        <v>0.59545000000000015</v>
      </c>
      <c r="I1900">
        <f>AVERAGEIF(Table1[School], A1900, Table1[YO rank])</f>
        <v>0.63589999999999991</v>
      </c>
      <c r="J1900" s="3">
        <f t="shared" si="93"/>
        <v>0.93638936939770445</v>
      </c>
      <c r="K1900" s="3">
        <f t="shared" si="91"/>
        <v>33</v>
      </c>
      <c r="L1900" s="3">
        <f t="shared" si="92"/>
        <v>54.212121212121211</v>
      </c>
      <c r="M1900" s="3">
        <f>PERCENTRANK(Table1[citperyear],L1900)</f>
        <v>0.88200000000000001</v>
      </c>
      <c r="N1900" s="3">
        <f>AVERAGEIF(Table1[School], A1900, Table1[CPYRank])</f>
        <v>0.54175000000000006</v>
      </c>
    </row>
    <row r="1901" spans="1:14" ht="16" x14ac:dyDescent="0.2">
      <c r="A1901" s="22" t="s">
        <v>124</v>
      </c>
      <c r="B1901" s="7" t="s">
        <v>8</v>
      </c>
      <c r="C1901" s="22" t="s">
        <v>161</v>
      </c>
      <c r="D1901" s="22">
        <v>560</v>
      </c>
      <c r="E1901" s="22">
        <v>1993</v>
      </c>
      <c r="F1901">
        <f>PERCENTRANK(Table1[Total Citations], D1901)</f>
        <v>0.56599999999999995</v>
      </c>
      <c r="G1901">
        <f>1-PERCENTRANK(Table1[Earliest Pub], E1901)</f>
        <v>0.35399999999999998</v>
      </c>
      <c r="H1901">
        <f>AVERAGEIF(Table1[School], A1901, Table1[Cit rank])</f>
        <v>0.59545000000000015</v>
      </c>
      <c r="I1901">
        <f>AVERAGEIF(Table1[School], A1901, Table1[YO rank])</f>
        <v>0.63589999999999991</v>
      </c>
      <c r="J1901" s="3">
        <f t="shared" si="93"/>
        <v>0.93638936939770445</v>
      </c>
      <c r="K1901" s="3">
        <f t="shared" si="91"/>
        <v>28</v>
      </c>
      <c r="L1901" s="3">
        <f t="shared" si="92"/>
        <v>20</v>
      </c>
      <c r="M1901" s="3">
        <f>PERCENTRANK(Table1[citperyear],L1901)</f>
        <v>0.60399999999999998</v>
      </c>
      <c r="N1901" s="3">
        <f>AVERAGEIF(Table1[School], A1901, Table1[CPYRank])</f>
        <v>0.54175000000000006</v>
      </c>
    </row>
    <row r="1902" spans="1:14" ht="16" x14ac:dyDescent="0.2">
      <c r="A1902" s="22" t="s">
        <v>124</v>
      </c>
      <c r="B1902" s="7" t="s">
        <v>8</v>
      </c>
      <c r="C1902" s="22" t="s">
        <v>161</v>
      </c>
      <c r="D1902" s="22">
        <v>955</v>
      </c>
      <c r="E1902" s="22">
        <v>1993</v>
      </c>
      <c r="F1902">
        <f>PERCENTRANK(Table1[Total Citations], D1902)</f>
        <v>0.72699999999999998</v>
      </c>
      <c r="G1902">
        <f>1-PERCENTRANK(Table1[Earliest Pub], E1902)</f>
        <v>0.35399999999999998</v>
      </c>
      <c r="H1902">
        <f>AVERAGEIF(Table1[School], A1902, Table1[Cit rank])</f>
        <v>0.59545000000000015</v>
      </c>
      <c r="I1902">
        <f>AVERAGEIF(Table1[School], A1902, Table1[YO rank])</f>
        <v>0.63589999999999991</v>
      </c>
      <c r="J1902" s="3">
        <f t="shared" si="93"/>
        <v>0.93638936939770445</v>
      </c>
      <c r="K1902" s="3">
        <f t="shared" si="91"/>
        <v>28</v>
      </c>
      <c r="L1902" s="3">
        <f t="shared" si="92"/>
        <v>34.107142857142854</v>
      </c>
      <c r="M1902" s="3">
        <f>PERCENTRANK(Table1[citperyear],L1902)</f>
        <v>0.77200000000000002</v>
      </c>
      <c r="N1902" s="3">
        <f>AVERAGEIF(Table1[School], A1902, Table1[CPYRank])</f>
        <v>0.54175000000000006</v>
      </c>
    </row>
    <row r="1903" spans="1:14" ht="16" x14ac:dyDescent="0.2">
      <c r="A1903" s="22" t="s">
        <v>124</v>
      </c>
      <c r="B1903" s="8" t="s">
        <v>7</v>
      </c>
      <c r="C1903" s="22" t="s">
        <v>161</v>
      </c>
      <c r="D1903" s="22">
        <v>154</v>
      </c>
      <c r="E1903" s="22">
        <v>2001</v>
      </c>
      <c r="F1903">
        <f>PERCENTRANK(Table1[Total Citations], D1903)</f>
        <v>0.19500000000000001</v>
      </c>
      <c r="G1903">
        <f>1-PERCENTRANK(Table1[Earliest Pub], E1903)</f>
        <v>0.11899999999999999</v>
      </c>
      <c r="H1903">
        <f>AVERAGEIF(Table1[School], A1903, Table1[Cit rank])</f>
        <v>0.59545000000000015</v>
      </c>
      <c r="I1903">
        <f>AVERAGEIF(Table1[School], A1903, Table1[YO rank])</f>
        <v>0.63589999999999991</v>
      </c>
      <c r="J1903" s="3">
        <f t="shared" si="93"/>
        <v>0.93638936939770445</v>
      </c>
      <c r="K1903" s="3">
        <f t="shared" si="91"/>
        <v>20</v>
      </c>
      <c r="L1903" s="3">
        <f t="shared" si="92"/>
        <v>7.7</v>
      </c>
      <c r="M1903" s="3">
        <f>PERCENTRANK(Table1[citperyear],L1903)</f>
        <v>0.29799999999999999</v>
      </c>
      <c r="N1903" s="3">
        <f>AVERAGEIF(Table1[School], A1903, Table1[CPYRank])</f>
        <v>0.54175000000000006</v>
      </c>
    </row>
    <row r="1904" spans="1:14" ht="16" x14ac:dyDescent="0.2">
      <c r="A1904" s="22" t="s">
        <v>124</v>
      </c>
      <c r="B1904" s="7" t="s">
        <v>8</v>
      </c>
      <c r="C1904" s="22" t="s">
        <v>161</v>
      </c>
      <c r="D1904" s="22">
        <v>245</v>
      </c>
      <c r="E1904" s="22">
        <v>2001</v>
      </c>
      <c r="F1904">
        <f>PERCENTRANK(Table1[Total Citations], D1904)</f>
        <v>0.32</v>
      </c>
      <c r="G1904">
        <f>1-PERCENTRANK(Table1[Earliest Pub], E1904)</f>
        <v>0.11899999999999999</v>
      </c>
      <c r="H1904">
        <f>AVERAGEIF(Table1[School], A1904, Table1[Cit rank])</f>
        <v>0.59545000000000015</v>
      </c>
      <c r="I1904">
        <f>AVERAGEIF(Table1[School], A1904, Table1[YO rank])</f>
        <v>0.63589999999999991</v>
      </c>
      <c r="J1904" s="3">
        <f t="shared" si="93"/>
        <v>0.93638936939770445</v>
      </c>
      <c r="K1904" s="3">
        <f t="shared" si="91"/>
        <v>20</v>
      </c>
      <c r="L1904" s="3">
        <f t="shared" si="92"/>
        <v>12.25</v>
      </c>
      <c r="M1904" s="3">
        <f>PERCENTRANK(Table1[citperyear],L1904)</f>
        <v>0.436</v>
      </c>
      <c r="N1904" s="3">
        <f>AVERAGEIF(Table1[School], A1904, Table1[CPYRank])</f>
        <v>0.54175000000000006</v>
      </c>
    </row>
    <row r="1905" spans="1:14" ht="16" x14ac:dyDescent="0.2">
      <c r="A1905" s="21" t="s">
        <v>124</v>
      </c>
      <c r="B1905" s="7" t="s">
        <v>8</v>
      </c>
      <c r="C1905" s="6" t="s">
        <v>161</v>
      </c>
      <c r="D1905" s="6">
        <v>1080</v>
      </c>
      <c r="E1905" s="6">
        <v>2004</v>
      </c>
      <c r="F1905">
        <f>PERCENTRANK(Table1[Total Citations], D1905)</f>
        <v>0.76400000000000001</v>
      </c>
      <c r="G1905">
        <f>1-PERCENTRANK(Table1[Earliest Pub], E1905)</f>
        <v>5.4000000000000048E-2</v>
      </c>
      <c r="H1905">
        <f>AVERAGEIF(Table1[School], A1905, Table1[Cit rank])</f>
        <v>0.59545000000000015</v>
      </c>
      <c r="I1905">
        <f>AVERAGEIF(Table1[School], A1905, Table1[YO rank])</f>
        <v>0.63589999999999991</v>
      </c>
      <c r="J1905" s="3">
        <f t="shared" si="93"/>
        <v>0.93638936939770445</v>
      </c>
      <c r="K1905" s="3">
        <f t="shared" si="91"/>
        <v>17</v>
      </c>
      <c r="L1905" s="3">
        <f t="shared" si="92"/>
        <v>63.529411764705884</v>
      </c>
      <c r="M1905" s="3">
        <f>PERCENTRANK(Table1[citperyear],L1905)</f>
        <v>0.91</v>
      </c>
      <c r="N1905" s="3">
        <f>AVERAGEIF(Table1[School], A1905, Table1[CPYRank])</f>
        <v>0.54175000000000006</v>
      </c>
    </row>
    <row r="1906" spans="1:14" ht="16" x14ac:dyDescent="0.2">
      <c r="A1906" s="7" t="s">
        <v>125</v>
      </c>
      <c r="B1906" s="7" t="s">
        <v>8</v>
      </c>
      <c r="C1906" s="7" t="s">
        <v>161</v>
      </c>
      <c r="D1906" s="7">
        <v>535</v>
      </c>
      <c r="E1906" s="7">
        <v>1966</v>
      </c>
      <c r="F1906" s="3">
        <f>PERCENTRANK(Table1[Total Citations], D1906)</f>
        <v>0.55200000000000005</v>
      </c>
      <c r="G1906">
        <f>1-PERCENTRANK(Table1[Earliest Pub], E1906)</f>
        <v>0.96899999999999997</v>
      </c>
      <c r="H1906" s="3">
        <f>AVERAGEIF(Table1[School], A1906, Table1[Cit rank])</f>
        <v>0.63617647058823512</v>
      </c>
      <c r="I1906" s="3">
        <f>AVERAGEIF(Table1[School], A1906, Table1[YO rank])</f>
        <v>0.53664705882352948</v>
      </c>
      <c r="J1906" s="3">
        <f t="shared" si="93"/>
        <v>1.1854653074646493</v>
      </c>
      <c r="K1906" s="3">
        <f t="shared" si="91"/>
        <v>55</v>
      </c>
      <c r="L1906" s="3">
        <f t="shared" si="92"/>
        <v>9.7272727272727266</v>
      </c>
      <c r="M1906" s="3">
        <f>PERCENTRANK(Table1[citperyear],L1906)</f>
        <v>0.36299999999999999</v>
      </c>
      <c r="N1906" s="3">
        <f>AVERAGEIF(Table1[School], A1906, Table1[CPYRank])</f>
        <v>0.61429411764705877</v>
      </c>
    </row>
    <row r="1907" spans="1:14" ht="16" x14ac:dyDescent="0.2">
      <c r="A1907" s="7" t="s">
        <v>125</v>
      </c>
      <c r="B1907" s="7" t="s">
        <v>8</v>
      </c>
      <c r="C1907" s="7" t="s">
        <v>161</v>
      </c>
      <c r="D1907" s="7">
        <v>974</v>
      </c>
      <c r="E1907" s="7">
        <v>1977</v>
      </c>
      <c r="F1907" s="3">
        <f>PERCENTRANK(Table1[Total Citations], D1907)</f>
        <v>0.73399999999999999</v>
      </c>
      <c r="G1907">
        <f>1-PERCENTRANK(Table1[Earliest Pub], E1907)</f>
        <v>0.81299999999999994</v>
      </c>
      <c r="H1907" s="3">
        <f>AVERAGEIF(Table1[School], A1907, Table1[Cit rank])</f>
        <v>0.63617647058823512</v>
      </c>
      <c r="I1907" s="3">
        <f>AVERAGEIF(Table1[School], A1907, Table1[YO rank])</f>
        <v>0.53664705882352948</v>
      </c>
      <c r="J1907" s="3">
        <f t="shared" si="93"/>
        <v>1.1854653074646493</v>
      </c>
      <c r="K1907" s="3">
        <f t="shared" si="91"/>
        <v>44</v>
      </c>
      <c r="L1907" s="3">
        <f t="shared" si="92"/>
        <v>22.136363636363637</v>
      </c>
      <c r="M1907" s="3">
        <f>PERCENTRANK(Table1[citperyear],L1907)</f>
        <v>0.64200000000000002</v>
      </c>
      <c r="N1907" s="3">
        <f>AVERAGEIF(Table1[School], A1907, Table1[CPYRank])</f>
        <v>0.61429411764705877</v>
      </c>
    </row>
    <row r="1908" spans="1:14" ht="16" x14ac:dyDescent="0.2">
      <c r="A1908" s="7" t="s">
        <v>125</v>
      </c>
      <c r="B1908" s="7" t="s">
        <v>8</v>
      </c>
      <c r="C1908" s="7" t="s">
        <v>161</v>
      </c>
      <c r="D1908" s="7">
        <v>996</v>
      </c>
      <c r="E1908" s="7">
        <v>1977</v>
      </c>
      <c r="F1908" s="3">
        <f>PERCENTRANK(Table1[Total Citations], D1908)</f>
        <v>0.74</v>
      </c>
      <c r="G1908">
        <f>1-PERCENTRANK(Table1[Earliest Pub], E1908)</f>
        <v>0.81299999999999994</v>
      </c>
      <c r="H1908" s="3">
        <f>AVERAGEIF(Table1[School], A1908, Table1[Cit rank])</f>
        <v>0.63617647058823512</v>
      </c>
      <c r="I1908" s="3">
        <f>AVERAGEIF(Table1[School], A1908, Table1[YO rank])</f>
        <v>0.53664705882352948</v>
      </c>
      <c r="J1908" s="3">
        <f t="shared" si="93"/>
        <v>1.1854653074646493</v>
      </c>
      <c r="K1908" s="3">
        <f t="shared" si="91"/>
        <v>44</v>
      </c>
      <c r="L1908" s="3">
        <f t="shared" si="92"/>
        <v>22.636363636363637</v>
      </c>
      <c r="M1908" s="3">
        <f>PERCENTRANK(Table1[citperyear],L1908)</f>
        <v>0.65100000000000002</v>
      </c>
      <c r="N1908" s="3">
        <f>AVERAGEIF(Table1[School], A1908, Table1[CPYRank])</f>
        <v>0.61429411764705877</v>
      </c>
    </row>
    <row r="1909" spans="1:14" ht="16" x14ac:dyDescent="0.2">
      <c r="A1909" s="7" t="s">
        <v>125</v>
      </c>
      <c r="B1909" s="7" t="s">
        <v>8</v>
      </c>
      <c r="C1909" s="7" t="s">
        <v>161</v>
      </c>
      <c r="D1909" s="7">
        <v>1710</v>
      </c>
      <c r="E1909" s="7">
        <v>1979</v>
      </c>
      <c r="F1909" s="3">
        <f>PERCENTRANK(Table1[Total Citations], D1909)</f>
        <v>0.86399999999999999</v>
      </c>
      <c r="G1909">
        <f>1-PERCENTRANK(Table1[Earliest Pub], E1909)</f>
        <v>0.76900000000000002</v>
      </c>
      <c r="H1909" s="3">
        <f>AVERAGEIF(Table1[School], A1909, Table1[Cit rank])</f>
        <v>0.63617647058823512</v>
      </c>
      <c r="I1909" s="3">
        <f>AVERAGEIF(Table1[School], A1909, Table1[YO rank])</f>
        <v>0.53664705882352948</v>
      </c>
      <c r="J1909" s="3">
        <f t="shared" si="93"/>
        <v>1.1854653074646493</v>
      </c>
      <c r="K1909" s="3">
        <f t="shared" si="91"/>
        <v>42</v>
      </c>
      <c r="L1909" s="3">
        <f t="shared" si="92"/>
        <v>40.714285714285715</v>
      </c>
      <c r="M1909" s="3">
        <f>PERCENTRANK(Table1[citperyear],L1909)</f>
        <v>0.81799999999999995</v>
      </c>
      <c r="N1909" s="3">
        <f>AVERAGEIF(Table1[School], A1909, Table1[CPYRank])</f>
        <v>0.61429411764705877</v>
      </c>
    </row>
    <row r="1910" spans="1:14" ht="16" x14ac:dyDescent="0.2">
      <c r="A1910" s="7" t="s">
        <v>125</v>
      </c>
      <c r="B1910" s="7" t="s">
        <v>8</v>
      </c>
      <c r="C1910" s="7" t="s">
        <v>161</v>
      </c>
      <c r="D1910" s="7">
        <v>2429</v>
      </c>
      <c r="E1910" s="7">
        <v>1980</v>
      </c>
      <c r="F1910" s="3">
        <f>PERCENTRANK(Table1[Total Citations], D1910)</f>
        <v>0.91500000000000004</v>
      </c>
      <c r="G1910">
        <f>1-PERCENTRANK(Table1[Earliest Pub], E1910)</f>
        <v>0.75</v>
      </c>
      <c r="H1910" s="3">
        <f>AVERAGEIF(Table1[School], A1910, Table1[Cit rank])</f>
        <v>0.63617647058823512</v>
      </c>
      <c r="I1910" s="3">
        <f>AVERAGEIF(Table1[School], A1910, Table1[YO rank])</f>
        <v>0.53664705882352948</v>
      </c>
      <c r="J1910" s="3">
        <f t="shared" si="93"/>
        <v>1.1854653074646493</v>
      </c>
      <c r="K1910" s="3">
        <f t="shared" si="91"/>
        <v>41</v>
      </c>
      <c r="L1910" s="3">
        <f t="shared" si="92"/>
        <v>59.243902439024389</v>
      </c>
      <c r="M1910" s="3">
        <f>PERCENTRANK(Table1[citperyear],L1910)</f>
        <v>0.9</v>
      </c>
      <c r="N1910" s="3">
        <f>AVERAGEIF(Table1[School], A1910, Table1[CPYRank])</f>
        <v>0.61429411764705877</v>
      </c>
    </row>
    <row r="1911" spans="1:14" ht="16" x14ac:dyDescent="0.2">
      <c r="A1911" s="7" t="s">
        <v>125</v>
      </c>
      <c r="B1911" s="7" t="s">
        <v>8</v>
      </c>
      <c r="C1911" s="7" t="s">
        <v>161</v>
      </c>
      <c r="D1911" s="7">
        <v>249</v>
      </c>
      <c r="E1911" s="7">
        <v>1981</v>
      </c>
      <c r="F1911" s="3">
        <f>PERCENTRANK(Table1[Total Citations], D1911)</f>
        <v>0.32400000000000001</v>
      </c>
      <c r="G1911">
        <f>1-PERCENTRANK(Table1[Earliest Pub], E1911)</f>
        <v>0.72299999999999998</v>
      </c>
      <c r="H1911" s="3">
        <f>AVERAGEIF(Table1[School], A1911, Table1[Cit rank])</f>
        <v>0.63617647058823512</v>
      </c>
      <c r="I1911" s="3">
        <f>AVERAGEIF(Table1[School], A1911, Table1[YO rank])</f>
        <v>0.53664705882352948</v>
      </c>
      <c r="J1911" s="3">
        <f t="shared" si="93"/>
        <v>1.1854653074646493</v>
      </c>
      <c r="K1911" s="3">
        <f t="shared" si="91"/>
        <v>40</v>
      </c>
      <c r="L1911" s="3">
        <f t="shared" si="92"/>
        <v>6.2249999999999996</v>
      </c>
      <c r="M1911" s="3">
        <f>PERCENTRANK(Table1[citperyear],L1911)</f>
        <v>0.245</v>
      </c>
      <c r="N1911" s="3">
        <f>AVERAGEIF(Table1[School], A1911, Table1[CPYRank])</f>
        <v>0.61429411764705877</v>
      </c>
    </row>
    <row r="1912" spans="1:14" ht="16" x14ac:dyDescent="0.2">
      <c r="A1912" s="7" t="s">
        <v>125</v>
      </c>
      <c r="B1912" s="7" t="s">
        <v>8</v>
      </c>
      <c r="C1912" s="7" t="s">
        <v>161</v>
      </c>
      <c r="D1912" s="7">
        <v>2067</v>
      </c>
      <c r="E1912" s="7">
        <v>1983</v>
      </c>
      <c r="F1912" s="3">
        <f>PERCENTRANK(Table1[Total Citations], D1912)</f>
        <v>0.89500000000000002</v>
      </c>
      <c r="G1912">
        <f>1-PERCENTRANK(Table1[Earliest Pub], E1912)</f>
        <v>0.65700000000000003</v>
      </c>
      <c r="H1912" s="3">
        <f>AVERAGEIF(Table1[School], A1912, Table1[Cit rank])</f>
        <v>0.63617647058823512</v>
      </c>
      <c r="I1912" s="3">
        <f>AVERAGEIF(Table1[School], A1912, Table1[YO rank])</f>
        <v>0.53664705882352948</v>
      </c>
      <c r="J1912" s="3">
        <f t="shared" si="93"/>
        <v>1.1854653074646493</v>
      </c>
      <c r="K1912" s="3">
        <f t="shared" si="91"/>
        <v>38</v>
      </c>
      <c r="L1912" s="3">
        <f t="shared" si="92"/>
        <v>54.39473684210526</v>
      </c>
      <c r="M1912" s="3">
        <f>PERCENTRANK(Table1[citperyear],L1912)</f>
        <v>0.88300000000000001</v>
      </c>
      <c r="N1912" s="3">
        <f>AVERAGEIF(Table1[School], A1912, Table1[CPYRank])</f>
        <v>0.61429411764705877</v>
      </c>
    </row>
    <row r="1913" spans="1:14" ht="16" x14ac:dyDescent="0.2">
      <c r="A1913" s="7" t="s">
        <v>125</v>
      </c>
      <c r="B1913" s="7" t="s">
        <v>8</v>
      </c>
      <c r="C1913" s="7" t="s">
        <v>161</v>
      </c>
      <c r="D1913" s="7">
        <v>1011</v>
      </c>
      <c r="E1913" s="7">
        <v>1985</v>
      </c>
      <c r="F1913" s="3">
        <f>PERCENTRANK(Table1[Total Citations], D1913)</f>
        <v>0.74399999999999999</v>
      </c>
      <c r="G1913">
        <f>1-PERCENTRANK(Table1[Earliest Pub], E1913)</f>
        <v>0.60199999999999998</v>
      </c>
      <c r="H1913" s="3">
        <f>AVERAGEIF(Table1[School], A1913, Table1[Cit rank])</f>
        <v>0.63617647058823512</v>
      </c>
      <c r="I1913" s="3">
        <f>AVERAGEIF(Table1[School], A1913, Table1[YO rank])</f>
        <v>0.53664705882352948</v>
      </c>
      <c r="J1913" s="3">
        <f t="shared" si="93"/>
        <v>1.1854653074646493</v>
      </c>
      <c r="K1913" s="3">
        <f t="shared" si="91"/>
        <v>36</v>
      </c>
      <c r="L1913" s="3">
        <f t="shared" si="92"/>
        <v>28.083333333333332</v>
      </c>
      <c r="M1913" s="3">
        <f>PERCENTRANK(Table1[citperyear],L1913)</f>
        <v>0.71799999999999997</v>
      </c>
      <c r="N1913" s="3">
        <f>AVERAGEIF(Table1[School], A1913, Table1[CPYRank])</f>
        <v>0.61429411764705877</v>
      </c>
    </row>
    <row r="1914" spans="1:14" ht="16" x14ac:dyDescent="0.2">
      <c r="A1914" s="7" t="s">
        <v>125</v>
      </c>
      <c r="B1914" s="7" t="s">
        <v>8</v>
      </c>
      <c r="C1914" s="7" t="s">
        <v>161</v>
      </c>
      <c r="D1914" s="7">
        <v>549</v>
      </c>
      <c r="E1914" s="7">
        <v>1986</v>
      </c>
      <c r="F1914" s="3">
        <f>PERCENTRANK(Table1[Total Citations], D1914)</f>
        <v>0.56100000000000005</v>
      </c>
      <c r="G1914">
        <f>1-PERCENTRANK(Table1[Earliest Pub], E1914)</f>
        <v>0.57099999999999995</v>
      </c>
      <c r="H1914" s="3">
        <f>AVERAGEIF(Table1[School], A1914, Table1[Cit rank])</f>
        <v>0.63617647058823512</v>
      </c>
      <c r="I1914" s="3">
        <f>AVERAGEIF(Table1[School], A1914, Table1[YO rank])</f>
        <v>0.53664705882352948</v>
      </c>
      <c r="J1914" s="3">
        <f t="shared" si="93"/>
        <v>1.1854653074646493</v>
      </c>
      <c r="K1914" s="3">
        <f t="shared" si="91"/>
        <v>35</v>
      </c>
      <c r="L1914" s="3">
        <f t="shared" si="92"/>
        <v>15.685714285714285</v>
      </c>
      <c r="M1914" s="3">
        <f>PERCENTRANK(Table1[citperyear],L1914)</f>
        <v>0.51700000000000002</v>
      </c>
      <c r="N1914" s="3">
        <f>AVERAGEIF(Table1[School], A1914, Table1[CPYRank])</f>
        <v>0.61429411764705877</v>
      </c>
    </row>
    <row r="1915" spans="1:14" ht="16" x14ac:dyDescent="0.2">
      <c r="A1915" s="7" t="s">
        <v>125</v>
      </c>
      <c r="B1915" s="7" t="s">
        <v>8</v>
      </c>
      <c r="C1915" s="7" t="s">
        <v>161</v>
      </c>
      <c r="D1915" s="7">
        <v>3273</v>
      </c>
      <c r="E1915" s="7">
        <v>1989</v>
      </c>
      <c r="F1915" s="3">
        <f>PERCENTRANK(Table1[Total Citations], D1915)</f>
        <v>0.94699999999999995</v>
      </c>
      <c r="G1915">
        <f>1-PERCENTRANK(Table1[Earliest Pub], E1915)</f>
        <v>0.47299999999999998</v>
      </c>
      <c r="H1915" s="3">
        <f>AVERAGEIF(Table1[School], A1915, Table1[Cit rank])</f>
        <v>0.63617647058823512</v>
      </c>
      <c r="I1915" s="3">
        <f>AVERAGEIF(Table1[School], A1915, Table1[YO rank])</f>
        <v>0.53664705882352948</v>
      </c>
      <c r="J1915" s="3">
        <f t="shared" si="93"/>
        <v>1.1854653074646493</v>
      </c>
      <c r="K1915" s="3">
        <f t="shared" si="91"/>
        <v>32</v>
      </c>
      <c r="L1915" s="3">
        <f t="shared" si="92"/>
        <v>102.28125</v>
      </c>
      <c r="M1915" s="3">
        <f>PERCENTRANK(Table1[citperyear],L1915)</f>
        <v>0.96499999999999997</v>
      </c>
      <c r="N1915" s="3">
        <f>AVERAGEIF(Table1[School], A1915, Table1[CPYRank])</f>
        <v>0.61429411764705877</v>
      </c>
    </row>
    <row r="1916" spans="1:14" ht="16" x14ac:dyDescent="0.2">
      <c r="A1916" s="7" t="s">
        <v>125</v>
      </c>
      <c r="B1916" s="7" t="s">
        <v>8</v>
      </c>
      <c r="C1916" s="7" t="s">
        <v>161</v>
      </c>
      <c r="D1916" s="7">
        <v>220</v>
      </c>
      <c r="E1916" s="7">
        <v>1992</v>
      </c>
      <c r="F1916" s="3">
        <f>PERCENTRANK(Table1[Total Citations], D1916)</f>
        <v>0.28799999999999998</v>
      </c>
      <c r="G1916">
        <f>1-PERCENTRANK(Table1[Earliest Pub], E1916)</f>
        <v>0.38100000000000001</v>
      </c>
      <c r="H1916" s="3">
        <f>AVERAGEIF(Table1[School], A1916, Table1[Cit rank])</f>
        <v>0.63617647058823512</v>
      </c>
      <c r="I1916" s="3">
        <f>AVERAGEIF(Table1[School], A1916, Table1[YO rank])</f>
        <v>0.53664705882352948</v>
      </c>
      <c r="J1916" s="3">
        <f t="shared" si="93"/>
        <v>1.1854653074646493</v>
      </c>
      <c r="K1916" s="3">
        <f t="shared" si="91"/>
        <v>29</v>
      </c>
      <c r="L1916" s="3">
        <f t="shared" si="92"/>
        <v>7.5862068965517242</v>
      </c>
      <c r="M1916" s="3">
        <f>PERCENTRANK(Table1[citperyear],L1916)</f>
        <v>0.29199999999999998</v>
      </c>
      <c r="N1916" s="3">
        <f>AVERAGEIF(Table1[School], A1916, Table1[CPYRank])</f>
        <v>0.61429411764705877</v>
      </c>
    </row>
    <row r="1917" spans="1:14" ht="16" x14ac:dyDescent="0.2">
      <c r="A1917" s="7" t="s">
        <v>125</v>
      </c>
      <c r="B1917" s="7" t="s">
        <v>8</v>
      </c>
      <c r="C1917" s="7" t="s">
        <v>161</v>
      </c>
      <c r="D1917" s="7">
        <v>1680</v>
      </c>
      <c r="E1917" s="7">
        <v>1992</v>
      </c>
      <c r="F1917" s="3">
        <f>PERCENTRANK(Table1[Total Citations], D1917)</f>
        <v>0.86199999999999999</v>
      </c>
      <c r="G1917">
        <f>1-PERCENTRANK(Table1[Earliest Pub], E1917)</f>
        <v>0.38100000000000001</v>
      </c>
      <c r="H1917" s="3">
        <f>AVERAGEIF(Table1[School], A1917, Table1[Cit rank])</f>
        <v>0.63617647058823512</v>
      </c>
      <c r="I1917" s="3">
        <f>AVERAGEIF(Table1[School], A1917, Table1[YO rank])</f>
        <v>0.53664705882352948</v>
      </c>
      <c r="J1917" s="3">
        <f t="shared" si="93"/>
        <v>1.1854653074646493</v>
      </c>
      <c r="K1917" s="3">
        <f t="shared" si="91"/>
        <v>29</v>
      </c>
      <c r="L1917" s="3">
        <f t="shared" si="92"/>
        <v>57.931034482758619</v>
      </c>
      <c r="M1917" s="3">
        <f>PERCENTRANK(Table1[citperyear],L1917)</f>
        <v>0.89700000000000002</v>
      </c>
      <c r="N1917" s="3">
        <f>AVERAGEIF(Table1[School], A1917, Table1[CPYRank])</f>
        <v>0.61429411764705877</v>
      </c>
    </row>
    <row r="1918" spans="1:14" ht="16" x14ac:dyDescent="0.2">
      <c r="A1918" s="7" t="s">
        <v>125</v>
      </c>
      <c r="B1918" s="7" t="s">
        <v>8</v>
      </c>
      <c r="C1918" s="7" t="s">
        <v>161</v>
      </c>
      <c r="D1918" s="7">
        <v>2185</v>
      </c>
      <c r="E1918" s="7">
        <v>1993</v>
      </c>
      <c r="F1918" s="3">
        <f>PERCENTRANK(Table1[Total Citations], D1918)</f>
        <v>0.90200000000000002</v>
      </c>
      <c r="G1918">
        <f>1-PERCENTRANK(Table1[Earliest Pub], E1918)</f>
        <v>0.35399999999999998</v>
      </c>
      <c r="H1918" s="3">
        <f>AVERAGEIF(Table1[School], A1918, Table1[Cit rank])</f>
        <v>0.63617647058823512</v>
      </c>
      <c r="I1918" s="3">
        <f>AVERAGEIF(Table1[School], A1918, Table1[YO rank])</f>
        <v>0.53664705882352948</v>
      </c>
      <c r="J1918" s="3">
        <f t="shared" si="93"/>
        <v>1.1854653074646493</v>
      </c>
      <c r="K1918" s="3">
        <f t="shared" si="91"/>
        <v>28</v>
      </c>
      <c r="L1918" s="3">
        <f t="shared" si="92"/>
        <v>78.035714285714292</v>
      </c>
      <c r="M1918" s="3">
        <f>PERCENTRANK(Table1[citperyear],L1918)</f>
        <v>0.93799999999999994</v>
      </c>
      <c r="N1918" s="3">
        <f>AVERAGEIF(Table1[School], A1918, Table1[CPYRank])</f>
        <v>0.61429411764705877</v>
      </c>
    </row>
    <row r="1919" spans="1:14" ht="16" x14ac:dyDescent="0.2">
      <c r="A1919" s="7" t="s">
        <v>125</v>
      </c>
      <c r="B1919" s="7" t="s">
        <v>8</v>
      </c>
      <c r="C1919" s="7" t="s">
        <v>161</v>
      </c>
      <c r="D1919" s="7">
        <v>387</v>
      </c>
      <c r="E1919" s="7">
        <v>1993</v>
      </c>
      <c r="F1919" s="3">
        <f>PERCENTRANK(Table1[Total Citations], D1919)</f>
        <v>0.45200000000000001</v>
      </c>
      <c r="G1919">
        <f>1-PERCENTRANK(Table1[Earliest Pub], E1919)</f>
        <v>0.35399999999999998</v>
      </c>
      <c r="H1919" s="3">
        <f>AVERAGEIF(Table1[School], A1919, Table1[Cit rank])</f>
        <v>0.63617647058823512</v>
      </c>
      <c r="I1919" s="3">
        <f>AVERAGEIF(Table1[School], A1919, Table1[YO rank])</f>
        <v>0.53664705882352948</v>
      </c>
      <c r="J1919" s="3">
        <f t="shared" si="93"/>
        <v>1.1854653074646493</v>
      </c>
      <c r="K1919" s="3">
        <f t="shared" si="91"/>
        <v>28</v>
      </c>
      <c r="L1919" s="3">
        <f t="shared" si="92"/>
        <v>13.821428571428571</v>
      </c>
      <c r="M1919" s="3">
        <f>PERCENTRANK(Table1[citperyear],L1919)</f>
        <v>0.47199999999999998</v>
      </c>
      <c r="N1919" s="3">
        <f>AVERAGEIF(Table1[School], A1919, Table1[CPYRank])</f>
        <v>0.61429411764705877</v>
      </c>
    </row>
    <row r="1920" spans="1:14" ht="16" x14ac:dyDescent="0.2">
      <c r="A1920" s="7" t="s">
        <v>125</v>
      </c>
      <c r="B1920" s="7" t="s">
        <v>8</v>
      </c>
      <c r="C1920" s="7" t="s">
        <v>161</v>
      </c>
      <c r="D1920" s="7">
        <v>1780</v>
      </c>
      <c r="E1920" s="7">
        <v>1996</v>
      </c>
      <c r="F1920" s="3">
        <f>PERCENTRANK(Table1[Total Citations], D1920)</f>
        <v>0.874</v>
      </c>
      <c r="G1920">
        <f>1-PERCENTRANK(Table1[Earliest Pub], E1920)</f>
        <v>0.27100000000000002</v>
      </c>
      <c r="H1920" s="3">
        <f>AVERAGEIF(Table1[School], A1920, Table1[Cit rank])</f>
        <v>0.63617647058823512</v>
      </c>
      <c r="I1920" s="3">
        <f>AVERAGEIF(Table1[School], A1920, Table1[YO rank])</f>
        <v>0.53664705882352948</v>
      </c>
      <c r="J1920" s="3">
        <f t="shared" si="93"/>
        <v>1.1854653074646493</v>
      </c>
      <c r="K1920" s="3">
        <f t="shared" si="91"/>
        <v>25</v>
      </c>
      <c r="L1920" s="3">
        <f t="shared" si="92"/>
        <v>71.2</v>
      </c>
      <c r="M1920" s="3">
        <f>PERCENTRANK(Table1[citperyear],L1920)</f>
        <v>0.92400000000000004</v>
      </c>
      <c r="N1920" s="3">
        <f>AVERAGEIF(Table1[School], A1920, Table1[CPYRank])</f>
        <v>0.61429411764705877</v>
      </c>
    </row>
    <row r="1921" spans="1:14" ht="16" x14ac:dyDescent="0.2">
      <c r="A1921" s="7" t="s">
        <v>125</v>
      </c>
      <c r="B1921" s="7" t="s">
        <v>7</v>
      </c>
      <c r="C1921" s="7" t="s">
        <v>161</v>
      </c>
      <c r="D1921" s="7">
        <v>102</v>
      </c>
      <c r="E1921" s="7">
        <v>1998</v>
      </c>
      <c r="F1921" s="3">
        <f>PERCENTRANK(Table1[Total Citations], D1921)</f>
        <v>0.13800000000000001</v>
      </c>
      <c r="G1921">
        <f>1-PERCENTRANK(Table1[Earliest Pub], E1921)</f>
        <v>0.20799999999999996</v>
      </c>
      <c r="H1921" s="3">
        <f>AVERAGEIF(Table1[School], A1921, Table1[Cit rank])</f>
        <v>0.63617647058823512</v>
      </c>
      <c r="I1921" s="3">
        <f>AVERAGEIF(Table1[School], A1921, Table1[YO rank])</f>
        <v>0.53664705882352948</v>
      </c>
      <c r="J1921" s="3">
        <f t="shared" si="93"/>
        <v>1.1854653074646493</v>
      </c>
      <c r="K1921" s="3">
        <f t="shared" si="91"/>
        <v>23</v>
      </c>
      <c r="L1921" s="3">
        <f t="shared" si="92"/>
        <v>4.4347826086956523</v>
      </c>
      <c r="M1921" s="3">
        <f>PERCENTRANK(Table1[citperyear],L1921)</f>
        <v>0.17799999999999999</v>
      </c>
      <c r="N1921" s="3">
        <f>AVERAGEIF(Table1[School], A1921, Table1[CPYRank])</f>
        <v>0.61429411764705877</v>
      </c>
    </row>
    <row r="1922" spans="1:14" ht="16" x14ac:dyDescent="0.2">
      <c r="A1922" s="7" t="s">
        <v>125</v>
      </c>
      <c r="B1922" s="7" t="s">
        <v>8</v>
      </c>
      <c r="C1922" s="7" t="s">
        <v>161</v>
      </c>
      <c r="D1922" s="7">
        <v>11</v>
      </c>
      <c r="E1922" s="7">
        <v>2005</v>
      </c>
      <c r="F1922" s="3">
        <f>PERCENTRANK(Table1[Total Citations], D1922)</f>
        <v>2.3E-2</v>
      </c>
      <c r="G1922">
        <f>1-PERCENTRANK(Table1[Earliest Pub], E1922)</f>
        <v>3.400000000000003E-2</v>
      </c>
      <c r="H1922" s="3">
        <f>AVERAGEIF(Table1[School], A1922, Table1[Cit rank])</f>
        <v>0.63617647058823512</v>
      </c>
      <c r="I1922" s="3">
        <f>AVERAGEIF(Table1[School], A1922, Table1[YO rank])</f>
        <v>0.53664705882352948</v>
      </c>
      <c r="J1922" s="3">
        <f t="shared" si="93"/>
        <v>1.1854653074646493</v>
      </c>
      <c r="K1922" s="3">
        <f t="shared" ref="K1922:K1985" si="94">2021-E1922</f>
        <v>16</v>
      </c>
      <c r="L1922" s="3">
        <f t="shared" ref="L1922:L1985" si="95">D1922/K1922</f>
        <v>0.6875</v>
      </c>
      <c r="M1922" s="3">
        <f>PERCENTRANK(Table1[citperyear],L1922)</f>
        <v>0.04</v>
      </c>
      <c r="N1922" s="3">
        <f>AVERAGEIF(Table1[School], A1922, Table1[CPYRank])</f>
        <v>0.61429411764705877</v>
      </c>
    </row>
    <row r="1923" spans="1:14" ht="16" x14ac:dyDescent="0.2">
      <c r="A1923" s="7" t="s">
        <v>126</v>
      </c>
      <c r="B1923" s="7" t="s">
        <v>8</v>
      </c>
      <c r="C1923" s="7" t="s">
        <v>161</v>
      </c>
      <c r="D1923" s="7">
        <v>33</v>
      </c>
      <c r="E1923" s="7">
        <v>1960</v>
      </c>
      <c r="F1923" s="3">
        <f>PERCENTRANK(Table1[Total Citations], D1923)</f>
        <v>5.7000000000000002E-2</v>
      </c>
      <c r="G1923">
        <f>1-PERCENTRANK(Table1[Earliest Pub], E1923)</f>
        <v>0.99299999999999999</v>
      </c>
      <c r="H1923" s="3">
        <f>AVERAGEIF(Table1[School], A1923, Table1[Cit rank])</f>
        <v>0.45150000000000012</v>
      </c>
      <c r="I1923" s="3">
        <f>AVERAGEIF(Table1[School], A1923, Table1[YO rank])</f>
        <v>0.66216666666666668</v>
      </c>
      <c r="J1923" s="3">
        <f t="shared" si="93"/>
        <v>0.68185250440473211</v>
      </c>
      <c r="K1923" s="3">
        <f t="shared" si="94"/>
        <v>61</v>
      </c>
      <c r="L1923" s="3">
        <f t="shared" si="95"/>
        <v>0.54098360655737709</v>
      </c>
      <c r="M1923" s="3">
        <f>PERCENTRANK(Table1[citperyear],L1923)</f>
        <v>3.2000000000000001E-2</v>
      </c>
      <c r="N1923" s="3">
        <f>AVERAGEIF(Table1[School], A1923, Table1[CPYRank])</f>
        <v>0.41411111111111115</v>
      </c>
    </row>
    <row r="1924" spans="1:14" ht="16" x14ac:dyDescent="0.2">
      <c r="A1924" s="7" t="s">
        <v>126</v>
      </c>
      <c r="B1924" s="7" t="s">
        <v>8</v>
      </c>
      <c r="C1924" s="7" t="s">
        <v>161</v>
      </c>
      <c r="D1924" s="7">
        <v>138</v>
      </c>
      <c r="E1924" s="7">
        <v>1963</v>
      </c>
      <c r="F1924" s="3">
        <f>PERCENTRANK(Table1[Total Citations], D1924)</f>
        <v>0.17899999999999999</v>
      </c>
      <c r="G1924">
        <f>1-PERCENTRANK(Table1[Earliest Pub], E1924)</f>
        <v>0.98499999999999999</v>
      </c>
      <c r="H1924" s="3">
        <f>AVERAGEIF(Table1[School], A1924, Table1[Cit rank])</f>
        <v>0.45150000000000012</v>
      </c>
      <c r="I1924" s="3">
        <f>AVERAGEIF(Table1[School], A1924, Table1[YO rank])</f>
        <v>0.66216666666666668</v>
      </c>
      <c r="J1924" s="3">
        <f t="shared" si="93"/>
        <v>0.68185250440473211</v>
      </c>
      <c r="K1924" s="3">
        <f t="shared" si="94"/>
        <v>58</v>
      </c>
      <c r="L1924" s="3">
        <f t="shared" si="95"/>
        <v>2.3793103448275863</v>
      </c>
      <c r="M1924" s="3">
        <f>PERCENTRANK(Table1[citperyear],L1924)</f>
        <v>0.11</v>
      </c>
      <c r="N1924" s="3">
        <f>AVERAGEIF(Table1[School], A1924, Table1[CPYRank])</f>
        <v>0.41411111111111115</v>
      </c>
    </row>
    <row r="1925" spans="1:14" ht="16" x14ac:dyDescent="0.2">
      <c r="A1925" s="7" t="s">
        <v>126</v>
      </c>
      <c r="B1925" s="7" t="s">
        <v>8</v>
      </c>
      <c r="C1925" s="7" t="s">
        <v>161</v>
      </c>
      <c r="D1925" s="7">
        <v>1300</v>
      </c>
      <c r="E1925" s="7">
        <v>1969</v>
      </c>
      <c r="F1925" s="3">
        <f>PERCENTRANK(Table1[Total Citations], D1925)</f>
        <v>0.80700000000000005</v>
      </c>
      <c r="G1925">
        <f>1-PERCENTRANK(Table1[Earliest Pub], E1925)</f>
        <v>0.94100000000000006</v>
      </c>
      <c r="H1925" s="3">
        <f>AVERAGEIF(Table1[School], A1925, Table1[Cit rank])</f>
        <v>0.45150000000000012</v>
      </c>
      <c r="I1925" s="3">
        <f>AVERAGEIF(Table1[School], A1925, Table1[YO rank])</f>
        <v>0.66216666666666668</v>
      </c>
      <c r="J1925" s="3">
        <f t="shared" si="93"/>
        <v>0.68185250440473211</v>
      </c>
      <c r="K1925" s="3">
        <f t="shared" si="94"/>
        <v>52</v>
      </c>
      <c r="L1925" s="3">
        <f t="shared" si="95"/>
        <v>25</v>
      </c>
      <c r="M1925" s="3">
        <f>PERCENTRANK(Table1[citperyear],L1925)</f>
        <v>0.68100000000000005</v>
      </c>
      <c r="N1925" s="3">
        <f>AVERAGEIF(Table1[School], A1925, Table1[CPYRank])</f>
        <v>0.41411111111111115</v>
      </c>
    </row>
    <row r="1926" spans="1:14" ht="16" x14ac:dyDescent="0.2">
      <c r="A1926" s="7" t="s">
        <v>126</v>
      </c>
      <c r="B1926" s="7" t="s">
        <v>8</v>
      </c>
      <c r="C1926" s="7" t="s">
        <v>161</v>
      </c>
      <c r="D1926" s="7">
        <v>159</v>
      </c>
      <c r="E1926" s="7">
        <v>1971</v>
      </c>
      <c r="F1926" s="3">
        <f>PERCENTRANK(Table1[Total Citations], D1926)</f>
        <v>0.20300000000000001</v>
      </c>
      <c r="G1926">
        <f>1-PERCENTRANK(Table1[Earliest Pub], E1926)</f>
        <v>0.91700000000000004</v>
      </c>
      <c r="H1926" s="3">
        <f>AVERAGEIF(Table1[School], A1926, Table1[Cit rank])</f>
        <v>0.45150000000000012</v>
      </c>
      <c r="I1926" s="3">
        <f>AVERAGEIF(Table1[School], A1926, Table1[YO rank])</f>
        <v>0.66216666666666668</v>
      </c>
      <c r="J1926" s="3">
        <f t="shared" si="93"/>
        <v>0.68185250440473211</v>
      </c>
      <c r="K1926" s="3">
        <f t="shared" si="94"/>
        <v>50</v>
      </c>
      <c r="L1926" s="3">
        <f t="shared" si="95"/>
        <v>3.18</v>
      </c>
      <c r="M1926" s="3">
        <f>PERCENTRANK(Table1[citperyear],L1926)</f>
        <v>0.13600000000000001</v>
      </c>
      <c r="N1926" s="3">
        <f>AVERAGEIF(Table1[School], A1926, Table1[CPYRank])</f>
        <v>0.41411111111111115</v>
      </c>
    </row>
    <row r="1927" spans="1:14" ht="16" x14ac:dyDescent="0.2">
      <c r="A1927" s="7" t="s">
        <v>126</v>
      </c>
      <c r="B1927" s="7" t="s">
        <v>8</v>
      </c>
      <c r="C1927" s="7" t="s">
        <v>161</v>
      </c>
      <c r="D1927" s="7">
        <v>1554</v>
      </c>
      <c r="E1927" s="7">
        <v>1972</v>
      </c>
      <c r="F1927" s="3">
        <f>PERCENTRANK(Table1[Total Citations], D1927)</f>
        <v>0.84499999999999997</v>
      </c>
      <c r="G1927">
        <f>1-PERCENTRANK(Table1[Earliest Pub], E1927)</f>
        <v>0.90200000000000002</v>
      </c>
      <c r="H1927" s="3">
        <f>AVERAGEIF(Table1[School], A1927, Table1[Cit rank])</f>
        <v>0.45150000000000012</v>
      </c>
      <c r="I1927" s="3">
        <f>AVERAGEIF(Table1[School], A1927, Table1[YO rank])</f>
        <v>0.66216666666666668</v>
      </c>
      <c r="J1927" s="3">
        <f t="shared" si="93"/>
        <v>0.68185250440473211</v>
      </c>
      <c r="K1927" s="3">
        <f t="shared" si="94"/>
        <v>49</v>
      </c>
      <c r="L1927" s="3">
        <f t="shared" si="95"/>
        <v>31.714285714285715</v>
      </c>
      <c r="M1927" s="3">
        <f>PERCENTRANK(Table1[citperyear],L1927)</f>
        <v>0.753</v>
      </c>
      <c r="N1927" s="3">
        <f>AVERAGEIF(Table1[School], A1927, Table1[CPYRank])</f>
        <v>0.41411111111111115</v>
      </c>
    </row>
    <row r="1928" spans="1:14" ht="16" x14ac:dyDescent="0.2">
      <c r="A1928" s="7" t="s">
        <v>126</v>
      </c>
      <c r="B1928" s="7" t="s">
        <v>8</v>
      </c>
      <c r="C1928" s="7" t="s">
        <v>161</v>
      </c>
      <c r="D1928" s="7">
        <v>1367</v>
      </c>
      <c r="E1928" s="7">
        <v>1972</v>
      </c>
      <c r="F1928" s="3">
        <f>PERCENTRANK(Table1[Total Citations], D1928)</f>
        <v>0.81799999999999995</v>
      </c>
      <c r="G1928">
        <f>1-PERCENTRANK(Table1[Earliest Pub], E1928)</f>
        <v>0.90200000000000002</v>
      </c>
      <c r="H1928" s="3">
        <f>AVERAGEIF(Table1[School], A1928, Table1[Cit rank])</f>
        <v>0.45150000000000012</v>
      </c>
      <c r="I1928" s="3">
        <f>AVERAGEIF(Table1[School], A1928, Table1[YO rank])</f>
        <v>0.66216666666666668</v>
      </c>
      <c r="J1928" s="3">
        <f t="shared" si="93"/>
        <v>0.68185250440473211</v>
      </c>
      <c r="K1928" s="3">
        <f t="shared" si="94"/>
        <v>49</v>
      </c>
      <c r="L1928" s="3">
        <f t="shared" si="95"/>
        <v>27.897959183673468</v>
      </c>
      <c r="M1928" s="3">
        <f>PERCENTRANK(Table1[citperyear],L1928)</f>
        <v>0.71599999999999997</v>
      </c>
      <c r="N1928" s="3">
        <f>AVERAGEIF(Table1[School], A1928, Table1[CPYRank])</f>
        <v>0.41411111111111115</v>
      </c>
    </row>
    <row r="1929" spans="1:14" ht="16" x14ac:dyDescent="0.2">
      <c r="A1929" s="7" t="s">
        <v>126</v>
      </c>
      <c r="B1929" s="7" t="s">
        <v>8</v>
      </c>
      <c r="C1929" s="7" t="s">
        <v>161</v>
      </c>
      <c r="D1929" s="7">
        <v>586</v>
      </c>
      <c r="E1929" s="7">
        <v>1973</v>
      </c>
      <c r="F1929" s="3">
        <f>PERCENTRANK(Table1[Total Citations], D1929)</f>
        <v>0.58099999999999996</v>
      </c>
      <c r="G1929">
        <f>1-PERCENTRANK(Table1[Earliest Pub], E1929)</f>
        <v>0.88700000000000001</v>
      </c>
      <c r="H1929" s="3">
        <f>AVERAGEIF(Table1[School], A1929, Table1[Cit rank])</f>
        <v>0.45150000000000012</v>
      </c>
      <c r="I1929" s="3">
        <f>AVERAGEIF(Table1[School], A1929, Table1[YO rank])</f>
        <v>0.66216666666666668</v>
      </c>
      <c r="J1929" s="3">
        <f t="shared" si="93"/>
        <v>0.68185250440473211</v>
      </c>
      <c r="K1929" s="3">
        <f t="shared" si="94"/>
        <v>48</v>
      </c>
      <c r="L1929" s="3">
        <f t="shared" si="95"/>
        <v>12.208333333333334</v>
      </c>
      <c r="M1929" s="3">
        <f>PERCENTRANK(Table1[citperyear],L1929)</f>
        <v>0.434</v>
      </c>
      <c r="N1929" s="3">
        <f>AVERAGEIF(Table1[School], A1929, Table1[CPYRank])</f>
        <v>0.41411111111111115</v>
      </c>
    </row>
    <row r="1930" spans="1:14" ht="16" x14ac:dyDescent="0.2">
      <c r="A1930" s="7" t="s">
        <v>126</v>
      </c>
      <c r="B1930" s="7" t="s">
        <v>8</v>
      </c>
      <c r="C1930" s="7" t="s">
        <v>161</v>
      </c>
      <c r="D1930" s="7">
        <v>763</v>
      </c>
      <c r="E1930" s="7">
        <v>1978</v>
      </c>
      <c r="F1930" s="3">
        <f>PERCENTRANK(Table1[Total Citations], D1930)</f>
        <v>0.66900000000000004</v>
      </c>
      <c r="G1930">
        <f>1-PERCENTRANK(Table1[Earliest Pub], E1930)</f>
        <v>0.79</v>
      </c>
      <c r="H1930" s="3">
        <f>AVERAGEIF(Table1[School], A1930, Table1[Cit rank])</f>
        <v>0.45150000000000012</v>
      </c>
      <c r="I1930" s="3">
        <f>AVERAGEIF(Table1[School], A1930, Table1[YO rank])</f>
        <v>0.66216666666666668</v>
      </c>
      <c r="J1930" s="3">
        <f t="shared" si="93"/>
        <v>0.68185250440473211</v>
      </c>
      <c r="K1930" s="3">
        <f t="shared" si="94"/>
        <v>43</v>
      </c>
      <c r="L1930" s="3">
        <f t="shared" si="95"/>
        <v>17.744186046511629</v>
      </c>
      <c r="M1930" s="3">
        <f>PERCENTRANK(Table1[citperyear],L1930)</f>
        <v>0.56399999999999995</v>
      </c>
      <c r="N1930" s="3">
        <f>AVERAGEIF(Table1[School], A1930, Table1[CPYRank])</f>
        <v>0.41411111111111115</v>
      </c>
    </row>
    <row r="1931" spans="1:14" ht="16" x14ac:dyDescent="0.2">
      <c r="A1931" s="7" t="s">
        <v>126</v>
      </c>
      <c r="B1931" s="7" t="s">
        <v>8</v>
      </c>
      <c r="C1931" s="7" t="s">
        <v>161</v>
      </c>
      <c r="D1931" s="7">
        <v>1077</v>
      </c>
      <c r="E1931" s="7">
        <v>1981</v>
      </c>
      <c r="F1931" s="3">
        <f>PERCENTRANK(Table1[Total Citations], D1931)</f>
        <v>0.76200000000000001</v>
      </c>
      <c r="G1931">
        <f>1-PERCENTRANK(Table1[Earliest Pub], E1931)</f>
        <v>0.72299999999999998</v>
      </c>
      <c r="H1931" s="3">
        <f>AVERAGEIF(Table1[School], A1931, Table1[Cit rank])</f>
        <v>0.45150000000000012</v>
      </c>
      <c r="I1931" s="3">
        <f>AVERAGEIF(Table1[School], A1931, Table1[YO rank])</f>
        <v>0.66216666666666668</v>
      </c>
      <c r="J1931" s="3">
        <f t="shared" si="93"/>
        <v>0.68185250440473211</v>
      </c>
      <c r="K1931" s="3">
        <f t="shared" si="94"/>
        <v>40</v>
      </c>
      <c r="L1931" s="3">
        <f t="shared" si="95"/>
        <v>26.925000000000001</v>
      </c>
      <c r="M1931" s="3">
        <f>PERCENTRANK(Table1[citperyear],L1931)</f>
        <v>0.70299999999999996</v>
      </c>
      <c r="N1931" s="3">
        <f>AVERAGEIF(Table1[School], A1931, Table1[CPYRank])</f>
        <v>0.41411111111111115</v>
      </c>
    </row>
    <row r="1932" spans="1:14" ht="16" x14ac:dyDescent="0.2">
      <c r="A1932" s="7" t="s">
        <v>126</v>
      </c>
      <c r="B1932" s="7" t="s">
        <v>8</v>
      </c>
      <c r="C1932" s="7" t="s">
        <v>161</v>
      </c>
      <c r="D1932" s="7">
        <v>747</v>
      </c>
      <c r="E1932" s="7">
        <v>1981</v>
      </c>
      <c r="F1932" s="3">
        <f>PERCENTRANK(Table1[Total Citations], D1932)</f>
        <v>0.66500000000000004</v>
      </c>
      <c r="G1932">
        <f>1-PERCENTRANK(Table1[Earliest Pub], E1932)</f>
        <v>0.72299999999999998</v>
      </c>
      <c r="H1932" s="3">
        <f>AVERAGEIF(Table1[School], A1932, Table1[Cit rank])</f>
        <v>0.45150000000000012</v>
      </c>
      <c r="I1932" s="3">
        <f>AVERAGEIF(Table1[School], A1932, Table1[YO rank])</f>
        <v>0.66216666666666668</v>
      </c>
      <c r="J1932" s="3">
        <f t="shared" si="93"/>
        <v>0.68185250440473211</v>
      </c>
      <c r="K1932" s="3">
        <f t="shared" si="94"/>
        <v>40</v>
      </c>
      <c r="L1932" s="3">
        <f t="shared" si="95"/>
        <v>18.675000000000001</v>
      </c>
      <c r="M1932" s="3">
        <f>PERCENTRANK(Table1[citperyear],L1932)</f>
        <v>0.57899999999999996</v>
      </c>
      <c r="N1932" s="3">
        <f>AVERAGEIF(Table1[School], A1932, Table1[CPYRank])</f>
        <v>0.41411111111111115</v>
      </c>
    </row>
    <row r="1933" spans="1:14" ht="16" x14ac:dyDescent="0.2">
      <c r="A1933" s="7" t="s">
        <v>126</v>
      </c>
      <c r="B1933" s="7" t="s">
        <v>8</v>
      </c>
      <c r="C1933" s="7" t="s">
        <v>161</v>
      </c>
      <c r="D1933" s="7">
        <v>154</v>
      </c>
      <c r="E1933" s="7">
        <v>1982</v>
      </c>
      <c r="F1933" s="3">
        <f>PERCENTRANK(Table1[Total Citations], D1933)</f>
        <v>0.19500000000000001</v>
      </c>
      <c r="G1933">
        <f>1-PERCENTRANK(Table1[Earliest Pub], E1933)</f>
        <v>0.69</v>
      </c>
      <c r="H1933" s="3">
        <f>AVERAGEIF(Table1[School], A1933, Table1[Cit rank])</f>
        <v>0.45150000000000012</v>
      </c>
      <c r="I1933" s="3">
        <f>AVERAGEIF(Table1[School], A1933, Table1[YO rank])</f>
        <v>0.66216666666666668</v>
      </c>
      <c r="J1933" s="3">
        <f t="shared" si="93"/>
        <v>0.68185250440473211</v>
      </c>
      <c r="K1933" s="3">
        <f t="shared" si="94"/>
        <v>39</v>
      </c>
      <c r="L1933" s="3">
        <f t="shared" si="95"/>
        <v>3.9487179487179489</v>
      </c>
      <c r="M1933" s="3">
        <f>PERCENTRANK(Table1[citperyear],L1933)</f>
        <v>0.157</v>
      </c>
      <c r="N1933" s="3">
        <f>AVERAGEIF(Table1[School], A1933, Table1[CPYRank])</f>
        <v>0.41411111111111115</v>
      </c>
    </row>
    <row r="1934" spans="1:14" ht="16" x14ac:dyDescent="0.2">
      <c r="A1934" s="7" t="s">
        <v>126</v>
      </c>
      <c r="B1934" s="7" t="s">
        <v>8</v>
      </c>
      <c r="C1934" s="7" t="s">
        <v>161</v>
      </c>
      <c r="D1934" s="7">
        <v>11</v>
      </c>
      <c r="E1934" s="7">
        <v>1982</v>
      </c>
      <c r="F1934" s="3">
        <f>PERCENTRANK(Table1[Total Citations], D1934)</f>
        <v>2.3E-2</v>
      </c>
      <c r="G1934">
        <f>1-PERCENTRANK(Table1[Earliest Pub], E1934)</f>
        <v>0.69</v>
      </c>
      <c r="H1934" s="3">
        <f>AVERAGEIF(Table1[School], A1934, Table1[Cit rank])</f>
        <v>0.45150000000000012</v>
      </c>
      <c r="I1934" s="3">
        <f>AVERAGEIF(Table1[School], A1934, Table1[YO rank])</f>
        <v>0.66216666666666668</v>
      </c>
      <c r="J1934" s="3">
        <f t="shared" si="93"/>
        <v>0.68185250440473211</v>
      </c>
      <c r="K1934" s="3">
        <f t="shared" si="94"/>
        <v>39</v>
      </c>
      <c r="L1934" s="3">
        <f t="shared" si="95"/>
        <v>0.28205128205128205</v>
      </c>
      <c r="M1934" s="3">
        <f>PERCENTRANK(Table1[citperyear],L1934)</f>
        <v>0.02</v>
      </c>
      <c r="N1934" s="3">
        <f>AVERAGEIF(Table1[School], A1934, Table1[CPYRank])</f>
        <v>0.41411111111111115</v>
      </c>
    </row>
    <row r="1935" spans="1:14" ht="16" x14ac:dyDescent="0.2">
      <c r="A1935" s="7" t="s">
        <v>126</v>
      </c>
      <c r="B1935" s="7" t="s">
        <v>8</v>
      </c>
      <c r="C1935" s="7" t="s">
        <v>161</v>
      </c>
      <c r="D1935" s="7">
        <v>561</v>
      </c>
      <c r="E1935" s="7">
        <v>1986</v>
      </c>
      <c r="F1935" s="3">
        <f>PERCENTRANK(Table1[Total Citations], D1935)</f>
        <v>0.56699999999999995</v>
      </c>
      <c r="G1935">
        <f>1-PERCENTRANK(Table1[Earliest Pub], E1935)</f>
        <v>0.57099999999999995</v>
      </c>
      <c r="H1935" s="3">
        <f>AVERAGEIF(Table1[School], A1935, Table1[Cit rank])</f>
        <v>0.45150000000000012</v>
      </c>
      <c r="I1935" s="3">
        <f>AVERAGEIF(Table1[School], A1935, Table1[YO rank])</f>
        <v>0.66216666666666668</v>
      </c>
      <c r="J1935" s="3">
        <f t="shared" si="93"/>
        <v>0.68185250440473211</v>
      </c>
      <c r="K1935" s="3">
        <f t="shared" si="94"/>
        <v>35</v>
      </c>
      <c r="L1935" s="3">
        <f t="shared" si="95"/>
        <v>16.028571428571428</v>
      </c>
      <c r="M1935" s="3">
        <f>PERCENTRANK(Table1[citperyear],L1935)</f>
        <v>0.52500000000000002</v>
      </c>
      <c r="N1935" s="3">
        <f>AVERAGEIF(Table1[School], A1935, Table1[CPYRank])</f>
        <v>0.41411111111111115</v>
      </c>
    </row>
    <row r="1936" spans="1:14" ht="16" x14ac:dyDescent="0.2">
      <c r="A1936" s="7" t="s">
        <v>126</v>
      </c>
      <c r="B1936" s="7" t="s">
        <v>8</v>
      </c>
      <c r="C1936" s="7" t="s">
        <v>161</v>
      </c>
      <c r="D1936" s="7">
        <v>1174</v>
      </c>
      <c r="E1936" s="7">
        <v>1993</v>
      </c>
      <c r="F1936" s="3">
        <f>PERCENTRANK(Table1[Total Citations], D1936)</f>
        <v>0.78300000000000003</v>
      </c>
      <c r="G1936">
        <f>1-PERCENTRANK(Table1[Earliest Pub], E1936)</f>
        <v>0.35399999999999998</v>
      </c>
      <c r="H1936" s="3">
        <f>AVERAGEIF(Table1[School], A1936, Table1[Cit rank])</f>
        <v>0.45150000000000012</v>
      </c>
      <c r="I1936" s="3">
        <f>AVERAGEIF(Table1[School], A1936, Table1[YO rank])</f>
        <v>0.66216666666666668</v>
      </c>
      <c r="J1936" s="3">
        <f t="shared" si="93"/>
        <v>0.68185250440473211</v>
      </c>
      <c r="K1936" s="3">
        <f t="shared" si="94"/>
        <v>28</v>
      </c>
      <c r="L1936" s="3">
        <f t="shared" si="95"/>
        <v>41.928571428571431</v>
      </c>
      <c r="M1936" s="3">
        <f>PERCENTRANK(Table1[citperyear],L1936)</f>
        <v>0.82699999999999996</v>
      </c>
      <c r="N1936" s="3">
        <f>AVERAGEIF(Table1[School], A1936, Table1[CPYRank])</f>
        <v>0.41411111111111115</v>
      </c>
    </row>
    <row r="1937" spans="1:14" ht="16" x14ac:dyDescent="0.2">
      <c r="A1937" s="7" t="s">
        <v>126</v>
      </c>
      <c r="B1937" s="7" t="s">
        <v>8</v>
      </c>
      <c r="C1937" s="7" t="s">
        <v>161</v>
      </c>
      <c r="D1937" s="7">
        <v>51</v>
      </c>
      <c r="E1937" s="7">
        <v>1994</v>
      </c>
      <c r="F1937" s="3">
        <f>PERCENTRANK(Table1[Total Citations], D1937)</f>
        <v>7.5999999999999998E-2</v>
      </c>
      <c r="G1937">
        <f>1-PERCENTRANK(Table1[Earliest Pub], E1937)</f>
        <v>0.32599999999999996</v>
      </c>
      <c r="H1937" s="3">
        <f>AVERAGEIF(Table1[School], A1937, Table1[Cit rank])</f>
        <v>0.45150000000000012</v>
      </c>
      <c r="I1937" s="3">
        <f>AVERAGEIF(Table1[School], A1937, Table1[YO rank])</f>
        <v>0.66216666666666668</v>
      </c>
      <c r="J1937" s="3">
        <f t="shared" si="93"/>
        <v>0.68185250440473211</v>
      </c>
      <c r="K1937" s="3">
        <f t="shared" si="94"/>
        <v>27</v>
      </c>
      <c r="L1937" s="3">
        <f t="shared" si="95"/>
        <v>1.8888888888888888</v>
      </c>
      <c r="M1937" s="3">
        <f>PERCENTRANK(Table1[citperyear],L1937)</f>
        <v>8.8999999999999996E-2</v>
      </c>
      <c r="N1937" s="3">
        <f>AVERAGEIF(Table1[School], A1937, Table1[CPYRank])</f>
        <v>0.41411111111111115</v>
      </c>
    </row>
    <row r="1938" spans="1:14" ht="16" x14ac:dyDescent="0.2">
      <c r="A1938" s="7" t="s">
        <v>126</v>
      </c>
      <c r="B1938" s="7" t="s">
        <v>8</v>
      </c>
      <c r="C1938" s="7" t="s">
        <v>161</v>
      </c>
      <c r="D1938" s="7">
        <v>155</v>
      </c>
      <c r="E1938" s="7">
        <v>1997</v>
      </c>
      <c r="F1938" s="3">
        <f>PERCENTRANK(Table1[Total Citations], D1938)</f>
        <v>0.19700000000000001</v>
      </c>
      <c r="G1938">
        <f>1-PERCENTRANK(Table1[Earliest Pub], E1938)</f>
        <v>0.23699999999999999</v>
      </c>
      <c r="H1938" s="3">
        <f>AVERAGEIF(Table1[School], A1938, Table1[Cit rank])</f>
        <v>0.45150000000000012</v>
      </c>
      <c r="I1938" s="3">
        <f>AVERAGEIF(Table1[School], A1938, Table1[YO rank])</f>
        <v>0.66216666666666668</v>
      </c>
      <c r="J1938" s="3">
        <f t="shared" si="93"/>
        <v>0.68185250440473211</v>
      </c>
      <c r="K1938" s="3">
        <f t="shared" si="94"/>
        <v>24</v>
      </c>
      <c r="L1938" s="3">
        <f t="shared" si="95"/>
        <v>6.458333333333333</v>
      </c>
      <c r="M1938" s="3">
        <f>PERCENTRANK(Table1[citperyear],L1938)</f>
        <v>0.253</v>
      </c>
      <c r="N1938" s="3">
        <f>AVERAGEIF(Table1[School], A1938, Table1[CPYRank])</f>
        <v>0.41411111111111115</v>
      </c>
    </row>
    <row r="1939" spans="1:14" ht="16" x14ac:dyDescent="0.2">
      <c r="A1939" s="7" t="s">
        <v>126</v>
      </c>
      <c r="B1939" s="7" t="s">
        <v>8</v>
      </c>
      <c r="C1939" s="7" t="s">
        <v>161</v>
      </c>
      <c r="D1939" s="7">
        <v>602</v>
      </c>
      <c r="E1939" s="7">
        <v>2000</v>
      </c>
      <c r="F1939" s="3">
        <f>PERCENTRANK(Table1[Total Citations], D1939)</f>
        <v>0.58899999999999997</v>
      </c>
      <c r="G1939">
        <f>1-PERCENTRANK(Table1[Earliest Pub], E1939)</f>
        <v>0.14400000000000002</v>
      </c>
      <c r="H1939" s="3">
        <f>AVERAGEIF(Table1[School], A1939, Table1[Cit rank])</f>
        <v>0.45150000000000012</v>
      </c>
      <c r="I1939" s="3">
        <f>AVERAGEIF(Table1[School], A1939, Table1[YO rank])</f>
        <v>0.66216666666666668</v>
      </c>
      <c r="J1939" s="3">
        <f t="shared" si="93"/>
        <v>0.68185250440473211</v>
      </c>
      <c r="K1939" s="3">
        <f t="shared" si="94"/>
        <v>21</v>
      </c>
      <c r="L1939" s="3">
        <f t="shared" si="95"/>
        <v>28.666666666666668</v>
      </c>
      <c r="M1939" s="3">
        <f>PERCENTRANK(Table1[citperyear],L1939)</f>
        <v>0.72399999999999998</v>
      </c>
      <c r="N1939" s="3">
        <f>AVERAGEIF(Table1[School], A1939, Table1[CPYRank])</f>
        <v>0.41411111111111115</v>
      </c>
    </row>
    <row r="1940" spans="1:14" ht="16" x14ac:dyDescent="0.2">
      <c r="A1940" s="7" t="s">
        <v>126</v>
      </c>
      <c r="B1940" s="7" t="s">
        <v>7</v>
      </c>
      <c r="C1940" s="7" t="s">
        <v>161</v>
      </c>
      <c r="D1940" s="7">
        <v>78</v>
      </c>
      <c r="E1940" s="7">
        <v>2000</v>
      </c>
      <c r="F1940" s="3">
        <f>PERCENTRANK(Table1[Total Citations], D1940)</f>
        <v>0.111</v>
      </c>
      <c r="G1940">
        <f>1-PERCENTRANK(Table1[Earliest Pub], E1940)</f>
        <v>0.14400000000000002</v>
      </c>
      <c r="H1940" s="3">
        <f>AVERAGEIF(Table1[School], A1940, Table1[Cit rank])</f>
        <v>0.45150000000000012</v>
      </c>
      <c r="I1940" s="3">
        <f>AVERAGEIF(Table1[School], A1940, Table1[YO rank])</f>
        <v>0.66216666666666668</v>
      </c>
      <c r="J1940" s="3">
        <f t="shared" si="93"/>
        <v>0.68185250440473211</v>
      </c>
      <c r="K1940" s="3">
        <f t="shared" si="94"/>
        <v>21</v>
      </c>
      <c r="L1940" s="3">
        <f t="shared" si="95"/>
        <v>3.7142857142857144</v>
      </c>
      <c r="M1940" s="3">
        <f>PERCENTRANK(Table1[citperyear],L1940)</f>
        <v>0.151</v>
      </c>
      <c r="N1940" s="3">
        <f>AVERAGEIF(Table1[School], A1940, Table1[CPYRank])</f>
        <v>0.41411111111111115</v>
      </c>
    </row>
    <row r="1941" spans="1:14" ht="16" x14ac:dyDescent="0.2">
      <c r="A1941" s="7" t="s">
        <v>127</v>
      </c>
      <c r="B1941" s="7" t="s">
        <v>8</v>
      </c>
      <c r="C1941" s="7" t="s">
        <v>161</v>
      </c>
      <c r="D1941" s="7">
        <v>812</v>
      </c>
      <c r="E1941" s="7">
        <v>1967</v>
      </c>
      <c r="F1941" s="3">
        <f>PERCENTRANK(Table1[Total Citations], D1941)</f>
        <v>0.68799999999999994</v>
      </c>
      <c r="G1941">
        <f>1-PERCENTRANK(Table1[Earliest Pub], E1941)</f>
        <v>0.96099999999999997</v>
      </c>
      <c r="H1941" s="3">
        <f>AVERAGEIF(Table1[School], A1941, Table1[Cit rank])</f>
        <v>0.48014285714285715</v>
      </c>
      <c r="I1941" s="3">
        <f>AVERAGEIF(Table1[School], A1941, Table1[YO rank])</f>
        <v>0.57914285714285718</v>
      </c>
      <c r="J1941" s="3">
        <f t="shared" si="93"/>
        <v>0.82905772076961026</v>
      </c>
      <c r="K1941" s="3">
        <f t="shared" si="94"/>
        <v>54</v>
      </c>
      <c r="L1941" s="3">
        <f t="shared" si="95"/>
        <v>15.037037037037036</v>
      </c>
      <c r="M1941" s="3">
        <f>PERCENTRANK(Table1[citperyear],L1941)</f>
        <v>0.502</v>
      </c>
      <c r="N1941" s="3">
        <f>AVERAGEIF(Table1[School], A1941, Table1[CPYRank])</f>
        <v>0.46242857142857147</v>
      </c>
    </row>
    <row r="1942" spans="1:14" ht="16" x14ac:dyDescent="0.2">
      <c r="A1942" s="7" t="s">
        <v>127</v>
      </c>
      <c r="B1942" s="7" t="s">
        <v>8</v>
      </c>
      <c r="C1942" s="7" t="s">
        <v>161</v>
      </c>
      <c r="D1942" s="7">
        <v>8</v>
      </c>
      <c r="E1942" s="7">
        <v>1968</v>
      </c>
      <c r="F1942" s="3">
        <f>PERCENTRANK(Table1[Total Citations], D1942)</f>
        <v>1.9E-2</v>
      </c>
      <c r="G1942">
        <f>1-PERCENTRANK(Table1[Earliest Pub], E1942)</f>
        <v>0.95299999999999996</v>
      </c>
      <c r="H1942" s="3">
        <f>AVERAGEIF(Table1[School], A1942, Table1[Cit rank])</f>
        <v>0.48014285714285715</v>
      </c>
      <c r="I1942" s="3">
        <f>AVERAGEIF(Table1[School], A1942, Table1[YO rank])</f>
        <v>0.57914285714285718</v>
      </c>
      <c r="J1942" s="3">
        <f t="shared" si="93"/>
        <v>0.82905772076961026</v>
      </c>
      <c r="K1942" s="3">
        <f t="shared" si="94"/>
        <v>53</v>
      </c>
      <c r="L1942" s="3">
        <f t="shared" si="95"/>
        <v>0.15094339622641509</v>
      </c>
      <c r="M1942" s="3">
        <f>PERCENTRANK(Table1[citperyear],L1942)</f>
        <v>1.4999999999999999E-2</v>
      </c>
      <c r="N1942" s="3">
        <f>AVERAGEIF(Table1[School], A1942, Table1[CPYRank])</f>
        <v>0.46242857142857147</v>
      </c>
    </row>
    <row r="1943" spans="1:14" ht="16" x14ac:dyDescent="0.2">
      <c r="A1943" s="7" t="s">
        <v>127</v>
      </c>
      <c r="B1943" s="7" t="s">
        <v>8</v>
      </c>
      <c r="C1943" s="7" t="s">
        <v>161</v>
      </c>
      <c r="D1943" s="7">
        <v>1109</v>
      </c>
      <c r="E1943" s="7">
        <v>1977</v>
      </c>
      <c r="F1943" s="3">
        <f>PERCENTRANK(Table1[Total Citations], D1943)</f>
        <v>0.76900000000000002</v>
      </c>
      <c r="G1943">
        <f>1-PERCENTRANK(Table1[Earliest Pub], E1943)</f>
        <v>0.81299999999999994</v>
      </c>
      <c r="H1943" s="3">
        <f>AVERAGEIF(Table1[School], A1943, Table1[Cit rank])</f>
        <v>0.48014285714285715</v>
      </c>
      <c r="I1943" s="3">
        <f>AVERAGEIF(Table1[School], A1943, Table1[YO rank])</f>
        <v>0.57914285714285718</v>
      </c>
      <c r="J1943" s="3">
        <f t="shared" si="93"/>
        <v>0.82905772076961026</v>
      </c>
      <c r="K1943" s="3">
        <f t="shared" si="94"/>
        <v>44</v>
      </c>
      <c r="L1943" s="3">
        <f t="shared" si="95"/>
        <v>25.204545454545453</v>
      </c>
      <c r="M1943" s="3">
        <f>PERCENTRANK(Table1[citperyear],L1943)</f>
        <v>0.68400000000000005</v>
      </c>
      <c r="N1943" s="3">
        <f>AVERAGEIF(Table1[School], A1943, Table1[CPYRank])</f>
        <v>0.46242857142857147</v>
      </c>
    </row>
    <row r="1944" spans="1:14" ht="16" x14ac:dyDescent="0.2">
      <c r="A1944" s="7" t="s">
        <v>127</v>
      </c>
      <c r="B1944" s="7" t="s">
        <v>8</v>
      </c>
      <c r="C1944" s="7" t="s">
        <v>161</v>
      </c>
      <c r="D1944" s="7">
        <v>172</v>
      </c>
      <c r="E1944" s="7">
        <v>1978</v>
      </c>
      <c r="F1944" s="3">
        <f>PERCENTRANK(Table1[Total Citations], D1944)</f>
        <v>0.222</v>
      </c>
      <c r="G1944">
        <f>1-PERCENTRANK(Table1[Earliest Pub], E1944)</f>
        <v>0.79</v>
      </c>
      <c r="H1944" s="3">
        <f>AVERAGEIF(Table1[School], A1944, Table1[Cit rank])</f>
        <v>0.48014285714285715</v>
      </c>
      <c r="I1944" s="3">
        <f>AVERAGEIF(Table1[School], A1944, Table1[YO rank])</f>
        <v>0.57914285714285718</v>
      </c>
      <c r="J1944" s="3">
        <f t="shared" si="93"/>
        <v>0.82905772076961026</v>
      </c>
      <c r="K1944" s="3">
        <f t="shared" si="94"/>
        <v>43</v>
      </c>
      <c r="L1944" s="3">
        <f t="shared" si="95"/>
        <v>4</v>
      </c>
      <c r="M1944" s="3">
        <f>PERCENTRANK(Table1[citperyear],L1944)</f>
        <v>0.159</v>
      </c>
      <c r="N1944" s="3">
        <f>AVERAGEIF(Table1[School], A1944, Table1[CPYRank])</f>
        <v>0.46242857142857147</v>
      </c>
    </row>
    <row r="1945" spans="1:14" ht="16" x14ac:dyDescent="0.2">
      <c r="A1945" s="7" t="s">
        <v>127</v>
      </c>
      <c r="B1945" s="7" t="s">
        <v>8</v>
      </c>
      <c r="C1945" s="7" t="s">
        <v>161</v>
      </c>
      <c r="D1945" s="7">
        <v>959</v>
      </c>
      <c r="E1945" s="7">
        <v>1982</v>
      </c>
      <c r="F1945" s="3">
        <f>PERCENTRANK(Table1[Total Citations], D1945)</f>
        <v>0.72699999999999998</v>
      </c>
      <c r="G1945">
        <f>1-PERCENTRANK(Table1[Earliest Pub], E1945)</f>
        <v>0.69</v>
      </c>
      <c r="H1945" s="3">
        <f>AVERAGEIF(Table1[School], A1945, Table1[Cit rank])</f>
        <v>0.48014285714285715</v>
      </c>
      <c r="I1945" s="3">
        <f>AVERAGEIF(Table1[School], A1945, Table1[YO rank])</f>
        <v>0.57914285714285718</v>
      </c>
      <c r="J1945" s="3">
        <f t="shared" si="93"/>
        <v>0.82905772076961026</v>
      </c>
      <c r="K1945" s="3">
        <f t="shared" si="94"/>
        <v>39</v>
      </c>
      <c r="L1945" s="3">
        <f t="shared" si="95"/>
        <v>24.589743589743591</v>
      </c>
      <c r="M1945" s="3">
        <f>PERCENTRANK(Table1[citperyear],L1945)</f>
        <v>0.67400000000000004</v>
      </c>
      <c r="N1945" s="3">
        <f>AVERAGEIF(Table1[School], A1945, Table1[CPYRank])</f>
        <v>0.46242857142857147</v>
      </c>
    </row>
    <row r="1946" spans="1:14" ht="16" x14ac:dyDescent="0.2">
      <c r="A1946" s="7" t="s">
        <v>127</v>
      </c>
      <c r="B1946" s="7" t="s">
        <v>8</v>
      </c>
      <c r="C1946" s="7" t="s">
        <v>161</v>
      </c>
      <c r="D1946" s="7">
        <v>1157</v>
      </c>
      <c r="E1946" s="7">
        <v>1982</v>
      </c>
      <c r="F1946" s="3">
        <f>PERCENTRANK(Table1[Total Citations], D1946)</f>
        <v>0.77800000000000002</v>
      </c>
      <c r="G1946">
        <f>1-PERCENTRANK(Table1[Earliest Pub], E1946)</f>
        <v>0.69</v>
      </c>
      <c r="H1946" s="3">
        <f>AVERAGEIF(Table1[School], A1946, Table1[Cit rank])</f>
        <v>0.48014285714285715</v>
      </c>
      <c r="I1946" s="3">
        <f>AVERAGEIF(Table1[School], A1946, Table1[YO rank])</f>
        <v>0.57914285714285718</v>
      </c>
      <c r="J1946" s="3">
        <f t="shared" si="93"/>
        <v>0.82905772076961026</v>
      </c>
      <c r="K1946" s="3">
        <f t="shared" si="94"/>
        <v>39</v>
      </c>
      <c r="L1946" s="3">
        <f t="shared" si="95"/>
        <v>29.666666666666668</v>
      </c>
      <c r="M1946" s="3">
        <f>PERCENTRANK(Table1[citperyear],L1946)</f>
        <v>0.73499999999999999</v>
      </c>
      <c r="N1946" s="3">
        <f>AVERAGEIF(Table1[School], A1946, Table1[CPYRank])</f>
        <v>0.46242857142857147</v>
      </c>
    </row>
    <row r="1947" spans="1:14" ht="16" x14ac:dyDescent="0.2">
      <c r="A1947" s="7" t="s">
        <v>127</v>
      </c>
      <c r="B1947" s="7" t="s">
        <v>8</v>
      </c>
      <c r="C1947" s="7" t="s">
        <v>161</v>
      </c>
      <c r="D1947" s="7">
        <v>1371</v>
      </c>
      <c r="E1947" s="7">
        <v>1983</v>
      </c>
      <c r="F1947" s="3">
        <f>PERCENTRANK(Table1[Total Citations], D1947)</f>
        <v>0.81799999999999995</v>
      </c>
      <c r="G1947">
        <f>1-PERCENTRANK(Table1[Earliest Pub], E1947)</f>
        <v>0.65700000000000003</v>
      </c>
      <c r="H1947" s="3">
        <f>AVERAGEIF(Table1[School], A1947, Table1[Cit rank])</f>
        <v>0.48014285714285715</v>
      </c>
      <c r="I1947" s="3">
        <f>AVERAGEIF(Table1[School], A1947, Table1[YO rank])</f>
        <v>0.57914285714285718</v>
      </c>
      <c r="J1947" s="3">
        <f t="shared" si="93"/>
        <v>0.82905772076961026</v>
      </c>
      <c r="K1947" s="3">
        <f t="shared" si="94"/>
        <v>38</v>
      </c>
      <c r="L1947" s="3">
        <f t="shared" si="95"/>
        <v>36.078947368421055</v>
      </c>
      <c r="M1947" s="3">
        <f>PERCENTRANK(Table1[citperyear],L1947)</f>
        <v>0.78600000000000003</v>
      </c>
      <c r="N1947" s="3">
        <f>AVERAGEIF(Table1[School], A1947, Table1[CPYRank])</f>
        <v>0.46242857142857147</v>
      </c>
    </row>
    <row r="1948" spans="1:14" ht="16" x14ac:dyDescent="0.2">
      <c r="A1948" s="7" t="s">
        <v>127</v>
      </c>
      <c r="B1948" s="7" t="s">
        <v>8</v>
      </c>
      <c r="C1948" s="7" t="s">
        <v>161</v>
      </c>
      <c r="D1948" s="7">
        <v>693</v>
      </c>
      <c r="E1948" s="7">
        <v>1987</v>
      </c>
      <c r="F1948" s="3">
        <f>PERCENTRANK(Table1[Total Citations], D1948)</f>
        <v>0.64100000000000001</v>
      </c>
      <c r="G1948">
        <f>1-PERCENTRANK(Table1[Earliest Pub], E1948)</f>
        <v>0.53699999999999992</v>
      </c>
      <c r="H1948" s="3">
        <f>AVERAGEIF(Table1[School], A1948, Table1[Cit rank])</f>
        <v>0.48014285714285715</v>
      </c>
      <c r="I1948" s="3">
        <f>AVERAGEIF(Table1[School], A1948, Table1[YO rank])</f>
        <v>0.57914285714285718</v>
      </c>
      <c r="J1948" s="3">
        <f t="shared" si="93"/>
        <v>0.82905772076961026</v>
      </c>
      <c r="K1948" s="3">
        <f t="shared" si="94"/>
        <v>34</v>
      </c>
      <c r="L1948" s="3">
        <f t="shared" si="95"/>
        <v>20.382352941176471</v>
      </c>
      <c r="M1948" s="3">
        <f>PERCENTRANK(Table1[citperyear],L1948)</f>
        <v>0.61</v>
      </c>
      <c r="N1948" s="3">
        <f>AVERAGEIF(Table1[School], A1948, Table1[CPYRank])</f>
        <v>0.46242857142857147</v>
      </c>
    </row>
    <row r="1949" spans="1:14" ht="16" x14ac:dyDescent="0.2">
      <c r="A1949" s="7" t="s">
        <v>127</v>
      </c>
      <c r="B1949" s="7" t="s">
        <v>8</v>
      </c>
      <c r="C1949" s="7" t="s">
        <v>161</v>
      </c>
      <c r="D1949" s="7">
        <v>3036</v>
      </c>
      <c r="E1949" s="7">
        <v>1987</v>
      </c>
      <c r="F1949" s="3">
        <f>PERCENTRANK(Table1[Total Citations], D1949)</f>
        <v>0.94</v>
      </c>
      <c r="G1949">
        <f>1-PERCENTRANK(Table1[Earliest Pub], E1949)</f>
        <v>0.53699999999999992</v>
      </c>
      <c r="H1949" s="3">
        <f>AVERAGEIF(Table1[School], A1949, Table1[Cit rank])</f>
        <v>0.48014285714285715</v>
      </c>
      <c r="I1949" s="3">
        <f>AVERAGEIF(Table1[School], A1949, Table1[YO rank])</f>
        <v>0.57914285714285718</v>
      </c>
      <c r="J1949" s="3">
        <f t="shared" si="93"/>
        <v>0.82905772076961026</v>
      </c>
      <c r="K1949" s="3">
        <f t="shared" si="94"/>
        <v>34</v>
      </c>
      <c r="L1949" s="3">
        <f t="shared" si="95"/>
        <v>89.294117647058826</v>
      </c>
      <c r="M1949" s="3">
        <f>PERCENTRANK(Table1[citperyear],L1949)</f>
        <v>0.95399999999999996</v>
      </c>
      <c r="N1949" s="3">
        <f>AVERAGEIF(Table1[School], A1949, Table1[CPYRank])</f>
        <v>0.46242857142857147</v>
      </c>
    </row>
    <row r="1950" spans="1:14" ht="16" x14ac:dyDescent="0.2">
      <c r="A1950" s="7" t="s">
        <v>127</v>
      </c>
      <c r="B1950" s="7" t="s">
        <v>8</v>
      </c>
      <c r="C1950" s="7" t="s">
        <v>161</v>
      </c>
      <c r="D1950" s="7">
        <v>83</v>
      </c>
      <c r="E1950" s="7">
        <v>1987</v>
      </c>
      <c r="F1950" s="3">
        <f>PERCENTRANK(Table1[Total Citations], D1950)</f>
        <v>0.115</v>
      </c>
      <c r="G1950">
        <f>1-PERCENTRANK(Table1[Earliest Pub], E1950)</f>
        <v>0.53699999999999992</v>
      </c>
      <c r="H1950" s="3">
        <f>AVERAGEIF(Table1[School], A1950, Table1[Cit rank])</f>
        <v>0.48014285714285715</v>
      </c>
      <c r="I1950" s="3">
        <f>AVERAGEIF(Table1[School], A1950, Table1[YO rank])</f>
        <v>0.57914285714285718</v>
      </c>
      <c r="J1950" s="3">
        <f t="shared" si="93"/>
        <v>0.82905772076961026</v>
      </c>
      <c r="K1950" s="3">
        <f t="shared" si="94"/>
        <v>34</v>
      </c>
      <c r="L1950" s="3">
        <f t="shared" si="95"/>
        <v>2.4411764705882355</v>
      </c>
      <c r="M1950" s="3">
        <f>PERCENTRANK(Table1[citperyear],L1950)</f>
        <v>0.113</v>
      </c>
      <c r="N1950" s="3">
        <f>AVERAGEIF(Table1[School], A1950, Table1[CPYRank])</f>
        <v>0.46242857142857147</v>
      </c>
    </row>
    <row r="1951" spans="1:14" ht="16" x14ac:dyDescent="0.2">
      <c r="A1951" s="7" t="s">
        <v>127</v>
      </c>
      <c r="B1951" s="7" t="s">
        <v>7</v>
      </c>
      <c r="C1951" s="7" t="s">
        <v>161</v>
      </c>
      <c r="D1951" s="7">
        <v>136</v>
      </c>
      <c r="E1951" s="7">
        <v>1994</v>
      </c>
      <c r="F1951" s="3">
        <f>PERCENTRANK(Table1[Total Citations], D1951)</f>
        <v>0.17799999999999999</v>
      </c>
      <c r="G1951">
        <f>1-PERCENTRANK(Table1[Earliest Pub], E1951)</f>
        <v>0.32599999999999996</v>
      </c>
      <c r="H1951" s="3">
        <f>AVERAGEIF(Table1[School], A1951, Table1[Cit rank])</f>
        <v>0.48014285714285715</v>
      </c>
      <c r="I1951" s="3">
        <f>AVERAGEIF(Table1[School], A1951, Table1[YO rank])</f>
        <v>0.57914285714285718</v>
      </c>
      <c r="J1951" s="3">
        <f t="shared" si="93"/>
        <v>0.82905772076961026</v>
      </c>
      <c r="K1951" s="3">
        <f t="shared" si="94"/>
        <v>27</v>
      </c>
      <c r="L1951" s="3">
        <f t="shared" si="95"/>
        <v>5.0370370370370372</v>
      </c>
      <c r="M1951" s="3">
        <f>PERCENTRANK(Table1[citperyear],L1951)</f>
        <v>0.2</v>
      </c>
      <c r="N1951" s="3">
        <f>AVERAGEIF(Table1[School], A1951, Table1[CPYRank])</f>
        <v>0.46242857142857147</v>
      </c>
    </row>
    <row r="1952" spans="1:14" ht="16" x14ac:dyDescent="0.2">
      <c r="A1952" s="7" t="s">
        <v>127</v>
      </c>
      <c r="B1952" s="7" t="s">
        <v>7</v>
      </c>
      <c r="C1952" s="7" t="s">
        <v>161</v>
      </c>
      <c r="D1952" s="7">
        <v>115</v>
      </c>
      <c r="E1952" s="7">
        <v>1996</v>
      </c>
      <c r="F1952" s="3">
        <f>PERCENTRANK(Table1[Total Citations], D1952)</f>
        <v>0.156</v>
      </c>
      <c r="G1952">
        <f>1-PERCENTRANK(Table1[Earliest Pub], E1952)</f>
        <v>0.27100000000000002</v>
      </c>
      <c r="H1952" s="3">
        <f>AVERAGEIF(Table1[School], A1952, Table1[Cit rank])</f>
        <v>0.48014285714285715</v>
      </c>
      <c r="I1952" s="3">
        <f>AVERAGEIF(Table1[School], A1952, Table1[YO rank])</f>
        <v>0.57914285714285718</v>
      </c>
      <c r="J1952" s="3">
        <f t="shared" si="93"/>
        <v>0.82905772076961026</v>
      </c>
      <c r="K1952" s="3">
        <f t="shared" si="94"/>
        <v>25</v>
      </c>
      <c r="L1952" s="3">
        <f t="shared" si="95"/>
        <v>4.5999999999999996</v>
      </c>
      <c r="M1952" s="3">
        <f>PERCENTRANK(Table1[citperyear],L1952)</f>
        <v>0.185</v>
      </c>
      <c r="N1952" s="3">
        <f>AVERAGEIF(Table1[School], A1952, Table1[CPYRank])</f>
        <v>0.46242857142857147</v>
      </c>
    </row>
    <row r="1953" spans="1:14" ht="16" x14ac:dyDescent="0.2">
      <c r="A1953" s="7" t="s">
        <v>127</v>
      </c>
      <c r="B1953" s="7" t="s">
        <v>8</v>
      </c>
      <c r="C1953" s="7" t="s">
        <v>161</v>
      </c>
      <c r="D1953" s="7">
        <v>205</v>
      </c>
      <c r="E1953" s="7">
        <v>1999</v>
      </c>
      <c r="F1953" s="3">
        <f>PERCENTRANK(Table1[Total Citations], D1953)</f>
        <v>0.26600000000000001</v>
      </c>
      <c r="G1953">
        <f>1-PERCENTRANK(Table1[Earliest Pub], E1953)</f>
        <v>0.17300000000000004</v>
      </c>
      <c r="H1953" s="3">
        <f>AVERAGEIF(Table1[School], A1953, Table1[Cit rank])</f>
        <v>0.48014285714285715</v>
      </c>
      <c r="I1953" s="3">
        <f>AVERAGEIF(Table1[School], A1953, Table1[YO rank])</f>
        <v>0.57914285714285718</v>
      </c>
      <c r="J1953" s="3">
        <f t="shared" si="93"/>
        <v>0.82905772076961026</v>
      </c>
      <c r="K1953" s="3">
        <f t="shared" si="94"/>
        <v>22</v>
      </c>
      <c r="L1953" s="3">
        <f t="shared" si="95"/>
        <v>9.3181818181818183</v>
      </c>
      <c r="M1953" s="3">
        <f>PERCENTRANK(Table1[citperyear],L1953)</f>
        <v>0.35099999999999998</v>
      </c>
      <c r="N1953" s="3">
        <f>AVERAGEIF(Table1[School], A1953, Table1[CPYRank])</f>
        <v>0.46242857142857147</v>
      </c>
    </row>
    <row r="1954" spans="1:14" ht="16" x14ac:dyDescent="0.2">
      <c r="A1954" s="7" t="s">
        <v>127</v>
      </c>
      <c r="B1954" s="7" t="s">
        <v>8</v>
      </c>
      <c r="C1954" s="7" t="s">
        <v>161</v>
      </c>
      <c r="D1954" s="7">
        <v>335</v>
      </c>
      <c r="E1954" s="7">
        <v>1999</v>
      </c>
      <c r="F1954" s="3">
        <f>PERCENTRANK(Table1[Total Citations], D1954)</f>
        <v>0.40500000000000003</v>
      </c>
      <c r="G1954">
        <f>1-PERCENTRANK(Table1[Earliest Pub], E1954)</f>
        <v>0.17300000000000004</v>
      </c>
      <c r="H1954" s="3">
        <f>AVERAGEIF(Table1[School], A1954, Table1[Cit rank])</f>
        <v>0.48014285714285715</v>
      </c>
      <c r="I1954" s="3">
        <f>AVERAGEIF(Table1[School], A1954, Table1[YO rank])</f>
        <v>0.57914285714285718</v>
      </c>
      <c r="J1954" s="3">
        <f t="shared" si="93"/>
        <v>0.82905772076961026</v>
      </c>
      <c r="K1954" s="3">
        <f t="shared" si="94"/>
        <v>22</v>
      </c>
      <c r="L1954" s="3">
        <f t="shared" si="95"/>
        <v>15.227272727272727</v>
      </c>
      <c r="M1954" s="3">
        <f>PERCENTRANK(Table1[citperyear],L1954)</f>
        <v>0.50600000000000001</v>
      </c>
      <c r="N1954" s="3">
        <f>AVERAGEIF(Table1[School], A1954, Table1[CPYRank])</f>
        <v>0.46242857142857147</v>
      </c>
    </row>
    <row r="1955" spans="1:14" ht="16" x14ac:dyDescent="0.2">
      <c r="A1955" s="4" t="s">
        <v>128</v>
      </c>
      <c r="B1955" s="7" t="s">
        <v>8</v>
      </c>
      <c r="C1955" s="5" t="s">
        <v>161</v>
      </c>
      <c r="D1955" s="5">
        <v>1229</v>
      </c>
      <c r="E1955" s="5">
        <v>1964</v>
      </c>
      <c r="F1955">
        <f>PERCENTRANK(Table1[Total Citations], D1955)</f>
        <v>0.79500000000000004</v>
      </c>
      <c r="G1955">
        <f>1-PERCENTRANK(Table1[Earliest Pub], E1955)</f>
        <v>0.98099999999999998</v>
      </c>
      <c r="H1955">
        <f>AVERAGEIF(Table1[School], A1955, Table1[Cit rank])</f>
        <v>0.55261290322580647</v>
      </c>
      <c r="I1955">
        <f>AVERAGEIF(Table1[School], A1955, Table1[YO rank])</f>
        <v>0.56180645161290277</v>
      </c>
      <c r="J1955" s="3">
        <f t="shared" si="93"/>
        <v>0.98363573725310138</v>
      </c>
      <c r="K1955" s="3">
        <f t="shared" si="94"/>
        <v>57</v>
      </c>
      <c r="L1955" s="3">
        <f t="shared" si="95"/>
        <v>21.561403508771932</v>
      </c>
      <c r="M1955" s="3">
        <f>PERCENTRANK(Table1[citperyear],L1955)</f>
        <v>0.63100000000000001</v>
      </c>
      <c r="N1955" s="3">
        <f>AVERAGEIF(Table1[School], A1955, Table1[CPYRank])</f>
        <v>0.52748387096774185</v>
      </c>
    </row>
    <row r="1956" spans="1:14" x14ac:dyDescent="0.2">
      <c r="A1956" s="4" t="s">
        <v>128</v>
      </c>
      <c r="B1956" s="5" t="s">
        <v>7</v>
      </c>
      <c r="C1956" s="5" t="s">
        <v>161</v>
      </c>
      <c r="D1956" s="5">
        <v>2780</v>
      </c>
      <c r="E1956" s="5">
        <v>1969</v>
      </c>
      <c r="F1956">
        <f>PERCENTRANK(Table1[Total Citations], D1956)</f>
        <v>0.93200000000000005</v>
      </c>
      <c r="G1956">
        <f>1-PERCENTRANK(Table1[Earliest Pub], E1956)</f>
        <v>0.94100000000000006</v>
      </c>
      <c r="H1956">
        <f>AVERAGEIF(Table1[School], A1956, Table1[Cit rank])</f>
        <v>0.55261290322580647</v>
      </c>
      <c r="I1956">
        <f>AVERAGEIF(Table1[School], A1956, Table1[YO rank])</f>
        <v>0.56180645161290277</v>
      </c>
      <c r="J1956" s="3">
        <f t="shared" si="93"/>
        <v>0.98363573725310138</v>
      </c>
      <c r="K1956" s="3">
        <f t="shared" si="94"/>
        <v>52</v>
      </c>
      <c r="L1956" s="3">
        <f t="shared" si="95"/>
        <v>53.46153846153846</v>
      </c>
      <c r="M1956" s="3">
        <f>PERCENTRANK(Table1[citperyear],L1956)</f>
        <v>0.88</v>
      </c>
      <c r="N1956" s="3">
        <f>AVERAGEIF(Table1[School], A1956, Table1[CPYRank])</f>
        <v>0.52748387096774185</v>
      </c>
    </row>
    <row r="1957" spans="1:14" ht="16" x14ac:dyDescent="0.2">
      <c r="A1957" s="4" t="s">
        <v>128</v>
      </c>
      <c r="B1957" s="7" t="s">
        <v>8</v>
      </c>
      <c r="C1957" s="5" t="s">
        <v>161</v>
      </c>
      <c r="D1957" s="5">
        <v>607</v>
      </c>
      <c r="E1957" s="5">
        <v>1969</v>
      </c>
      <c r="F1957">
        <f>PERCENTRANK(Table1[Total Citations], D1957)</f>
        <v>0.59299999999999997</v>
      </c>
      <c r="G1957">
        <f>1-PERCENTRANK(Table1[Earliest Pub], E1957)</f>
        <v>0.94100000000000006</v>
      </c>
      <c r="H1957">
        <f>AVERAGEIF(Table1[School], A1957, Table1[Cit rank])</f>
        <v>0.55261290322580647</v>
      </c>
      <c r="I1957">
        <f>AVERAGEIF(Table1[School], A1957, Table1[YO rank])</f>
        <v>0.56180645161290277</v>
      </c>
      <c r="J1957" s="3">
        <f t="shared" si="93"/>
        <v>0.98363573725310138</v>
      </c>
      <c r="K1957" s="3">
        <f t="shared" si="94"/>
        <v>52</v>
      </c>
      <c r="L1957" s="3">
        <f t="shared" si="95"/>
        <v>11.673076923076923</v>
      </c>
      <c r="M1957" s="3">
        <f>PERCENTRANK(Table1[citperyear],L1957)</f>
        <v>0.42099999999999999</v>
      </c>
      <c r="N1957" s="3">
        <f>AVERAGEIF(Table1[School], A1957, Table1[CPYRank])</f>
        <v>0.52748387096774185</v>
      </c>
    </row>
    <row r="1958" spans="1:14" ht="16" x14ac:dyDescent="0.2">
      <c r="A1958" s="4" t="s">
        <v>128</v>
      </c>
      <c r="B1958" s="7" t="s">
        <v>8</v>
      </c>
      <c r="C1958" s="5" t="s">
        <v>161</v>
      </c>
      <c r="D1958" s="5">
        <v>2303</v>
      </c>
      <c r="E1958" s="5">
        <v>1970</v>
      </c>
      <c r="F1958">
        <f>PERCENTRANK(Table1[Total Citations], D1958)</f>
        <v>0.90800000000000003</v>
      </c>
      <c r="G1958">
        <f>1-PERCENTRANK(Table1[Earliest Pub], E1958)</f>
        <v>0.92900000000000005</v>
      </c>
      <c r="H1958">
        <f>AVERAGEIF(Table1[School], A1958, Table1[Cit rank])</f>
        <v>0.55261290322580647</v>
      </c>
      <c r="I1958">
        <f>AVERAGEIF(Table1[School], A1958, Table1[YO rank])</f>
        <v>0.56180645161290277</v>
      </c>
      <c r="J1958" s="3">
        <f t="shared" ref="J1958:J2021" si="96">H1958/I1958</f>
        <v>0.98363573725310138</v>
      </c>
      <c r="K1958" s="3">
        <f t="shared" si="94"/>
        <v>51</v>
      </c>
      <c r="L1958" s="3">
        <f t="shared" si="95"/>
        <v>45.156862745098039</v>
      </c>
      <c r="M1958" s="3">
        <f>PERCENTRANK(Table1[citperyear],L1958)</f>
        <v>0.84599999999999997</v>
      </c>
      <c r="N1958" s="3">
        <f>AVERAGEIF(Table1[School], A1958, Table1[CPYRank])</f>
        <v>0.52748387096774185</v>
      </c>
    </row>
    <row r="1959" spans="1:14" x14ac:dyDescent="0.2">
      <c r="A1959" s="4" t="s">
        <v>128</v>
      </c>
      <c r="B1959" s="4" t="s">
        <v>7</v>
      </c>
      <c r="C1959" s="5" t="s">
        <v>161</v>
      </c>
      <c r="D1959" s="5">
        <v>708</v>
      </c>
      <c r="E1959" s="5">
        <v>1972</v>
      </c>
      <c r="F1959">
        <f>PERCENTRANK(Table1[Total Citations], D1959)</f>
        <v>0.64700000000000002</v>
      </c>
      <c r="G1959">
        <f>1-PERCENTRANK(Table1[Earliest Pub], E1959)</f>
        <v>0.90200000000000002</v>
      </c>
      <c r="H1959">
        <f>AVERAGEIF(Table1[School], A1959, Table1[Cit rank])</f>
        <v>0.55261290322580647</v>
      </c>
      <c r="I1959">
        <f>AVERAGEIF(Table1[School], A1959, Table1[YO rank])</f>
        <v>0.56180645161290277</v>
      </c>
      <c r="J1959" s="3">
        <f t="shared" si="96"/>
        <v>0.98363573725310138</v>
      </c>
      <c r="K1959" s="3">
        <f t="shared" si="94"/>
        <v>49</v>
      </c>
      <c r="L1959" s="3">
        <f t="shared" si="95"/>
        <v>14.448979591836734</v>
      </c>
      <c r="M1959" s="3">
        <f>PERCENTRANK(Table1[citperyear],L1959)</f>
        <v>0.48699999999999999</v>
      </c>
      <c r="N1959" s="3">
        <f>AVERAGEIF(Table1[School], A1959, Table1[CPYRank])</f>
        <v>0.52748387096774185</v>
      </c>
    </row>
    <row r="1960" spans="1:14" ht="16" x14ac:dyDescent="0.2">
      <c r="A1960" s="4" t="s">
        <v>128</v>
      </c>
      <c r="B1960" s="7" t="s">
        <v>8</v>
      </c>
      <c r="C1960" s="5" t="s">
        <v>161</v>
      </c>
      <c r="D1960" s="5">
        <v>375</v>
      </c>
      <c r="E1960" s="5">
        <v>1976</v>
      </c>
      <c r="F1960">
        <f>PERCENTRANK(Table1[Total Citations], D1960)</f>
        <v>0.439</v>
      </c>
      <c r="G1960">
        <f>1-PERCENTRANK(Table1[Earliest Pub], E1960)</f>
        <v>0.83099999999999996</v>
      </c>
      <c r="H1960">
        <f>AVERAGEIF(Table1[School], A1960, Table1[Cit rank])</f>
        <v>0.55261290322580647</v>
      </c>
      <c r="I1960">
        <f>AVERAGEIF(Table1[School], A1960, Table1[YO rank])</f>
        <v>0.56180645161290277</v>
      </c>
      <c r="J1960" s="3">
        <f t="shared" si="96"/>
        <v>0.98363573725310138</v>
      </c>
      <c r="K1960" s="3">
        <f t="shared" si="94"/>
        <v>45</v>
      </c>
      <c r="L1960" s="3">
        <f t="shared" si="95"/>
        <v>8.3333333333333339</v>
      </c>
      <c r="M1960" s="3">
        <f>PERCENTRANK(Table1[citperyear],L1960)</f>
        <v>0.32</v>
      </c>
      <c r="N1960" s="3">
        <f>AVERAGEIF(Table1[School], A1960, Table1[CPYRank])</f>
        <v>0.52748387096774185</v>
      </c>
    </row>
    <row r="1961" spans="1:14" ht="16" x14ac:dyDescent="0.2">
      <c r="A1961" s="4" t="s">
        <v>128</v>
      </c>
      <c r="B1961" s="7" t="s">
        <v>8</v>
      </c>
      <c r="C1961" s="5" t="s">
        <v>161</v>
      </c>
      <c r="D1961" s="5">
        <v>2659</v>
      </c>
      <c r="E1961" s="5">
        <v>1977</v>
      </c>
      <c r="F1961">
        <f>PERCENTRANK(Table1[Total Citations], D1961)</f>
        <v>0.92600000000000005</v>
      </c>
      <c r="G1961">
        <f>1-PERCENTRANK(Table1[Earliest Pub], E1961)</f>
        <v>0.81299999999999994</v>
      </c>
      <c r="H1961">
        <f>AVERAGEIF(Table1[School], A1961, Table1[Cit rank])</f>
        <v>0.55261290322580647</v>
      </c>
      <c r="I1961">
        <f>AVERAGEIF(Table1[School], A1961, Table1[YO rank])</f>
        <v>0.56180645161290277</v>
      </c>
      <c r="J1961" s="3">
        <f t="shared" si="96"/>
        <v>0.98363573725310138</v>
      </c>
      <c r="K1961" s="3">
        <f t="shared" si="94"/>
        <v>44</v>
      </c>
      <c r="L1961" s="3">
        <f t="shared" si="95"/>
        <v>60.43181818181818</v>
      </c>
      <c r="M1961" s="3">
        <f>PERCENTRANK(Table1[citperyear],L1961)</f>
        <v>0.90300000000000002</v>
      </c>
      <c r="N1961" s="3">
        <f>AVERAGEIF(Table1[School], A1961, Table1[CPYRank])</f>
        <v>0.52748387096774185</v>
      </c>
    </row>
    <row r="1962" spans="1:14" ht="16" x14ac:dyDescent="0.2">
      <c r="A1962" s="4" t="s">
        <v>128</v>
      </c>
      <c r="B1962" s="7" t="s">
        <v>8</v>
      </c>
      <c r="C1962" s="5" t="s">
        <v>161</v>
      </c>
      <c r="D1962" s="5">
        <v>236</v>
      </c>
      <c r="E1962" s="5">
        <v>1977</v>
      </c>
      <c r="F1962">
        <f>PERCENTRANK(Table1[Total Citations], D1962)</f>
        <v>0.31</v>
      </c>
      <c r="G1962">
        <f>1-PERCENTRANK(Table1[Earliest Pub], E1962)</f>
        <v>0.81299999999999994</v>
      </c>
      <c r="H1962">
        <f>AVERAGEIF(Table1[School], A1962, Table1[Cit rank])</f>
        <v>0.55261290322580647</v>
      </c>
      <c r="I1962">
        <f>AVERAGEIF(Table1[School], A1962, Table1[YO rank])</f>
        <v>0.56180645161290277</v>
      </c>
      <c r="J1962" s="3">
        <f t="shared" si="96"/>
        <v>0.98363573725310138</v>
      </c>
      <c r="K1962" s="3">
        <f t="shared" si="94"/>
        <v>44</v>
      </c>
      <c r="L1962" s="3">
        <f t="shared" si="95"/>
        <v>5.3636363636363633</v>
      </c>
      <c r="M1962" s="3">
        <f>PERCENTRANK(Table1[citperyear],L1962)</f>
        <v>0.21199999999999999</v>
      </c>
      <c r="N1962" s="3">
        <f>AVERAGEIF(Table1[School], A1962, Table1[CPYRank])</f>
        <v>0.52748387096774185</v>
      </c>
    </row>
    <row r="1963" spans="1:14" ht="16" x14ac:dyDescent="0.2">
      <c r="A1963" s="4" t="s">
        <v>128</v>
      </c>
      <c r="B1963" s="7" t="s">
        <v>8</v>
      </c>
      <c r="C1963" s="5" t="s">
        <v>161</v>
      </c>
      <c r="D1963" s="5">
        <v>702</v>
      </c>
      <c r="E1963" s="5">
        <v>1977</v>
      </c>
      <c r="F1963">
        <f>PERCENTRANK(Table1[Total Citations], D1963)</f>
        <v>0.64500000000000002</v>
      </c>
      <c r="G1963">
        <f>1-PERCENTRANK(Table1[Earliest Pub], E1963)</f>
        <v>0.81299999999999994</v>
      </c>
      <c r="H1963">
        <f>AVERAGEIF(Table1[School], A1963, Table1[Cit rank])</f>
        <v>0.55261290322580647</v>
      </c>
      <c r="I1963">
        <f>AVERAGEIF(Table1[School], A1963, Table1[YO rank])</f>
        <v>0.56180645161290277</v>
      </c>
      <c r="J1963" s="3">
        <f t="shared" si="96"/>
        <v>0.98363573725310138</v>
      </c>
      <c r="K1963" s="3">
        <f t="shared" si="94"/>
        <v>44</v>
      </c>
      <c r="L1963" s="3">
        <f t="shared" si="95"/>
        <v>15.954545454545455</v>
      </c>
      <c r="M1963" s="3">
        <f>PERCENTRANK(Table1[citperyear],L1963)</f>
        <v>0.52300000000000002</v>
      </c>
      <c r="N1963" s="3">
        <f>AVERAGEIF(Table1[School], A1963, Table1[CPYRank])</f>
        <v>0.52748387096774185</v>
      </c>
    </row>
    <row r="1964" spans="1:14" ht="16" x14ac:dyDescent="0.2">
      <c r="A1964" s="4" t="s">
        <v>128</v>
      </c>
      <c r="B1964" s="7" t="s">
        <v>8</v>
      </c>
      <c r="C1964" s="5" t="s">
        <v>161</v>
      </c>
      <c r="D1964" s="5">
        <v>1159</v>
      </c>
      <c r="E1964" s="5">
        <v>1979</v>
      </c>
      <c r="F1964">
        <f>PERCENTRANK(Table1[Total Citations], D1964)</f>
        <v>0.77900000000000003</v>
      </c>
      <c r="G1964">
        <f>1-PERCENTRANK(Table1[Earliest Pub], E1964)</f>
        <v>0.76900000000000002</v>
      </c>
      <c r="H1964">
        <f>AVERAGEIF(Table1[School], A1964, Table1[Cit rank])</f>
        <v>0.55261290322580647</v>
      </c>
      <c r="I1964">
        <f>AVERAGEIF(Table1[School], A1964, Table1[YO rank])</f>
        <v>0.56180645161290277</v>
      </c>
      <c r="J1964" s="3">
        <f t="shared" si="96"/>
        <v>0.98363573725310138</v>
      </c>
      <c r="K1964" s="3">
        <f t="shared" si="94"/>
        <v>42</v>
      </c>
      <c r="L1964" s="3">
        <f t="shared" si="95"/>
        <v>27.595238095238095</v>
      </c>
      <c r="M1964" s="3">
        <f>PERCENTRANK(Table1[citperyear],L1964)</f>
        <v>0.71199999999999997</v>
      </c>
      <c r="N1964" s="3">
        <f>AVERAGEIF(Table1[School], A1964, Table1[CPYRank])</f>
        <v>0.52748387096774185</v>
      </c>
    </row>
    <row r="1965" spans="1:14" ht="16" x14ac:dyDescent="0.2">
      <c r="A1965" s="4" t="s">
        <v>128</v>
      </c>
      <c r="B1965" s="7" t="s">
        <v>8</v>
      </c>
      <c r="C1965" s="5" t="s">
        <v>161</v>
      </c>
      <c r="D1965" s="5">
        <v>1177</v>
      </c>
      <c r="E1965" s="4">
        <v>1980</v>
      </c>
      <c r="F1965">
        <f>PERCENTRANK(Table1[Total Citations], D1965)</f>
        <v>0.78300000000000003</v>
      </c>
      <c r="G1965">
        <f>1-PERCENTRANK(Table1[Earliest Pub], E1965)</f>
        <v>0.75</v>
      </c>
      <c r="H1965">
        <f>AVERAGEIF(Table1[School], A1965, Table1[Cit rank])</f>
        <v>0.55261290322580647</v>
      </c>
      <c r="I1965">
        <f>AVERAGEIF(Table1[School], A1965, Table1[YO rank])</f>
        <v>0.56180645161290277</v>
      </c>
      <c r="J1965" s="3">
        <f t="shared" si="96"/>
        <v>0.98363573725310138</v>
      </c>
      <c r="K1965" s="3">
        <f t="shared" si="94"/>
        <v>41</v>
      </c>
      <c r="L1965" s="3">
        <f t="shared" si="95"/>
        <v>28.707317073170731</v>
      </c>
      <c r="M1965" s="3">
        <f>PERCENTRANK(Table1[citperyear],L1965)</f>
        <v>0.72499999999999998</v>
      </c>
      <c r="N1965" s="3">
        <f>AVERAGEIF(Table1[School], A1965, Table1[CPYRank])</f>
        <v>0.52748387096774185</v>
      </c>
    </row>
    <row r="1966" spans="1:14" ht="16" x14ac:dyDescent="0.2">
      <c r="A1966" s="4" t="s">
        <v>128</v>
      </c>
      <c r="B1966" s="7" t="s">
        <v>8</v>
      </c>
      <c r="C1966" s="5" t="s">
        <v>161</v>
      </c>
      <c r="D1966" s="5">
        <v>193</v>
      </c>
      <c r="E1966" s="5">
        <v>1981</v>
      </c>
      <c r="F1966">
        <f>PERCENTRANK(Table1[Total Citations], D1966)</f>
        <v>0.248</v>
      </c>
      <c r="G1966">
        <f>1-PERCENTRANK(Table1[Earliest Pub], E1966)</f>
        <v>0.72299999999999998</v>
      </c>
      <c r="H1966">
        <f>AVERAGEIF(Table1[School], A1966, Table1[Cit rank])</f>
        <v>0.55261290322580647</v>
      </c>
      <c r="I1966">
        <f>AVERAGEIF(Table1[School], A1966, Table1[YO rank])</f>
        <v>0.56180645161290277</v>
      </c>
      <c r="J1966" s="3">
        <f t="shared" si="96"/>
        <v>0.98363573725310138</v>
      </c>
      <c r="K1966" s="3">
        <f t="shared" si="94"/>
        <v>40</v>
      </c>
      <c r="L1966" s="3">
        <f t="shared" si="95"/>
        <v>4.8250000000000002</v>
      </c>
      <c r="M1966" s="3">
        <f>PERCENTRANK(Table1[citperyear],L1966)</f>
        <v>0.19400000000000001</v>
      </c>
      <c r="N1966" s="3">
        <f>AVERAGEIF(Table1[School], A1966, Table1[CPYRank])</f>
        <v>0.52748387096774185</v>
      </c>
    </row>
    <row r="1967" spans="1:14" ht="16" x14ac:dyDescent="0.2">
      <c r="A1967" s="4" t="s">
        <v>128</v>
      </c>
      <c r="B1967" s="7" t="s">
        <v>8</v>
      </c>
      <c r="C1967" s="5" t="s">
        <v>161</v>
      </c>
      <c r="D1967" s="5">
        <v>634</v>
      </c>
      <c r="E1967" s="5">
        <v>1982</v>
      </c>
      <c r="F1967">
        <f>PERCENTRANK(Table1[Total Citations], D1967)</f>
        <v>0.60799999999999998</v>
      </c>
      <c r="G1967">
        <f>1-PERCENTRANK(Table1[Earliest Pub], E1967)</f>
        <v>0.69</v>
      </c>
      <c r="H1967">
        <f>AVERAGEIF(Table1[School], A1967, Table1[Cit rank])</f>
        <v>0.55261290322580647</v>
      </c>
      <c r="I1967">
        <f>AVERAGEIF(Table1[School], A1967, Table1[YO rank])</f>
        <v>0.56180645161290277</v>
      </c>
      <c r="J1967" s="3">
        <f t="shared" si="96"/>
        <v>0.98363573725310138</v>
      </c>
      <c r="K1967" s="3">
        <f t="shared" si="94"/>
        <v>39</v>
      </c>
      <c r="L1967" s="3">
        <f t="shared" si="95"/>
        <v>16.256410256410255</v>
      </c>
      <c r="M1967" s="3">
        <f>PERCENTRANK(Table1[citperyear],L1967)</f>
        <v>0.53100000000000003</v>
      </c>
      <c r="N1967" s="3">
        <f>AVERAGEIF(Table1[School], A1967, Table1[CPYRank])</f>
        <v>0.52748387096774185</v>
      </c>
    </row>
    <row r="1968" spans="1:14" ht="16" x14ac:dyDescent="0.2">
      <c r="A1968" s="4" t="s">
        <v>128</v>
      </c>
      <c r="B1968" s="7" t="s">
        <v>8</v>
      </c>
      <c r="C1968" s="5" t="s">
        <v>161</v>
      </c>
      <c r="D1968" s="5">
        <v>867</v>
      </c>
      <c r="E1968" s="5">
        <v>1984</v>
      </c>
      <c r="F1968">
        <f>PERCENTRANK(Table1[Total Citations], D1968)</f>
        <v>0.70299999999999996</v>
      </c>
      <c r="G1968">
        <f>1-PERCENTRANK(Table1[Earliest Pub], E1968)</f>
        <v>0.63</v>
      </c>
      <c r="H1968">
        <f>AVERAGEIF(Table1[School], A1968, Table1[Cit rank])</f>
        <v>0.55261290322580647</v>
      </c>
      <c r="I1968">
        <f>AVERAGEIF(Table1[School], A1968, Table1[YO rank])</f>
        <v>0.56180645161290277</v>
      </c>
      <c r="J1968" s="3">
        <f t="shared" si="96"/>
        <v>0.98363573725310138</v>
      </c>
      <c r="K1968" s="3">
        <f t="shared" si="94"/>
        <v>37</v>
      </c>
      <c r="L1968" s="3">
        <f t="shared" si="95"/>
        <v>23.432432432432432</v>
      </c>
      <c r="M1968" s="3">
        <f>PERCENTRANK(Table1[citperyear],L1968)</f>
        <v>0.66100000000000003</v>
      </c>
      <c r="N1968" s="3">
        <f>AVERAGEIF(Table1[School], A1968, Table1[CPYRank])</f>
        <v>0.52748387096774185</v>
      </c>
    </row>
    <row r="1969" spans="1:14" ht="16" x14ac:dyDescent="0.2">
      <c r="A1969" s="4" t="s">
        <v>128</v>
      </c>
      <c r="B1969" s="7" t="s">
        <v>8</v>
      </c>
      <c r="C1969" s="5" t="s">
        <v>161</v>
      </c>
      <c r="D1969" s="5">
        <v>358</v>
      </c>
      <c r="E1969" s="5">
        <v>1986</v>
      </c>
      <c r="F1969">
        <f>PERCENTRANK(Table1[Total Citations], D1969)</f>
        <v>0.42499999999999999</v>
      </c>
      <c r="G1969">
        <f>1-PERCENTRANK(Table1[Earliest Pub], E1969)</f>
        <v>0.57099999999999995</v>
      </c>
      <c r="H1969">
        <f>AVERAGEIF(Table1[School], A1969, Table1[Cit rank])</f>
        <v>0.55261290322580647</v>
      </c>
      <c r="I1969">
        <f>AVERAGEIF(Table1[School], A1969, Table1[YO rank])</f>
        <v>0.56180645161290277</v>
      </c>
      <c r="J1969" s="3">
        <f t="shared" si="96"/>
        <v>0.98363573725310138</v>
      </c>
      <c r="K1969" s="3">
        <f t="shared" si="94"/>
        <v>35</v>
      </c>
      <c r="L1969" s="3">
        <f t="shared" si="95"/>
        <v>10.228571428571428</v>
      </c>
      <c r="M1969" s="3">
        <f>PERCENTRANK(Table1[citperyear],L1969)</f>
        <v>0.376</v>
      </c>
      <c r="N1969" s="3">
        <f>AVERAGEIF(Table1[School], A1969, Table1[CPYRank])</f>
        <v>0.52748387096774185</v>
      </c>
    </row>
    <row r="1970" spans="1:14" ht="16" x14ac:dyDescent="0.2">
      <c r="A1970" s="4" t="s">
        <v>128</v>
      </c>
      <c r="B1970" s="7" t="s">
        <v>8</v>
      </c>
      <c r="C1970" s="5" t="s">
        <v>161</v>
      </c>
      <c r="D1970" s="5">
        <v>391</v>
      </c>
      <c r="E1970" s="5">
        <v>1986</v>
      </c>
      <c r="F1970">
        <f>PERCENTRANK(Table1[Total Citations], D1970)</f>
        <v>0.45400000000000001</v>
      </c>
      <c r="G1970">
        <f>1-PERCENTRANK(Table1[Earliest Pub], E1970)</f>
        <v>0.57099999999999995</v>
      </c>
      <c r="H1970">
        <f>AVERAGEIF(Table1[School], A1970, Table1[Cit rank])</f>
        <v>0.55261290322580647</v>
      </c>
      <c r="I1970">
        <f>AVERAGEIF(Table1[School], A1970, Table1[YO rank])</f>
        <v>0.56180645161290277</v>
      </c>
      <c r="J1970" s="3">
        <f t="shared" si="96"/>
        <v>0.98363573725310138</v>
      </c>
      <c r="K1970" s="3">
        <f t="shared" si="94"/>
        <v>35</v>
      </c>
      <c r="L1970" s="3">
        <f t="shared" si="95"/>
        <v>11.171428571428571</v>
      </c>
      <c r="M1970" s="3">
        <f>PERCENTRANK(Table1[citperyear],L1970)</f>
        <v>0.40400000000000003</v>
      </c>
      <c r="N1970" s="3">
        <f>AVERAGEIF(Table1[School], A1970, Table1[CPYRank])</f>
        <v>0.52748387096774185</v>
      </c>
    </row>
    <row r="1971" spans="1:14" ht="16" x14ac:dyDescent="0.2">
      <c r="A1971" s="4" t="s">
        <v>128</v>
      </c>
      <c r="B1971" s="7" t="s">
        <v>8</v>
      </c>
      <c r="C1971" s="5" t="s">
        <v>161</v>
      </c>
      <c r="D1971" s="5">
        <v>394</v>
      </c>
      <c r="E1971" s="5">
        <v>1987</v>
      </c>
      <c r="F1971">
        <f>PERCENTRANK(Table1[Total Citations], D1971)</f>
        <v>0.45600000000000002</v>
      </c>
      <c r="G1971">
        <f>1-PERCENTRANK(Table1[Earliest Pub], E1971)</f>
        <v>0.53699999999999992</v>
      </c>
      <c r="H1971">
        <f>AVERAGEIF(Table1[School], A1971, Table1[Cit rank])</f>
        <v>0.55261290322580647</v>
      </c>
      <c r="I1971">
        <f>AVERAGEIF(Table1[School], A1971, Table1[YO rank])</f>
        <v>0.56180645161290277</v>
      </c>
      <c r="J1971" s="3">
        <f t="shared" si="96"/>
        <v>0.98363573725310138</v>
      </c>
      <c r="K1971" s="3">
        <f t="shared" si="94"/>
        <v>34</v>
      </c>
      <c r="L1971" s="3">
        <f t="shared" si="95"/>
        <v>11.588235294117647</v>
      </c>
      <c r="M1971" s="3">
        <f>PERCENTRANK(Table1[citperyear],L1971)</f>
        <v>0.41799999999999998</v>
      </c>
      <c r="N1971" s="3">
        <f>AVERAGEIF(Table1[School], A1971, Table1[CPYRank])</f>
        <v>0.52748387096774185</v>
      </c>
    </row>
    <row r="1972" spans="1:14" ht="16" x14ac:dyDescent="0.2">
      <c r="A1972" s="4" t="s">
        <v>128</v>
      </c>
      <c r="B1972" s="7" t="s">
        <v>8</v>
      </c>
      <c r="C1972" s="5" t="s">
        <v>161</v>
      </c>
      <c r="D1972" s="5">
        <v>1337</v>
      </c>
      <c r="E1972" s="5">
        <v>1987</v>
      </c>
      <c r="F1972">
        <f>PERCENTRANK(Table1[Total Citations], D1972)</f>
        <v>0.81299999999999994</v>
      </c>
      <c r="G1972">
        <f>1-PERCENTRANK(Table1[Earliest Pub], E1972)</f>
        <v>0.53699999999999992</v>
      </c>
      <c r="H1972">
        <f>AVERAGEIF(Table1[School], A1972, Table1[Cit rank])</f>
        <v>0.55261290322580647</v>
      </c>
      <c r="I1972">
        <f>AVERAGEIF(Table1[School], A1972, Table1[YO rank])</f>
        <v>0.56180645161290277</v>
      </c>
      <c r="J1972" s="3">
        <f t="shared" si="96"/>
        <v>0.98363573725310138</v>
      </c>
      <c r="K1972" s="3">
        <f t="shared" si="94"/>
        <v>34</v>
      </c>
      <c r="L1972" s="3">
        <f t="shared" si="95"/>
        <v>39.323529411764703</v>
      </c>
      <c r="M1972" s="3">
        <f>PERCENTRANK(Table1[citperyear],L1972)</f>
        <v>0.81</v>
      </c>
      <c r="N1972" s="3">
        <f>AVERAGEIF(Table1[School], A1972, Table1[CPYRank])</f>
        <v>0.52748387096774185</v>
      </c>
    </row>
    <row r="1973" spans="1:14" ht="16" x14ac:dyDescent="0.2">
      <c r="A1973" s="4" t="s">
        <v>128</v>
      </c>
      <c r="B1973" s="7" t="s">
        <v>8</v>
      </c>
      <c r="C1973" s="5" t="s">
        <v>161</v>
      </c>
      <c r="D1973" s="5">
        <v>108</v>
      </c>
      <c r="E1973" s="5">
        <v>1988</v>
      </c>
      <c r="F1973">
        <f>PERCENTRANK(Table1[Total Citations], D1973)</f>
        <v>0.14799999999999999</v>
      </c>
      <c r="G1973">
        <f>1-PERCENTRANK(Table1[Earliest Pub], E1973)</f>
        <v>0.50800000000000001</v>
      </c>
      <c r="H1973">
        <f>AVERAGEIF(Table1[School], A1973, Table1[Cit rank])</f>
        <v>0.55261290322580647</v>
      </c>
      <c r="I1973">
        <f>AVERAGEIF(Table1[School], A1973, Table1[YO rank])</f>
        <v>0.56180645161290277</v>
      </c>
      <c r="J1973" s="3">
        <f t="shared" si="96"/>
        <v>0.98363573725310138</v>
      </c>
      <c r="K1973" s="3">
        <f t="shared" si="94"/>
        <v>33</v>
      </c>
      <c r="L1973" s="3">
        <f t="shared" si="95"/>
        <v>3.2727272727272729</v>
      </c>
      <c r="M1973" s="3">
        <f>PERCENTRANK(Table1[citperyear],L1973)</f>
        <v>0.14000000000000001</v>
      </c>
      <c r="N1973" s="3">
        <f>AVERAGEIF(Table1[School], A1973, Table1[CPYRank])</f>
        <v>0.52748387096774185</v>
      </c>
    </row>
    <row r="1974" spans="1:14" ht="16" x14ac:dyDescent="0.2">
      <c r="A1974" s="4" t="s">
        <v>128</v>
      </c>
      <c r="B1974" s="7" t="s">
        <v>8</v>
      </c>
      <c r="C1974" s="5" t="s">
        <v>161</v>
      </c>
      <c r="D1974" s="5">
        <v>1211</v>
      </c>
      <c r="E1974" s="5">
        <v>1990</v>
      </c>
      <c r="F1974">
        <f>PERCENTRANK(Table1[Total Citations], D1974)</f>
        <v>0.79200000000000004</v>
      </c>
      <c r="G1974">
        <f>1-PERCENTRANK(Table1[Earliest Pub], E1974)</f>
        <v>0.43700000000000006</v>
      </c>
      <c r="H1974">
        <f>AVERAGEIF(Table1[School], A1974, Table1[Cit rank])</f>
        <v>0.55261290322580647</v>
      </c>
      <c r="I1974">
        <f>AVERAGEIF(Table1[School], A1974, Table1[YO rank])</f>
        <v>0.56180645161290277</v>
      </c>
      <c r="J1974" s="3">
        <f t="shared" si="96"/>
        <v>0.98363573725310138</v>
      </c>
      <c r="K1974" s="3">
        <f t="shared" si="94"/>
        <v>31</v>
      </c>
      <c r="L1974" s="3">
        <f t="shared" si="95"/>
        <v>39.064516129032256</v>
      </c>
      <c r="M1974" s="3">
        <f>PERCENTRANK(Table1[citperyear],L1974)</f>
        <v>0.80800000000000005</v>
      </c>
      <c r="N1974" s="3">
        <f>AVERAGEIF(Table1[School], A1974, Table1[CPYRank])</f>
        <v>0.52748387096774185</v>
      </c>
    </row>
    <row r="1975" spans="1:14" ht="16" x14ac:dyDescent="0.2">
      <c r="A1975" s="4" t="s">
        <v>128</v>
      </c>
      <c r="B1975" s="7" t="s">
        <v>8</v>
      </c>
      <c r="C1975" s="5" t="s">
        <v>161</v>
      </c>
      <c r="D1975" s="5">
        <v>1430</v>
      </c>
      <c r="E1975" s="5">
        <v>1991</v>
      </c>
      <c r="F1975">
        <f>PERCENTRANK(Table1[Total Citations], D1975)</f>
        <v>0.82799999999999996</v>
      </c>
      <c r="G1975">
        <f>1-PERCENTRANK(Table1[Earliest Pub], E1975)</f>
        <v>0.41300000000000003</v>
      </c>
      <c r="H1975">
        <f>AVERAGEIF(Table1[School], A1975, Table1[Cit rank])</f>
        <v>0.55261290322580647</v>
      </c>
      <c r="I1975">
        <f>AVERAGEIF(Table1[School], A1975, Table1[YO rank])</f>
        <v>0.56180645161290277</v>
      </c>
      <c r="J1975" s="3">
        <f t="shared" si="96"/>
        <v>0.98363573725310138</v>
      </c>
      <c r="K1975" s="3">
        <f t="shared" si="94"/>
        <v>30</v>
      </c>
      <c r="L1975" s="3">
        <f t="shared" si="95"/>
        <v>47.666666666666664</v>
      </c>
      <c r="M1975" s="3">
        <f>PERCENTRANK(Table1[citperyear],L1975)</f>
        <v>0.85799999999999998</v>
      </c>
      <c r="N1975" s="3">
        <f>AVERAGEIF(Table1[School], A1975, Table1[CPYRank])</f>
        <v>0.52748387096774185</v>
      </c>
    </row>
    <row r="1976" spans="1:14" ht="16" x14ac:dyDescent="0.2">
      <c r="A1976" s="4" t="s">
        <v>128</v>
      </c>
      <c r="B1976" s="7" t="s">
        <v>8</v>
      </c>
      <c r="C1976" s="5" t="s">
        <v>161</v>
      </c>
      <c r="D1976" s="5">
        <v>23</v>
      </c>
      <c r="E1976" s="5">
        <v>1991</v>
      </c>
      <c r="F1976">
        <f>PERCENTRANK(Table1[Total Citations], D1976)</f>
        <v>4.2000000000000003E-2</v>
      </c>
      <c r="G1976">
        <f>1-PERCENTRANK(Table1[Earliest Pub], E1976)</f>
        <v>0.41300000000000003</v>
      </c>
      <c r="H1976">
        <f>AVERAGEIF(Table1[School], A1976, Table1[Cit rank])</f>
        <v>0.55261290322580647</v>
      </c>
      <c r="I1976">
        <f>AVERAGEIF(Table1[School], A1976, Table1[YO rank])</f>
        <v>0.56180645161290277</v>
      </c>
      <c r="J1976" s="3">
        <f t="shared" si="96"/>
        <v>0.98363573725310138</v>
      </c>
      <c r="K1976" s="3">
        <f t="shared" si="94"/>
        <v>30</v>
      </c>
      <c r="L1976" s="3">
        <f t="shared" si="95"/>
        <v>0.76666666666666672</v>
      </c>
      <c r="M1976" s="3">
        <f>PERCENTRANK(Table1[citperyear],L1976)</f>
        <v>4.2999999999999997E-2</v>
      </c>
      <c r="N1976" s="3">
        <f>AVERAGEIF(Table1[School], A1976, Table1[CPYRank])</f>
        <v>0.52748387096774185</v>
      </c>
    </row>
    <row r="1977" spans="1:14" x14ac:dyDescent="0.2">
      <c r="A1977" s="4" t="s">
        <v>128</v>
      </c>
      <c r="B1977" s="4" t="s">
        <v>7</v>
      </c>
      <c r="C1977" s="5" t="s">
        <v>161</v>
      </c>
      <c r="D1977" s="5">
        <v>50</v>
      </c>
      <c r="E1977" s="5">
        <v>1992</v>
      </c>
      <c r="F1977">
        <f>PERCENTRANK(Table1[Total Citations], D1977)</f>
        <v>7.5999999999999998E-2</v>
      </c>
      <c r="G1977">
        <f>1-PERCENTRANK(Table1[Earliest Pub], E1977)</f>
        <v>0.38100000000000001</v>
      </c>
      <c r="H1977">
        <f>AVERAGEIF(Table1[School], A1977, Table1[Cit rank])</f>
        <v>0.55261290322580647</v>
      </c>
      <c r="I1977">
        <f>AVERAGEIF(Table1[School], A1977, Table1[YO rank])</f>
        <v>0.56180645161290277</v>
      </c>
      <c r="J1977" s="3">
        <f t="shared" si="96"/>
        <v>0.98363573725310138</v>
      </c>
      <c r="K1977" s="3">
        <f t="shared" si="94"/>
        <v>29</v>
      </c>
      <c r="L1977" s="3">
        <f t="shared" si="95"/>
        <v>1.7241379310344827</v>
      </c>
      <c r="M1977" s="3">
        <f>PERCENTRANK(Table1[citperyear],L1977)</f>
        <v>0.08</v>
      </c>
      <c r="N1977" s="3">
        <f>AVERAGEIF(Table1[School], A1977, Table1[CPYRank])</f>
        <v>0.52748387096774185</v>
      </c>
    </row>
    <row r="1978" spans="1:14" ht="16" x14ac:dyDescent="0.2">
      <c r="A1978" s="4" t="s">
        <v>128</v>
      </c>
      <c r="B1978" s="7" t="s">
        <v>8</v>
      </c>
      <c r="C1978" s="5" t="s">
        <v>161</v>
      </c>
      <c r="D1978" s="5">
        <v>425</v>
      </c>
      <c r="E1978" s="5">
        <v>1992</v>
      </c>
      <c r="F1978">
        <f>PERCENTRANK(Table1[Total Citations], D1978)</f>
        <v>0.47899999999999998</v>
      </c>
      <c r="G1978">
        <f>1-PERCENTRANK(Table1[Earliest Pub], E1978)</f>
        <v>0.38100000000000001</v>
      </c>
      <c r="H1978">
        <f>AVERAGEIF(Table1[School], A1978, Table1[Cit rank])</f>
        <v>0.55261290322580647</v>
      </c>
      <c r="I1978">
        <f>AVERAGEIF(Table1[School], A1978, Table1[YO rank])</f>
        <v>0.56180645161290277</v>
      </c>
      <c r="J1978" s="3">
        <f t="shared" si="96"/>
        <v>0.98363573725310138</v>
      </c>
      <c r="K1978" s="3">
        <f t="shared" si="94"/>
        <v>29</v>
      </c>
      <c r="L1978" s="3">
        <f t="shared" si="95"/>
        <v>14.655172413793103</v>
      </c>
      <c r="M1978" s="3">
        <f>PERCENTRANK(Table1[citperyear],L1978)</f>
        <v>0.49299999999999999</v>
      </c>
      <c r="N1978" s="3">
        <f>AVERAGEIF(Table1[School], A1978, Table1[CPYRank])</f>
        <v>0.52748387096774185</v>
      </c>
    </row>
    <row r="1979" spans="1:14" ht="16" x14ac:dyDescent="0.2">
      <c r="A1979" s="4" t="s">
        <v>128</v>
      </c>
      <c r="B1979" s="7" t="s">
        <v>8</v>
      </c>
      <c r="C1979" s="5" t="s">
        <v>161</v>
      </c>
      <c r="D1979" s="5">
        <v>757</v>
      </c>
      <c r="E1979" s="5">
        <v>1993</v>
      </c>
      <c r="F1979">
        <f>PERCENTRANK(Table1[Total Citations], D1979)</f>
        <v>0.66800000000000004</v>
      </c>
      <c r="G1979">
        <f>1-PERCENTRANK(Table1[Earliest Pub], E1979)</f>
        <v>0.35399999999999998</v>
      </c>
      <c r="H1979">
        <f>AVERAGEIF(Table1[School], A1979, Table1[Cit rank])</f>
        <v>0.55261290322580647</v>
      </c>
      <c r="I1979">
        <f>AVERAGEIF(Table1[School], A1979, Table1[YO rank])</f>
        <v>0.56180645161290277</v>
      </c>
      <c r="J1979" s="3">
        <f t="shared" si="96"/>
        <v>0.98363573725310138</v>
      </c>
      <c r="K1979" s="3">
        <f t="shared" si="94"/>
        <v>28</v>
      </c>
      <c r="L1979" s="3">
        <f t="shared" si="95"/>
        <v>27.035714285714285</v>
      </c>
      <c r="M1979" s="3">
        <f>PERCENTRANK(Table1[citperyear],L1979)</f>
        <v>0.70399999999999996</v>
      </c>
      <c r="N1979" s="3">
        <f>AVERAGEIF(Table1[School], A1979, Table1[CPYRank])</f>
        <v>0.52748387096774185</v>
      </c>
    </row>
    <row r="1980" spans="1:14" ht="16" x14ac:dyDescent="0.2">
      <c r="A1980" s="4" t="s">
        <v>128</v>
      </c>
      <c r="B1980" s="7" t="s">
        <v>8</v>
      </c>
      <c r="C1980" s="5" t="s">
        <v>161</v>
      </c>
      <c r="D1980" s="5">
        <v>1291</v>
      </c>
      <c r="E1980" s="5">
        <v>1995</v>
      </c>
      <c r="F1980">
        <f>PERCENTRANK(Table1[Total Citations], D1980)</f>
        <v>0.80600000000000005</v>
      </c>
      <c r="G1980">
        <f>1-PERCENTRANK(Table1[Earliest Pub], E1980)</f>
        <v>0.29800000000000004</v>
      </c>
      <c r="H1980">
        <f>AVERAGEIF(Table1[School], A1980, Table1[Cit rank])</f>
        <v>0.55261290322580647</v>
      </c>
      <c r="I1980">
        <f>AVERAGEIF(Table1[School], A1980, Table1[YO rank])</f>
        <v>0.56180645161290277</v>
      </c>
      <c r="J1980" s="3">
        <f t="shared" si="96"/>
        <v>0.98363573725310138</v>
      </c>
      <c r="K1980" s="3">
        <f t="shared" si="94"/>
        <v>26</v>
      </c>
      <c r="L1980" s="3">
        <f t="shared" si="95"/>
        <v>49.653846153846153</v>
      </c>
      <c r="M1980" s="3">
        <f>PERCENTRANK(Table1[citperyear],L1980)</f>
        <v>0.86799999999999999</v>
      </c>
      <c r="N1980" s="3">
        <f>AVERAGEIF(Table1[School], A1980, Table1[CPYRank])</f>
        <v>0.52748387096774185</v>
      </c>
    </row>
    <row r="1981" spans="1:14" ht="16" x14ac:dyDescent="0.2">
      <c r="A1981" s="4" t="s">
        <v>128</v>
      </c>
      <c r="B1981" s="7" t="s">
        <v>8</v>
      </c>
      <c r="C1981" s="5" t="s">
        <v>161</v>
      </c>
      <c r="D1981" s="5">
        <v>8</v>
      </c>
      <c r="E1981" s="5">
        <v>1998</v>
      </c>
      <c r="F1981">
        <f>PERCENTRANK(Table1[Total Citations], D1981)</f>
        <v>1.9E-2</v>
      </c>
      <c r="G1981">
        <f>1-PERCENTRANK(Table1[Earliest Pub], E1981)</f>
        <v>0.20799999999999996</v>
      </c>
      <c r="H1981">
        <f>AVERAGEIF(Table1[School], A1981, Table1[Cit rank])</f>
        <v>0.55261290322580647</v>
      </c>
      <c r="I1981">
        <f>AVERAGEIF(Table1[School], A1981, Table1[YO rank])</f>
        <v>0.56180645161290277</v>
      </c>
      <c r="J1981" s="3">
        <f t="shared" si="96"/>
        <v>0.98363573725310138</v>
      </c>
      <c r="K1981" s="3">
        <f t="shared" si="94"/>
        <v>23</v>
      </c>
      <c r="L1981" s="3">
        <f t="shared" si="95"/>
        <v>0.34782608695652173</v>
      </c>
      <c r="M1981" s="3">
        <f>PERCENTRANK(Table1[citperyear],L1981)</f>
        <v>2.5000000000000001E-2</v>
      </c>
      <c r="N1981" s="3">
        <f>AVERAGEIF(Table1[School], A1981, Table1[CPYRank])</f>
        <v>0.52748387096774185</v>
      </c>
    </row>
    <row r="1982" spans="1:14" ht="16" x14ac:dyDescent="0.2">
      <c r="A1982" s="4" t="s">
        <v>128</v>
      </c>
      <c r="B1982" s="7" t="s">
        <v>8</v>
      </c>
      <c r="C1982" s="5" t="s">
        <v>161</v>
      </c>
      <c r="D1982" s="5">
        <v>1100</v>
      </c>
      <c r="E1982" s="5">
        <v>2001</v>
      </c>
      <c r="F1982">
        <f>PERCENTRANK(Table1[Total Citations], D1982)</f>
        <v>0.76700000000000002</v>
      </c>
      <c r="G1982">
        <f>1-PERCENTRANK(Table1[Earliest Pub], E1982)</f>
        <v>0.11899999999999999</v>
      </c>
      <c r="H1982">
        <f>AVERAGEIF(Table1[School], A1982, Table1[Cit rank])</f>
        <v>0.55261290322580647</v>
      </c>
      <c r="I1982">
        <f>AVERAGEIF(Table1[School], A1982, Table1[YO rank])</f>
        <v>0.56180645161290277</v>
      </c>
      <c r="J1982" s="3">
        <f t="shared" si="96"/>
        <v>0.98363573725310138</v>
      </c>
      <c r="K1982" s="3">
        <f t="shared" si="94"/>
        <v>20</v>
      </c>
      <c r="L1982" s="3">
        <f t="shared" si="95"/>
        <v>55</v>
      </c>
      <c r="M1982" s="3">
        <f>PERCENTRANK(Table1[citperyear],L1982)</f>
        <v>0.88600000000000001</v>
      </c>
      <c r="N1982" s="3">
        <f>AVERAGEIF(Table1[School], A1982, Table1[CPYRank])</f>
        <v>0.52748387096774185</v>
      </c>
    </row>
    <row r="1983" spans="1:14" ht="16" x14ac:dyDescent="0.2">
      <c r="A1983" s="4" t="s">
        <v>128</v>
      </c>
      <c r="B1983" s="7" t="s">
        <v>8</v>
      </c>
      <c r="C1983" s="5" t="s">
        <v>161</v>
      </c>
      <c r="D1983" s="5">
        <v>180</v>
      </c>
      <c r="E1983" s="5">
        <v>2004</v>
      </c>
      <c r="F1983">
        <f>PERCENTRANK(Table1[Total Citations], D1983)</f>
        <v>0.23200000000000001</v>
      </c>
      <c r="G1983">
        <f>1-PERCENTRANK(Table1[Earliest Pub], E1983)</f>
        <v>5.4000000000000048E-2</v>
      </c>
      <c r="H1983">
        <f>AVERAGEIF(Table1[School], A1983, Table1[Cit rank])</f>
        <v>0.55261290322580647</v>
      </c>
      <c r="I1983">
        <f>AVERAGEIF(Table1[School], A1983, Table1[YO rank])</f>
        <v>0.56180645161290277</v>
      </c>
      <c r="J1983" s="3">
        <f t="shared" si="96"/>
        <v>0.98363573725310138</v>
      </c>
      <c r="K1983" s="3">
        <f t="shared" si="94"/>
        <v>17</v>
      </c>
      <c r="L1983" s="3">
        <f t="shared" si="95"/>
        <v>10.588235294117647</v>
      </c>
      <c r="M1983" s="3">
        <f>PERCENTRANK(Table1[citperyear],L1983)</f>
        <v>0.38700000000000001</v>
      </c>
      <c r="N1983" s="3">
        <f>AVERAGEIF(Table1[School], A1983, Table1[CPYRank])</f>
        <v>0.52748387096774185</v>
      </c>
    </row>
    <row r="1984" spans="1:14" ht="16" x14ac:dyDescent="0.2">
      <c r="A1984" s="4" t="s">
        <v>128</v>
      </c>
      <c r="B1984" s="7" t="s">
        <v>8</v>
      </c>
      <c r="C1984" s="5" t="s">
        <v>161</v>
      </c>
      <c r="D1984" s="5">
        <v>39</v>
      </c>
      <c r="E1984" s="5">
        <v>2004</v>
      </c>
      <c r="F1984">
        <f>PERCENTRANK(Table1[Total Citations], D1984)</f>
        <v>6.3E-2</v>
      </c>
      <c r="G1984">
        <f>1-PERCENTRANK(Table1[Earliest Pub], E1984)</f>
        <v>5.4000000000000048E-2</v>
      </c>
      <c r="H1984">
        <f>AVERAGEIF(Table1[School], A1984, Table1[Cit rank])</f>
        <v>0.55261290322580647</v>
      </c>
      <c r="I1984">
        <f>AVERAGEIF(Table1[School], A1984, Table1[YO rank])</f>
        <v>0.56180645161290277</v>
      </c>
      <c r="J1984" s="3">
        <f t="shared" si="96"/>
        <v>0.98363573725310138</v>
      </c>
      <c r="K1984" s="3">
        <f t="shared" si="94"/>
        <v>17</v>
      </c>
      <c r="L1984" s="3">
        <f t="shared" si="95"/>
        <v>2.2941176470588234</v>
      </c>
      <c r="M1984" s="3">
        <f>PERCENTRANK(Table1[citperyear],L1984)</f>
        <v>0.104</v>
      </c>
      <c r="N1984" s="3">
        <f>AVERAGEIF(Table1[School], A1984, Table1[CPYRank])</f>
        <v>0.52748387096774185</v>
      </c>
    </row>
    <row r="1985" spans="1:14" ht="16" x14ac:dyDescent="0.2">
      <c r="A1985" s="4" t="s">
        <v>128</v>
      </c>
      <c r="B1985" s="7" t="s">
        <v>8</v>
      </c>
      <c r="C1985" s="5" t="s">
        <v>161</v>
      </c>
      <c r="D1985" s="5">
        <v>1021</v>
      </c>
      <c r="E1985" s="5">
        <v>2004</v>
      </c>
      <c r="F1985">
        <f>PERCENTRANK(Table1[Total Citations], D1985)</f>
        <v>0.747</v>
      </c>
      <c r="G1985">
        <f>1-PERCENTRANK(Table1[Earliest Pub], E1985)</f>
        <v>5.4000000000000048E-2</v>
      </c>
      <c r="H1985">
        <f>AVERAGEIF(Table1[School], A1985, Table1[Cit rank])</f>
        <v>0.55261290322580647</v>
      </c>
      <c r="I1985">
        <f>AVERAGEIF(Table1[School], A1985, Table1[YO rank])</f>
        <v>0.56180645161290277</v>
      </c>
      <c r="J1985" s="3">
        <f t="shared" si="96"/>
        <v>0.98363573725310138</v>
      </c>
      <c r="K1985" s="3">
        <f t="shared" si="94"/>
        <v>17</v>
      </c>
      <c r="L1985" s="3">
        <f t="shared" si="95"/>
        <v>60.058823529411768</v>
      </c>
      <c r="M1985" s="3">
        <f>PERCENTRANK(Table1[citperyear],L1985)</f>
        <v>0.90200000000000002</v>
      </c>
      <c r="N1985" s="3">
        <f>AVERAGEIF(Table1[School], A1985, Table1[CPYRank])</f>
        <v>0.52748387096774185</v>
      </c>
    </row>
    <row r="1986" spans="1:14" ht="16" x14ac:dyDescent="0.2">
      <c r="A1986" s="7" t="s">
        <v>129</v>
      </c>
      <c r="B1986" s="7" t="s">
        <v>8</v>
      </c>
      <c r="C1986" s="7" t="s">
        <v>161</v>
      </c>
      <c r="D1986" s="7">
        <v>857</v>
      </c>
      <c r="E1986" s="7">
        <v>1987</v>
      </c>
      <c r="F1986" s="3">
        <f>PERCENTRANK(Table1[Total Citations], D1986)</f>
        <v>0.69899999999999995</v>
      </c>
      <c r="G1986">
        <f>1-PERCENTRANK(Table1[Earliest Pub], E1986)</f>
        <v>0.53699999999999992</v>
      </c>
      <c r="H1986" s="3">
        <f>AVERAGEIF(Table1[School], A1986, Table1[Cit rank])</f>
        <v>0.47166666666666662</v>
      </c>
      <c r="I1986" s="3">
        <f>AVERAGEIF(Table1[School], A1986, Table1[YO rank])</f>
        <v>0.34966666666666663</v>
      </c>
      <c r="J1986" s="3">
        <f t="shared" si="96"/>
        <v>1.3489037178265015</v>
      </c>
      <c r="K1986" s="3">
        <f t="shared" ref="K1986:K2049" si="97">2021-E1986</f>
        <v>34</v>
      </c>
      <c r="L1986" s="3">
        <f t="shared" ref="L1986:L2049" si="98">D1986/K1986</f>
        <v>25.205882352941178</v>
      </c>
      <c r="M1986" s="3">
        <f>PERCENTRANK(Table1[citperyear],L1986)</f>
        <v>0.68500000000000005</v>
      </c>
      <c r="N1986" s="3">
        <f>AVERAGEIF(Table1[School], A1986, Table1[CPYRank])</f>
        <v>0.50366666666666671</v>
      </c>
    </row>
    <row r="1987" spans="1:14" ht="16" x14ac:dyDescent="0.2">
      <c r="A1987" s="7" t="s">
        <v>129</v>
      </c>
      <c r="B1987" s="7" t="s">
        <v>8</v>
      </c>
      <c r="C1987" s="7" t="s">
        <v>161</v>
      </c>
      <c r="D1987" s="7">
        <v>535</v>
      </c>
      <c r="E1987" s="7">
        <v>1990</v>
      </c>
      <c r="F1987" s="3">
        <f>PERCENTRANK(Table1[Total Citations], D1987)</f>
        <v>0.55200000000000005</v>
      </c>
      <c r="G1987">
        <f>1-PERCENTRANK(Table1[Earliest Pub], E1987)</f>
        <v>0.43700000000000006</v>
      </c>
      <c r="H1987" s="3">
        <f>AVERAGEIF(Table1[School], A1987, Table1[Cit rank])</f>
        <v>0.47166666666666662</v>
      </c>
      <c r="I1987" s="3">
        <f>AVERAGEIF(Table1[School], A1987, Table1[YO rank])</f>
        <v>0.34966666666666663</v>
      </c>
      <c r="J1987" s="3">
        <f t="shared" si="96"/>
        <v>1.3489037178265015</v>
      </c>
      <c r="K1987" s="3">
        <f t="shared" si="97"/>
        <v>31</v>
      </c>
      <c r="L1987" s="3">
        <f t="shared" si="98"/>
        <v>17.258064516129032</v>
      </c>
      <c r="M1987" s="3">
        <f>PERCENTRANK(Table1[citperyear],L1987)</f>
        <v>0.55300000000000005</v>
      </c>
      <c r="N1987" s="3">
        <f>AVERAGEIF(Table1[School], A1987, Table1[CPYRank])</f>
        <v>0.50366666666666671</v>
      </c>
    </row>
    <row r="1988" spans="1:14" ht="16" x14ac:dyDescent="0.2">
      <c r="A1988" s="7" t="s">
        <v>129</v>
      </c>
      <c r="B1988" s="7" t="s">
        <v>8</v>
      </c>
      <c r="C1988" s="7" t="s">
        <v>161</v>
      </c>
      <c r="D1988" s="7">
        <v>125</v>
      </c>
      <c r="E1988" s="7">
        <v>2003</v>
      </c>
      <c r="F1988" s="3">
        <f>PERCENTRANK(Table1[Total Citations], D1988)</f>
        <v>0.16400000000000001</v>
      </c>
      <c r="G1988">
        <f>1-PERCENTRANK(Table1[Earliest Pub], E1988)</f>
        <v>7.4999999999999956E-2</v>
      </c>
      <c r="H1988" s="3">
        <f>AVERAGEIF(Table1[School], A1988, Table1[Cit rank])</f>
        <v>0.47166666666666662</v>
      </c>
      <c r="I1988" s="3">
        <f>AVERAGEIF(Table1[School], A1988, Table1[YO rank])</f>
        <v>0.34966666666666663</v>
      </c>
      <c r="J1988" s="3">
        <f t="shared" si="96"/>
        <v>1.3489037178265015</v>
      </c>
      <c r="K1988" s="3">
        <f t="shared" si="97"/>
        <v>18</v>
      </c>
      <c r="L1988" s="3">
        <f t="shared" si="98"/>
        <v>6.9444444444444446</v>
      </c>
      <c r="M1988" s="3">
        <f>PERCENTRANK(Table1[citperyear],L1988)</f>
        <v>0.27300000000000002</v>
      </c>
      <c r="N1988" s="3">
        <f>AVERAGEIF(Table1[School], A1988, Table1[CPYRank])</f>
        <v>0.50366666666666671</v>
      </c>
    </row>
    <row r="1989" spans="1:14" ht="16" x14ac:dyDescent="0.2">
      <c r="A1989" s="12" t="s">
        <v>130</v>
      </c>
      <c r="B1989" s="12" t="s">
        <v>8</v>
      </c>
      <c r="C1989" s="12" t="s">
        <v>161</v>
      </c>
      <c r="D1989" s="12">
        <v>3</v>
      </c>
      <c r="E1989" s="12">
        <v>1966</v>
      </c>
      <c r="F1989" s="3">
        <f>PERCENTRANK(Table1[Total Citations], D1989)</f>
        <v>8.9999999999999993E-3</v>
      </c>
      <c r="G1989">
        <f>1-PERCENTRANK(Table1[Earliest Pub], E1989)</f>
        <v>0.96899999999999997</v>
      </c>
      <c r="H1989" s="3">
        <f>AVERAGEIF(Table1[School], A1989, Table1[Cit rank])</f>
        <v>0.28537499999999993</v>
      </c>
      <c r="I1989" s="3">
        <f>AVERAGEIF(Table1[School], A1989, Table1[YO rank])</f>
        <v>0.48050000000000009</v>
      </c>
      <c r="J1989" s="3">
        <f t="shared" si="96"/>
        <v>0.59391259105098826</v>
      </c>
      <c r="K1989" s="3">
        <f t="shared" si="97"/>
        <v>55</v>
      </c>
      <c r="L1989" s="3">
        <f t="shared" si="98"/>
        <v>5.4545454545454543E-2</v>
      </c>
      <c r="M1989" s="3">
        <f>PERCENTRANK(Table1[citperyear],L1989)</f>
        <v>5.0000000000000001E-3</v>
      </c>
      <c r="N1989" s="3">
        <f>AVERAGEIF(Table1[School], A1989, Table1[CPYRank])</f>
        <v>0.29399999999999998</v>
      </c>
    </row>
    <row r="1990" spans="1:14" ht="16" x14ac:dyDescent="0.2">
      <c r="A1990" s="21" t="s">
        <v>130</v>
      </c>
      <c r="B1990" s="12" t="s">
        <v>8</v>
      </c>
      <c r="C1990" s="21" t="s">
        <v>161</v>
      </c>
      <c r="D1990" s="21">
        <v>27</v>
      </c>
      <c r="E1990" s="21">
        <v>1976</v>
      </c>
      <c r="F1990" s="3">
        <f>PERCENTRANK(Table1[Total Citations], D1990)</f>
        <v>4.7E-2</v>
      </c>
      <c r="G1990">
        <f>1-PERCENTRANK(Table1[Earliest Pub], E1990)</f>
        <v>0.83099999999999996</v>
      </c>
      <c r="H1990" s="3">
        <f>AVERAGEIF(Table1[School], A1990, Table1[Cit rank])</f>
        <v>0.28537499999999993</v>
      </c>
      <c r="I1990" s="3">
        <f>AVERAGEIF(Table1[School], A1990, Table1[YO rank])</f>
        <v>0.48050000000000009</v>
      </c>
      <c r="J1990" s="3">
        <f t="shared" si="96"/>
        <v>0.59391259105098826</v>
      </c>
      <c r="K1990" s="3">
        <f t="shared" si="97"/>
        <v>45</v>
      </c>
      <c r="L1990" s="3">
        <f t="shared" si="98"/>
        <v>0.6</v>
      </c>
      <c r="M1990" s="3">
        <f>PERCENTRANK(Table1[citperyear],L1990)</f>
        <v>3.5000000000000003E-2</v>
      </c>
      <c r="N1990" s="3">
        <f>AVERAGEIF(Table1[School], A1990, Table1[CPYRank])</f>
        <v>0.29399999999999998</v>
      </c>
    </row>
    <row r="1991" spans="1:14" ht="16" x14ac:dyDescent="0.2">
      <c r="A1991" s="12" t="s">
        <v>130</v>
      </c>
      <c r="B1991" s="12" t="s">
        <v>8</v>
      </c>
      <c r="C1991" s="12" t="s">
        <v>161</v>
      </c>
      <c r="D1991" s="12">
        <v>221</v>
      </c>
      <c r="E1991" s="12">
        <v>1979</v>
      </c>
      <c r="F1991" s="3">
        <f>PERCENTRANK(Table1[Total Citations], D1991)</f>
        <v>0.28999999999999998</v>
      </c>
      <c r="G1991">
        <f>1-PERCENTRANK(Table1[Earliest Pub], E1991)</f>
        <v>0.76900000000000002</v>
      </c>
      <c r="H1991" s="3">
        <f>AVERAGEIF(Table1[School], A1991, Table1[Cit rank])</f>
        <v>0.28537499999999993</v>
      </c>
      <c r="I1991" s="3">
        <f>AVERAGEIF(Table1[School], A1991, Table1[YO rank])</f>
        <v>0.48050000000000009</v>
      </c>
      <c r="J1991" s="3">
        <f t="shared" si="96"/>
        <v>0.59391259105098826</v>
      </c>
      <c r="K1991" s="3">
        <f t="shared" si="97"/>
        <v>42</v>
      </c>
      <c r="L1991" s="3">
        <f t="shared" si="98"/>
        <v>5.2619047619047619</v>
      </c>
      <c r="M1991" s="3">
        <f>PERCENTRANK(Table1[citperyear],L1991)</f>
        <v>0.20899999999999999</v>
      </c>
      <c r="N1991" s="3">
        <f>AVERAGEIF(Table1[School], A1991, Table1[CPYRank])</f>
        <v>0.29399999999999998</v>
      </c>
    </row>
    <row r="1992" spans="1:14" ht="16" x14ac:dyDescent="0.2">
      <c r="A1992" s="12" t="s">
        <v>130</v>
      </c>
      <c r="B1992" s="12" t="s">
        <v>8</v>
      </c>
      <c r="C1992" s="12" t="s">
        <v>161</v>
      </c>
      <c r="D1992" s="12">
        <v>478</v>
      </c>
      <c r="E1992" s="12">
        <v>1985</v>
      </c>
      <c r="F1992" s="3">
        <f>PERCENTRANK(Table1[Total Citations], D1992)</f>
        <v>0.51200000000000001</v>
      </c>
      <c r="G1992">
        <f>1-PERCENTRANK(Table1[Earliest Pub], E1992)</f>
        <v>0.60199999999999998</v>
      </c>
      <c r="H1992" s="3">
        <f>AVERAGEIF(Table1[School], A1992, Table1[Cit rank])</f>
        <v>0.28537499999999993</v>
      </c>
      <c r="I1992" s="3">
        <f>AVERAGEIF(Table1[School], A1992, Table1[YO rank])</f>
        <v>0.48050000000000009</v>
      </c>
      <c r="J1992" s="3">
        <f t="shared" si="96"/>
        <v>0.59391259105098826</v>
      </c>
      <c r="K1992" s="3">
        <f t="shared" si="97"/>
        <v>36</v>
      </c>
      <c r="L1992" s="3">
        <f t="shared" si="98"/>
        <v>13.277777777777779</v>
      </c>
      <c r="M1992" s="3">
        <f>PERCENTRANK(Table1[citperyear],L1992)</f>
        <v>0.46100000000000002</v>
      </c>
      <c r="N1992" s="3">
        <f>AVERAGEIF(Table1[School], A1992, Table1[CPYRank])</f>
        <v>0.29399999999999998</v>
      </c>
    </row>
    <row r="1993" spans="1:14" ht="16" x14ac:dyDescent="0.2">
      <c r="A1993" s="12" t="s">
        <v>130</v>
      </c>
      <c r="B1993" s="12" t="s">
        <v>8</v>
      </c>
      <c r="C1993" s="12" t="s">
        <v>161</v>
      </c>
      <c r="D1993" s="12">
        <v>178</v>
      </c>
      <c r="E1993" s="12">
        <v>1985</v>
      </c>
      <c r="F1993" s="3">
        <f>PERCENTRANK(Table1[Total Citations], D1993)</f>
        <v>0.22900000000000001</v>
      </c>
      <c r="G1993">
        <f>1-PERCENTRANK(Table1[Earliest Pub], E1993)</f>
        <v>0.60199999999999998</v>
      </c>
      <c r="H1993" s="3">
        <f>AVERAGEIF(Table1[School], A1993, Table1[Cit rank])</f>
        <v>0.28537499999999993</v>
      </c>
      <c r="I1993" s="3">
        <f>AVERAGEIF(Table1[School], A1993, Table1[YO rank])</f>
        <v>0.48050000000000009</v>
      </c>
      <c r="J1993" s="3">
        <f t="shared" si="96"/>
        <v>0.59391259105098826</v>
      </c>
      <c r="K1993" s="3">
        <f t="shared" si="97"/>
        <v>36</v>
      </c>
      <c r="L1993" s="3">
        <f t="shared" si="98"/>
        <v>4.9444444444444446</v>
      </c>
      <c r="M1993" s="3">
        <f>PERCENTRANK(Table1[citperyear],L1993)</f>
        <v>0.19800000000000001</v>
      </c>
      <c r="N1993" s="3">
        <f>AVERAGEIF(Table1[School], A1993, Table1[CPYRank])</f>
        <v>0.29399999999999998</v>
      </c>
    </row>
    <row r="1994" spans="1:14" ht="16" x14ac:dyDescent="0.2">
      <c r="A1994" s="12" t="s">
        <v>130</v>
      </c>
      <c r="B1994" s="12" t="s">
        <v>8</v>
      </c>
      <c r="C1994" s="12" t="s">
        <v>161</v>
      </c>
      <c r="D1994" s="12">
        <v>877</v>
      </c>
      <c r="E1994" s="12">
        <v>1988</v>
      </c>
      <c r="F1994" s="3">
        <f>PERCENTRANK(Table1[Total Citations], D1994)</f>
        <v>0.70699999999999996</v>
      </c>
      <c r="G1994">
        <f>1-PERCENTRANK(Table1[Earliest Pub], E1994)</f>
        <v>0.50800000000000001</v>
      </c>
      <c r="H1994" s="3">
        <f>AVERAGEIF(Table1[School], A1994, Table1[Cit rank])</f>
        <v>0.28537499999999993</v>
      </c>
      <c r="I1994" s="3">
        <f>AVERAGEIF(Table1[School], A1994, Table1[YO rank])</f>
        <v>0.48050000000000009</v>
      </c>
      <c r="J1994" s="3">
        <f t="shared" si="96"/>
        <v>0.59391259105098826</v>
      </c>
      <c r="K1994" s="3">
        <f t="shared" si="97"/>
        <v>33</v>
      </c>
      <c r="L1994" s="3">
        <f t="shared" si="98"/>
        <v>26.575757575757574</v>
      </c>
      <c r="M1994" s="3">
        <f>PERCENTRANK(Table1[citperyear],L1994)</f>
        <v>0.69899999999999995</v>
      </c>
      <c r="N1994" s="3">
        <f>AVERAGEIF(Table1[School], A1994, Table1[CPYRank])</f>
        <v>0.29399999999999998</v>
      </c>
    </row>
    <row r="1995" spans="1:14" ht="16" x14ac:dyDescent="0.2">
      <c r="A1995" s="12" t="s">
        <v>130</v>
      </c>
      <c r="B1995" s="12" t="s">
        <v>8</v>
      </c>
      <c r="C1995" s="12" t="s">
        <v>161</v>
      </c>
      <c r="D1995" s="12">
        <v>106</v>
      </c>
      <c r="E1995" s="12">
        <v>1988</v>
      </c>
      <c r="F1995" s="3">
        <f>PERCENTRANK(Table1[Total Citations], D1995)</f>
        <v>0.14399999999999999</v>
      </c>
      <c r="G1995">
        <f>1-PERCENTRANK(Table1[Earliest Pub], E1995)</f>
        <v>0.50800000000000001</v>
      </c>
      <c r="H1995" s="3">
        <f>AVERAGEIF(Table1[School], A1995, Table1[Cit rank])</f>
        <v>0.28537499999999993</v>
      </c>
      <c r="I1995" s="3">
        <f>AVERAGEIF(Table1[School], A1995, Table1[YO rank])</f>
        <v>0.48050000000000009</v>
      </c>
      <c r="J1995" s="3">
        <f t="shared" si="96"/>
        <v>0.59391259105098826</v>
      </c>
      <c r="K1995" s="3">
        <f t="shared" si="97"/>
        <v>33</v>
      </c>
      <c r="L1995" s="3">
        <f t="shared" si="98"/>
        <v>3.2121212121212119</v>
      </c>
      <c r="M1995" s="3">
        <f>PERCENTRANK(Table1[citperyear],L1995)</f>
        <v>0.13800000000000001</v>
      </c>
      <c r="N1995" s="3">
        <f>AVERAGEIF(Table1[School], A1995, Table1[CPYRank])</f>
        <v>0.29399999999999998</v>
      </c>
    </row>
    <row r="1996" spans="1:14" ht="16" x14ac:dyDescent="0.2">
      <c r="A1996" s="12" t="s">
        <v>130</v>
      </c>
      <c r="B1996" s="12" t="s">
        <v>8</v>
      </c>
      <c r="C1996" s="12" t="s">
        <v>161</v>
      </c>
      <c r="D1996" s="12">
        <v>130</v>
      </c>
      <c r="E1996" s="12">
        <v>1990</v>
      </c>
      <c r="F1996" s="3">
        <f>PERCENTRANK(Table1[Total Citations], D1996)</f>
        <v>0.17</v>
      </c>
      <c r="G1996">
        <f>1-PERCENTRANK(Table1[Earliest Pub], E1996)</f>
        <v>0.43700000000000006</v>
      </c>
      <c r="H1996" s="3">
        <f>AVERAGEIF(Table1[School], A1996, Table1[Cit rank])</f>
        <v>0.28537499999999993</v>
      </c>
      <c r="I1996" s="3">
        <f>AVERAGEIF(Table1[School], A1996, Table1[YO rank])</f>
        <v>0.48050000000000009</v>
      </c>
      <c r="J1996" s="3">
        <f t="shared" si="96"/>
        <v>0.59391259105098826</v>
      </c>
      <c r="K1996" s="3">
        <f t="shared" si="97"/>
        <v>31</v>
      </c>
      <c r="L1996" s="3">
        <f t="shared" si="98"/>
        <v>4.193548387096774</v>
      </c>
      <c r="M1996" s="3">
        <f>PERCENTRANK(Table1[citperyear],L1996)</f>
        <v>0.17100000000000001</v>
      </c>
      <c r="N1996" s="3">
        <f>AVERAGEIF(Table1[School], A1996, Table1[CPYRank])</f>
        <v>0.29399999999999998</v>
      </c>
    </row>
    <row r="1997" spans="1:14" ht="16" x14ac:dyDescent="0.2">
      <c r="A1997" s="12" t="s">
        <v>130</v>
      </c>
      <c r="B1997" s="12" t="s">
        <v>7</v>
      </c>
      <c r="C1997" s="12" t="s">
        <v>161</v>
      </c>
      <c r="D1997" s="12">
        <v>60</v>
      </c>
      <c r="E1997" s="12">
        <v>1991</v>
      </c>
      <c r="F1997" s="3">
        <f>PERCENTRANK(Table1[Total Citations], D1997)</f>
        <v>0.09</v>
      </c>
      <c r="G1997">
        <f>1-PERCENTRANK(Table1[Earliest Pub], E1997)</f>
        <v>0.41300000000000003</v>
      </c>
      <c r="H1997" s="3">
        <f>AVERAGEIF(Table1[School], A1997, Table1[Cit rank])</f>
        <v>0.28537499999999993</v>
      </c>
      <c r="I1997" s="3">
        <f>AVERAGEIF(Table1[School], A1997, Table1[YO rank])</f>
        <v>0.48050000000000009</v>
      </c>
      <c r="J1997" s="3">
        <f t="shared" si="96"/>
        <v>0.59391259105098826</v>
      </c>
      <c r="K1997" s="3">
        <f t="shared" si="97"/>
        <v>30</v>
      </c>
      <c r="L1997" s="3">
        <f t="shared" si="98"/>
        <v>2</v>
      </c>
      <c r="M1997" s="3">
        <f>PERCENTRANK(Table1[citperyear],L1997)</f>
        <v>9.0999999999999998E-2</v>
      </c>
      <c r="N1997" s="3">
        <f>AVERAGEIF(Table1[School], A1997, Table1[CPYRank])</f>
        <v>0.29399999999999998</v>
      </c>
    </row>
    <row r="1998" spans="1:14" ht="16" x14ac:dyDescent="0.2">
      <c r="A1998" s="12" t="s">
        <v>130</v>
      </c>
      <c r="B1998" s="12" t="s">
        <v>8</v>
      </c>
      <c r="C1998" s="12" t="s">
        <v>161</v>
      </c>
      <c r="D1998" s="12">
        <v>2240</v>
      </c>
      <c r="E1998" s="12">
        <v>1991</v>
      </c>
      <c r="F1998" s="3">
        <f>PERCENTRANK(Table1[Total Citations], D1998)</f>
        <v>0.90500000000000003</v>
      </c>
      <c r="G1998">
        <f>1-PERCENTRANK(Table1[Earliest Pub], E1998)</f>
        <v>0.41300000000000003</v>
      </c>
      <c r="H1998" s="3">
        <f>AVERAGEIF(Table1[School], A1998, Table1[Cit rank])</f>
        <v>0.28537499999999993</v>
      </c>
      <c r="I1998" s="3">
        <f>AVERAGEIF(Table1[School], A1998, Table1[YO rank])</f>
        <v>0.48050000000000009</v>
      </c>
      <c r="J1998" s="3">
        <f t="shared" si="96"/>
        <v>0.59391259105098826</v>
      </c>
      <c r="K1998" s="3">
        <f t="shared" si="97"/>
        <v>30</v>
      </c>
      <c r="L1998" s="3">
        <f t="shared" si="98"/>
        <v>74.666666666666671</v>
      </c>
      <c r="M1998" s="3">
        <f>PERCENTRANK(Table1[citperyear],L1998)</f>
        <v>0.93400000000000005</v>
      </c>
      <c r="N1998" s="3">
        <f>AVERAGEIF(Table1[School], A1998, Table1[CPYRank])</f>
        <v>0.29399999999999998</v>
      </c>
    </row>
    <row r="1999" spans="1:14" ht="16" x14ac:dyDescent="0.2">
      <c r="A1999" s="12" t="s">
        <v>130</v>
      </c>
      <c r="B1999" s="12" t="s">
        <v>8</v>
      </c>
      <c r="C1999" s="12" t="s">
        <v>161</v>
      </c>
      <c r="D1999" s="12">
        <v>335</v>
      </c>
      <c r="E1999" s="12">
        <v>1992</v>
      </c>
      <c r="F1999" s="3">
        <f>PERCENTRANK(Table1[Total Citations], D1999)</f>
        <v>0.40500000000000003</v>
      </c>
      <c r="G1999">
        <f>1-PERCENTRANK(Table1[Earliest Pub], E1999)</f>
        <v>0.38100000000000001</v>
      </c>
      <c r="H1999" s="3">
        <f>AVERAGEIF(Table1[School], A1999, Table1[Cit rank])</f>
        <v>0.28537499999999993</v>
      </c>
      <c r="I1999" s="3">
        <f>AVERAGEIF(Table1[School], A1999, Table1[YO rank])</f>
        <v>0.48050000000000009</v>
      </c>
      <c r="J1999" s="3">
        <f t="shared" si="96"/>
        <v>0.59391259105098826</v>
      </c>
      <c r="K1999" s="3">
        <f t="shared" si="97"/>
        <v>29</v>
      </c>
      <c r="L1999" s="3">
        <f t="shared" si="98"/>
        <v>11.551724137931034</v>
      </c>
      <c r="M1999" s="3">
        <f>PERCENTRANK(Table1[citperyear],L1999)</f>
        <v>0.41699999999999998</v>
      </c>
      <c r="N1999" s="3">
        <f>AVERAGEIF(Table1[School], A1999, Table1[CPYRank])</f>
        <v>0.29399999999999998</v>
      </c>
    </row>
    <row r="2000" spans="1:14" ht="16" x14ac:dyDescent="0.2">
      <c r="A2000" s="12" t="s">
        <v>130</v>
      </c>
      <c r="B2000" s="12" t="s">
        <v>7</v>
      </c>
      <c r="C2000" s="12" t="s">
        <v>161</v>
      </c>
      <c r="D2000" s="12">
        <v>38</v>
      </c>
      <c r="E2000" s="12">
        <v>1992</v>
      </c>
      <c r="F2000" s="3">
        <f>PERCENTRANK(Table1[Total Citations], D2000)</f>
        <v>6.2E-2</v>
      </c>
      <c r="G2000">
        <f>1-PERCENTRANK(Table1[Earliest Pub], E2000)</f>
        <v>0.38100000000000001</v>
      </c>
      <c r="H2000" s="3">
        <f>AVERAGEIF(Table1[School], A2000, Table1[Cit rank])</f>
        <v>0.28537499999999993</v>
      </c>
      <c r="I2000" s="3">
        <f>AVERAGEIF(Table1[School], A2000, Table1[YO rank])</f>
        <v>0.48050000000000009</v>
      </c>
      <c r="J2000" s="3">
        <f t="shared" si="96"/>
        <v>0.59391259105098826</v>
      </c>
      <c r="K2000" s="3">
        <f t="shared" si="97"/>
        <v>29</v>
      </c>
      <c r="L2000" s="3">
        <f t="shared" si="98"/>
        <v>1.3103448275862069</v>
      </c>
      <c r="M2000" s="3">
        <f>PERCENTRANK(Table1[citperyear],L2000)</f>
        <v>6.6000000000000003E-2</v>
      </c>
      <c r="N2000" s="3">
        <f>AVERAGEIF(Table1[School], A2000, Table1[CPYRank])</f>
        <v>0.29399999999999998</v>
      </c>
    </row>
    <row r="2001" spans="1:14" ht="16" x14ac:dyDescent="0.2">
      <c r="A2001" s="12" t="s">
        <v>130</v>
      </c>
      <c r="B2001" s="12" t="s">
        <v>7</v>
      </c>
      <c r="C2001" s="12" t="s">
        <v>161</v>
      </c>
      <c r="D2001" s="12">
        <v>204</v>
      </c>
      <c r="E2001" s="12">
        <v>1993</v>
      </c>
      <c r="F2001" s="3">
        <f>PERCENTRANK(Table1[Total Citations], D2001)</f>
        <v>0.26400000000000001</v>
      </c>
      <c r="G2001">
        <f>1-PERCENTRANK(Table1[Earliest Pub], E2001)</f>
        <v>0.35399999999999998</v>
      </c>
      <c r="H2001" s="3">
        <f>AVERAGEIF(Table1[School], A2001, Table1[Cit rank])</f>
        <v>0.28537499999999993</v>
      </c>
      <c r="I2001" s="3">
        <f>AVERAGEIF(Table1[School], A2001, Table1[YO rank])</f>
        <v>0.48050000000000009</v>
      </c>
      <c r="J2001" s="3">
        <f t="shared" si="96"/>
        <v>0.59391259105098826</v>
      </c>
      <c r="K2001" s="3">
        <f t="shared" si="97"/>
        <v>28</v>
      </c>
      <c r="L2001" s="3">
        <f t="shared" si="98"/>
        <v>7.2857142857142856</v>
      </c>
      <c r="M2001" s="3">
        <f>PERCENTRANK(Table1[citperyear],L2001)</f>
        <v>0.28100000000000003</v>
      </c>
      <c r="N2001" s="3">
        <f>AVERAGEIF(Table1[School], A2001, Table1[CPYRank])</f>
        <v>0.29399999999999998</v>
      </c>
    </row>
    <row r="2002" spans="1:14" ht="16" x14ac:dyDescent="0.2">
      <c r="A2002" s="12" t="s">
        <v>130</v>
      </c>
      <c r="B2002" s="12" t="s">
        <v>8</v>
      </c>
      <c r="C2002" s="12" t="s">
        <v>161</v>
      </c>
      <c r="D2002" s="12">
        <v>174</v>
      </c>
      <c r="E2002" s="12">
        <v>1997</v>
      </c>
      <c r="F2002" s="3">
        <f>PERCENTRANK(Table1[Total Citations], D2002)</f>
        <v>0.22500000000000001</v>
      </c>
      <c r="G2002">
        <f>1-PERCENTRANK(Table1[Earliest Pub], E2002)</f>
        <v>0.23699999999999999</v>
      </c>
      <c r="H2002" s="3">
        <f>AVERAGEIF(Table1[School], A2002, Table1[Cit rank])</f>
        <v>0.28537499999999993</v>
      </c>
      <c r="I2002" s="3">
        <f>AVERAGEIF(Table1[School], A2002, Table1[YO rank])</f>
        <v>0.48050000000000009</v>
      </c>
      <c r="J2002" s="3">
        <f t="shared" si="96"/>
        <v>0.59391259105098826</v>
      </c>
      <c r="K2002" s="3">
        <f t="shared" si="97"/>
        <v>24</v>
      </c>
      <c r="L2002" s="3">
        <f t="shared" si="98"/>
        <v>7.25</v>
      </c>
      <c r="M2002" s="3">
        <f>PERCENTRANK(Table1[citperyear],L2002)</f>
        <v>0.28100000000000003</v>
      </c>
      <c r="N2002" s="3">
        <f>AVERAGEIF(Table1[School], A2002, Table1[CPYRank])</f>
        <v>0.29399999999999998</v>
      </c>
    </row>
    <row r="2003" spans="1:14" ht="16" x14ac:dyDescent="0.2">
      <c r="A2003" s="12" t="s">
        <v>130</v>
      </c>
      <c r="B2003" s="12" t="s">
        <v>8</v>
      </c>
      <c r="C2003" s="12" t="s">
        <v>161</v>
      </c>
      <c r="D2003" s="12">
        <v>209</v>
      </c>
      <c r="E2003" s="12">
        <v>1998</v>
      </c>
      <c r="F2003" s="3">
        <f>PERCENTRANK(Table1[Total Citations], D2003)</f>
        <v>0.27100000000000002</v>
      </c>
      <c r="G2003">
        <f>1-PERCENTRANK(Table1[Earliest Pub], E2003)</f>
        <v>0.20799999999999996</v>
      </c>
      <c r="H2003" s="3">
        <f>AVERAGEIF(Table1[School], A2003, Table1[Cit rank])</f>
        <v>0.28537499999999993</v>
      </c>
      <c r="I2003" s="3">
        <f>AVERAGEIF(Table1[School], A2003, Table1[YO rank])</f>
        <v>0.48050000000000009</v>
      </c>
      <c r="J2003" s="3">
        <f t="shared" si="96"/>
        <v>0.59391259105098826</v>
      </c>
      <c r="K2003" s="3">
        <f t="shared" si="97"/>
        <v>23</v>
      </c>
      <c r="L2003" s="3">
        <f t="shared" si="98"/>
        <v>9.0869565217391308</v>
      </c>
      <c r="M2003" s="3">
        <f>PERCENTRANK(Table1[citperyear],L2003)</f>
        <v>0.34399999999999997</v>
      </c>
      <c r="N2003" s="3">
        <f>AVERAGEIF(Table1[School], A2003, Table1[CPYRank])</f>
        <v>0.29399999999999998</v>
      </c>
    </row>
    <row r="2004" spans="1:14" ht="16" x14ac:dyDescent="0.2">
      <c r="A2004" s="12" t="s">
        <v>130</v>
      </c>
      <c r="B2004" s="12" t="s">
        <v>8</v>
      </c>
      <c r="C2004" s="12" t="s">
        <v>161</v>
      </c>
      <c r="D2004" s="12">
        <v>183</v>
      </c>
      <c r="E2004" s="12">
        <v>2003</v>
      </c>
      <c r="F2004" s="3">
        <f>PERCENTRANK(Table1[Total Citations], D2004)</f>
        <v>0.23599999999999999</v>
      </c>
      <c r="G2004">
        <f>1-PERCENTRANK(Table1[Earliest Pub], E2004)</f>
        <v>7.4999999999999956E-2</v>
      </c>
      <c r="H2004" s="3">
        <f>AVERAGEIF(Table1[School], A2004, Table1[Cit rank])</f>
        <v>0.28537499999999993</v>
      </c>
      <c r="I2004" s="3">
        <f>AVERAGEIF(Table1[School], A2004, Table1[YO rank])</f>
        <v>0.48050000000000009</v>
      </c>
      <c r="J2004" s="3">
        <f t="shared" si="96"/>
        <v>0.59391259105098826</v>
      </c>
      <c r="K2004" s="3">
        <f t="shared" si="97"/>
        <v>18</v>
      </c>
      <c r="L2004" s="3">
        <f t="shared" si="98"/>
        <v>10.166666666666666</v>
      </c>
      <c r="M2004" s="3">
        <f>PERCENTRANK(Table1[citperyear],L2004)</f>
        <v>0.374</v>
      </c>
      <c r="N2004" s="3">
        <f>AVERAGEIF(Table1[School], A2004, Table1[CPYRank])</f>
        <v>0.29399999999999998</v>
      </c>
    </row>
    <row r="2005" spans="1:14" ht="16" x14ac:dyDescent="0.2">
      <c r="A2005" s="7" t="s">
        <v>131</v>
      </c>
      <c r="B2005" s="7" t="s">
        <v>8</v>
      </c>
      <c r="C2005" s="7" t="s">
        <v>161</v>
      </c>
      <c r="D2005" s="7">
        <v>11</v>
      </c>
      <c r="E2005" s="7">
        <v>1970</v>
      </c>
      <c r="F2005" s="3">
        <f>PERCENTRANK(Table1[Total Citations], D2005)</f>
        <v>2.3E-2</v>
      </c>
      <c r="G2005">
        <f>1-PERCENTRANK(Table1[Earliest Pub], E2005)</f>
        <v>0.92900000000000005</v>
      </c>
      <c r="H2005" s="3">
        <f>AVERAGEIF(Table1[School], A2005, Table1[Cit rank])</f>
        <v>0.20775000000000002</v>
      </c>
      <c r="I2005" s="3">
        <f>AVERAGEIF(Table1[School], A2005, Table1[YO rank])</f>
        <v>0.36762500000000004</v>
      </c>
      <c r="J2005" s="3">
        <f t="shared" si="96"/>
        <v>0.5651139068344101</v>
      </c>
      <c r="K2005" s="3">
        <f t="shared" si="97"/>
        <v>51</v>
      </c>
      <c r="L2005" s="3">
        <f t="shared" si="98"/>
        <v>0.21568627450980393</v>
      </c>
      <c r="M2005" s="3">
        <f>PERCENTRANK(Table1[citperyear],L2005)</f>
        <v>1.7000000000000001E-2</v>
      </c>
      <c r="N2005" s="3">
        <f>AVERAGEIF(Table1[School], A2005, Table1[CPYRank])</f>
        <v>0.21381250000000002</v>
      </c>
    </row>
    <row r="2006" spans="1:14" ht="16" x14ac:dyDescent="0.2">
      <c r="A2006" s="7" t="s">
        <v>131</v>
      </c>
      <c r="B2006" s="7" t="s">
        <v>8</v>
      </c>
      <c r="C2006" s="7" t="s">
        <v>161</v>
      </c>
      <c r="D2006" s="7">
        <v>287</v>
      </c>
      <c r="E2006" s="7">
        <v>1984</v>
      </c>
      <c r="F2006" s="3">
        <f>PERCENTRANK(Table1[Total Citations], D2006)</f>
        <v>0.36</v>
      </c>
      <c r="G2006">
        <f>1-PERCENTRANK(Table1[Earliest Pub], E2006)</f>
        <v>0.63</v>
      </c>
      <c r="H2006" s="3">
        <f>AVERAGEIF(Table1[School], A2006, Table1[Cit rank])</f>
        <v>0.20775000000000002</v>
      </c>
      <c r="I2006" s="3">
        <f>AVERAGEIF(Table1[School], A2006, Table1[YO rank])</f>
        <v>0.36762500000000004</v>
      </c>
      <c r="J2006" s="3">
        <f t="shared" si="96"/>
        <v>0.5651139068344101</v>
      </c>
      <c r="K2006" s="3">
        <f t="shared" si="97"/>
        <v>37</v>
      </c>
      <c r="L2006" s="3">
        <f t="shared" si="98"/>
        <v>7.756756756756757</v>
      </c>
      <c r="M2006" s="3">
        <f>PERCENTRANK(Table1[citperyear],L2006)</f>
        <v>0.30099999999999999</v>
      </c>
      <c r="N2006" s="3">
        <f>AVERAGEIF(Table1[School], A2006, Table1[CPYRank])</f>
        <v>0.21381250000000002</v>
      </c>
    </row>
    <row r="2007" spans="1:14" ht="16" x14ac:dyDescent="0.2">
      <c r="A2007" s="7" t="s">
        <v>131</v>
      </c>
      <c r="B2007" s="7" t="s">
        <v>8</v>
      </c>
      <c r="C2007" s="7" t="s">
        <v>161</v>
      </c>
      <c r="D2007" s="7">
        <v>599</v>
      </c>
      <c r="E2007" s="7">
        <v>1985</v>
      </c>
      <c r="F2007" s="3">
        <f>PERCENTRANK(Table1[Total Citations], D2007)</f>
        <v>0.58799999999999997</v>
      </c>
      <c r="G2007">
        <f>1-PERCENTRANK(Table1[Earliest Pub], E2007)</f>
        <v>0.60199999999999998</v>
      </c>
      <c r="H2007" s="3">
        <f>AVERAGEIF(Table1[School], A2007, Table1[Cit rank])</f>
        <v>0.20775000000000002</v>
      </c>
      <c r="I2007" s="3">
        <f>AVERAGEIF(Table1[School], A2007, Table1[YO rank])</f>
        <v>0.36762500000000004</v>
      </c>
      <c r="J2007" s="3">
        <f t="shared" si="96"/>
        <v>0.5651139068344101</v>
      </c>
      <c r="K2007" s="3">
        <f t="shared" si="97"/>
        <v>36</v>
      </c>
      <c r="L2007" s="3">
        <f t="shared" si="98"/>
        <v>16.638888888888889</v>
      </c>
      <c r="M2007" s="3">
        <f>PERCENTRANK(Table1[citperyear],L2007)</f>
        <v>0.54100000000000004</v>
      </c>
      <c r="N2007" s="3">
        <f>AVERAGEIF(Table1[School], A2007, Table1[CPYRank])</f>
        <v>0.21381250000000002</v>
      </c>
    </row>
    <row r="2008" spans="1:14" ht="16" x14ac:dyDescent="0.2">
      <c r="A2008" s="7" t="s">
        <v>131</v>
      </c>
      <c r="B2008" s="7" t="s">
        <v>8</v>
      </c>
      <c r="C2008" s="7" t="s">
        <v>161</v>
      </c>
      <c r="D2008" s="7">
        <v>276</v>
      </c>
      <c r="E2008" s="7">
        <v>1985</v>
      </c>
      <c r="F2008" s="3">
        <f>PERCENTRANK(Table1[Total Citations], D2008)</f>
        <v>0.34799999999999998</v>
      </c>
      <c r="G2008">
        <f>1-PERCENTRANK(Table1[Earliest Pub], E2008)</f>
        <v>0.60199999999999998</v>
      </c>
      <c r="H2008" s="3">
        <f>AVERAGEIF(Table1[School], A2008, Table1[Cit rank])</f>
        <v>0.20775000000000002</v>
      </c>
      <c r="I2008" s="3">
        <f>AVERAGEIF(Table1[School], A2008, Table1[YO rank])</f>
        <v>0.36762500000000004</v>
      </c>
      <c r="J2008" s="3">
        <f t="shared" si="96"/>
        <v>0.5651139068344101</v>
      </c>
      <c r="K2008" s="3">
        <f t="shared" si="97"/>
        <v>36</v>
      </c>
      <c r="L2008" s="3">
        <f t="shared" si="98"/>
        <v>7.666666666666667</v>
      </c>
      <c r="M2008" s="3">
        <f>PERCENTRANK(Table1[citperyear],L2008)</f>
        <v>0.29599999999999999</v>
      </c>
      <c r="N2008" s="3">
        <f>AVERAGEIF(Table1[School], A2008, Table1[CPYRank])</f>
        <v>0.21381250000000002</v>
      </c>
    </row>
    <row r="2009" spans="1:14" ht="16" x14ac:dyDescent="0.2">
      <c r="A2009" s="7" t="s">
        <v>131</v>
      </c>
      <c r="B2009" s="7" t="s">
        <v>8</v>
      </c>
      <c r="C2009" s="7" t="s">
        <v>161</v>
      </c>
      <c r="D2009" s="7">
        <v>208</v>
      </c>
      <c r="E2009" s="7">
        <v>1991</v>
      </c>
      <c r="F2009" s="3">
        <f>PERCENTRANK(Table1[Total Citations], D2009)</f>
        <v>0.26900000000000002</v>
      </c>
      <c r="G2009">
        <f>1-PERCENTRANK(Table1[Earliest Pub], E2009)</f>
        <v>0.41300000000000003</v>
      </c>
      <c r="H2009" s="3">
        <f>AVERAGEIF(Table1[School], A2009, Table1[Cit rank])</f>
        <v>0.20775000000000002</v>
      </c>
      <c r="I2009" s="3">
        <f>AVERAGEIF(Table1[School], A2009, Table1[YO rank])</f>
        <v>0.36762500000000004</v>
      </c>
      <c r="J2009" s="3">
        <f t="shared" si="96"/>
        <v>0.5651139068344101</v>
      </c>
      <c r="K2009" s="3">
        <f t="shared" si="97"/>
        <v>30</v>
      </c>
      <c r="L2009" s="3">
        <f t="shared" si="98"/>
        <v>6.9333333333333336</v>
      </c>
      <c r="M2009" s="3">
        <f>PERCENTRANK(Table1[citperyear],L2009)</f>
        <v>0.27200000000000002</v>
      </c>
      <c r="N2009" s="3">
        <f>AVERAGEIF(Table1[School], A2009, Table1[CPYRank])</f>
        <v>0.21381250000000002</v>
      </c>
    </row>
    <row r="2010" spans="1:14" ht="16" x14ac:dyDescent="0.2">
      <c r="A2010" s="7" t="s">
        <v>131</v>
      </c>
      <c r="B2010" s="7" t="s">
        <v>8</v>
      </c>
      <c r="C2010" s="7" t="s">
        <v>161</v>
      </c>
      <c r="D2010" s="7">
        <v>23</v>
      </c>
      <c r="E2010" s="7">
        <v>1991</v>
      </c>
      <c r="F2010" s="3">
        <f>PERCENTRANK(Table1[Total Citations], D2010)</f>
        <v>4.2000000000000003E-2</v>
      </c>
      <c r="G2010">
        <f>1-PERCENTRANK(Table1[Earliest Pub], E2010)</f>
        <v>0.41300000000000003</v>
      </c>
      <c r="H2010" s="3">
        <f>AVERAGEIF(Table1[School], A2010, Table1[Cit rank])</f>
        <v>0.20775000000000002</v>
      </c>
      <c r="I2010" s="3">
        <f>AVERAGEIF(Table1[School], A2010, Table1[YO rank])</f>
        <v>0.36762500000000004</v>
      </c>
      <c r="J2010" s="3">
        <f t="shared" si="96"/>
        <v>0.5651139068344101</v>
      </c>
      <c r="K2010" s="3">
        <f t="shared" si="97"/>
        <v>30</v>
      </c>
      <c r="L2010" s="3">
        <f t="shared" si="98"/>
        <v>0.76666666666666672</v>
      </c>
      <c r="M2010" s="3">
        <f>PERCENTRANK(Table1[citperyear],L2010)</f>
        <v>4.2999999999999997E-2</v>
      </c>
      <c r="N2010" s="3">
        <f>AVERAGEIF(Table1[School], A2010, Table1[CPYRank])</f>
        <v>0.21381250000000002</v>
      </c>
    </row>
    <row r="2011" spans="1:14" ht="16" x14ac:dyDescent="0.2">
      <c r="A2011" s="7" t="s">
        <v>131</v>
      </c>
      <c r="B2011" s="7" t="s">
        <v>8</v>
      </c>
      <c r="C2011" s="7" t="s">
        <v>161</v>
      </c>
      <c r="D2011" s="7">
        <v>346</v>
      </c>
      <c r="E2011" s="7">
        <v>1992</v>
      </c>
      <c r="F2011" s="3">
        <f>PERCENTRANK(Table1[Total Citations], D2011)</f>
        <v>0.41599999999999998</v>
      </c>
      <c r="G2011">
        <f>1-PERCENTRANK(Table1[Earliest Pub], E2011)</f>
        <v>0.38100000000000001</v>
      </c>
      <c r="H2011" s="3">
        <f>AVERAGEIF(Table1[School], A2011, Table1[Cit rank])</f>
        <v>0.20775000000000002</v>
      </c>
      <c r="I2011" s="3">
        <f>AVERAGEIF(Table1[School], A2011, Table1[YO rank])</f>
        <v>0.36762500000000004</v>
      </c>
      <c r="J2011" s="3">
        <f t="shared" si="96"/>
        <v>0.5651139068344101</v>
      </c>
      <c r="K2011" s="3">
        <f t="shared" si="97"/>
        <v>29</v>
      </c>
      <c r="L2011" s="3">
        <f t="shared" si="98"/>
        <v>11.931034482758621</v>
      </c>
      <c r="M2011" s="3">
        <f>PERCENTRANK(Table1[citperyear],L2011)</f>
        <v>0.42699999999999999</v>
      </c>
      <c r="N2011" s="3">
        <f>AVERAGEIF(Table1[School], A2011, Table1[CPYRank])</f>
        <v>0.21381250000000002</v>
      </c>
    </row>
    <row r="2012" spans="1:14" ht="16" x14ac:dyDescent="0.2">
      <c r="A2012" s="7" t="s">
        <v>131</v>
      </c>
      <c r="B2012" s="7" t="s">
        <v>8</v>
      </c>
      <c r="C2012" s="7" t="s">
        <v>161</v>
      </c>
      <c r="D2012" s="7">
        <v>218</v>
      </c>
      <c r="E2012" s="7">
        <v>1992</v>
      </c>
      <c r="F2012" s="3">
        <f>PERCENTRANK(Table1[Total Citations], D2012)</f>
        <v>0.28499999999999998</v>
      </c>
      <c r="G2012">
        <f>1-PERCENTRANK(Table1[Earliest Pub], E2012)</f>
        <v>0.38100000000000001</v>
      </c>
      <c r="H2012" s="3">
        <f>AVERAGEIF(Table1[School], A2012, Table1[Cit rank])</f>
        <v>0.20775000000000002</v>
      </c>
      <c r="I2012" s="3">
        <f>AVERAGEIF(Table1[School], A2012, Table1[YO rank])</f>
        <v>0.36762500000000004</v>
      </c>
      <c r="J2012" s="3">
        <f t="shared" si="96"/>
        <v>0.5651139068344101</v>
      </c>
      <c r="K2012" s="3">
        <f t="shared" si="97"/>
        <v>29</v>
      </c>
      <c r="L2012" s="3">
        <f t="shared" si="98"/>
        <v>7.5172413793103452</v>
      </c>
      <c r="M2012" s="3">
        <f>PERCENTRANK(Table1[citperyear],L2012)</f>
        <v>0.29099999999999998</v>
      </c>
      <c r="N2012" s="3">
        <f>AVERAGEIF(Table1[School], A2012, Table1[CPYRank])</f>
        <v>0.21381250000000002</v>
      </c>
    </row>
    <row r="2013" spans="1:14" ht="16" x14ac:dyDescent="0.2">
      <c r="A2013" s="7" t="s">
        <v>131</v>
      </c>
      <c r="B2013" s="7" t="s">
        <v>8</v>
      </c>
      <c r="C2013" s="7" t="s">
        <v>161</v>
      </c>
      <c r="D2013" s="7">
        <v>66</v>
      </c>
      <c r="E2013" s="7">
        <v>1993</v>
      </c>
      <c r="F2013" s="3">
        <f>PERCENTRANK(Table1[Total Citations], D2013)</f>
        <v>9.5000000000000001E-2</v>
      </c>
      <c r="G2013">
        <f>1-PERCENTRANK(Table1[Earliest Pub], E2013)</f>
        <v>0.35399999999999998</v>
      </c>
      <c r="H2013" s="3">
        <f>AVERAGEIF(Table1[School], A2013, Table1[Cit rank])</f>
        <v>0.20775000000000002</v>
      </c>
      <c r="I2013" s="3">
        <f>AVERAGEIF(Table1[School], A2013, Table1[YO rank])</f>
        <v>0.36762500000000004</v>
      </c>
      <c r="J2013" s="3">
        <f t="shared" si="96"/>
        <v>0.5651139068344101</v>
      </c>
      <c r="K2013" s="3">
        <f t="shared" si="97"/>
        <v>28</v>
      </c>
      <c r="L2013" s="3">
        <f t="shared" si="98"/>
        <v>2.3571428571428572</v>
      </c>
      <c r="M2013" s="3">
        <f>PERCENTRANK(Table1[citperyear],L2013)</f>
        <v>0.108</v>
      </c>
      <c r="N2013" s="3">
        <f>AVERAGEIF(Table1[School], A2013, Table1[CPYRank])</f>
        <v>0.21381250000000002</v>
      </c>
    </row>
    <row r="2014" spans="1:14" ht="16" x14ac:dyDescent="0.2">
      <c r="A2014" s="7" t="s">
        <v>131</v>
      </c>
      <c r="B2014" s="7" t="s">
        <v>8</v>
      </c>
      <c r="C2014" s="7" t="s">
        <v>161</v>
      </c>
      <c r="D2014" s="7">
        <v>494</v>
      </c>
      <c r="E2014" s="7">
        <v>1994</v>
      </c>
      <c r="F2014" s="3">
        <f>PERCENTRANK(Table1[Total Citations], D2014)</f>
        <v>0.52200000000000002</v>
      </c>
      <c r="G2014">
        <f>1-PERCENTRANK(Table1[Earliest Pub], E2014)</f>
        <v>0.32599999999999996</v>
      </c>
      <c r="H2014" s="3">
        <f>AVERAGEIF(Table1[School], A2014, Table1[Cit rank])</f>
        <v>0.20775000000000002</v>
      </c>
      <c r="I2014" s="3">
        <f>AVERAGEIF(Table1[School], A2014, Table1[YO rank])</f>
        <v>0.36762500000000004</v>
      </c>
      <c r="J2014" s="3">
        <f t="shared" si="96"/>
        <v>0.5651139068344101</v>
      </c>
      <c r="K2014" s="3">
        <f t="shared" si="97"/>
        <v>27</v>
      </c>
      <c r="L2014" s="3">
        <f t="shared" si="98"/>
        <v>18.296296296296298</v>
      </c>
      <c r="M2014" s="3">
        <f>PERCENTRANK(Table1[citperyear],L2014)</f>
        <v>0.57299999999999995</v>
      </c>
      <c r="N2014" s="3">
        <f>AVERAGEIF(Table1[School], A2014, Table1[CPYRank])</f>
        <v>0.21381250000000002</v>
      </c>
    </row>
    <row r="2015" spans="1:14" ht="16" x14ac:dyDescent="0.2">
      <c r="A2015" s="7" t="s">
        <v>131</v>
      </c>
      <c r="B2015" s="7" t="s">
        <v>7</v>
      </c>
      <c r="C2015" s="7" t="s">
        <v>161</v>
      </c>
      <c r="D2015" s="7">
        <v>49</v>
      </c>
      <c r="E2015" s="7">
        <v>1995</v>
      </c>
      <c r="F2015" s="3">
        <f>PERCENTRANK(Table1[Total Citations], D2015)</f>
        <v>7.3999999999999996E-2</v>
      </c>
      <c r="G2015">
        <f>1-PERCENTRANK(Table1[Earliest Pub], E2015)</f>
        <v>0.29800000000000004</v>
      </c>
      <c r="H2015" s="3">
        <f>AVERAGEIF(Table1[School], A2015, Table1[Cit rank])</f>
        <v>0.20775000000000002</v>
      </c>
      <c r="I2015" s="3">
        <f>AVERAGEIF(Table1[School], A2015, Table1[YO rank])</f>
        <v>0.36762500000000004</v>
      </c>
      <c r="J2015" s="3">
        <f t="shared" si="96"/>
        <v>0.5651139068344101</v>
      </c>
      <c r="K2015" s="3">
        <f t="shared" si="97"/>
        <v>26</v>
      </c>
      <c r="L2015" s="3">
        <f t="shared" si="98"/>
        <v>1.8846153846153846</v>
      </c>
      <c r="M2015" s="3">
        <f>PERCENTRANK(Table1[citperyear],L2015)</f>
        <v>8.8999999999999996E-2</v>
      </c>
      <c r="N2015" s="3">
        <f>AVERAGEIF(Table1[School], A2015, Table1[CPYRank])</f>
        <v>0.21381250000000002</v>
      </c>
    </row>
    <row r="2016" spans="1:14" ht="16" x14ac:dyDescent="0.2">
      <c r="A2016" s="7" t="s">
        <v>131</v>
      </c>
      <c r="B2016" s="7" t="s">
        <v>7</v>
      </c>
      <c r="C2016" s="7" t="s">
        <v>161</v>
      </c>
      <c r="D2016" s="7">
        <v>51</v>
      </c>
      <c r="E2016" s="7">
        <v>1998</v>
      </c>
      <c r="F2016" s="3">
        <f>PERCENTRANK(Table1[Total Citations], D2016)</f>
        <v>7.5999999999999998E-2</v>
      </c>
      <c r="G2016">
        <f>1-PERCENTRANK(Table1[Earliest Pub], E2016)</f>
        <v>0.20799999999999996</v>
      </c>
      <c r="H2016" s="3">
        <f>AVERAGEIF(Table1[School], A2016, Table1[Cit rank])</f>
        <v>0.20775000000000002</v>
      </c>
      <c r="I2016" s="3">
        <f>AVERAGEIF(Table1[School], A2016, Table1[YO rank])</f>
        <v>0.36762500000000004</v>
      </c>
      <c r="J2016" s="3">
        <f t="shared" si="96"/>
        <v>0.5651139068344101</v>
      </c>
      <c r="K2016" s="3">
        <f t="shared" si="97"/>
        <v>23</v>
      </c>
      <c r="L2016" s="3">
        <f t="shared" si="98"/>
        <v>2.2173913043478262</v>
      </c>
      <c r="M2016" s="3">
        <f>PERCENTRANK(Table1[citperyear],L2016)</f>
        <v>0.1</v>
      </c>
      <c r="N2016" s="3">
        <f>AVERAGEIF(Table1[School], A2016, Table1[CPYRank])</f>
        <v>0.21381250000000002</v>
      </c>
    </row>
    <row r="2017" spans="1:14" ht="16" x14ac:dyDescent="0.2">
      <c r="A2017" s="7" t="s">
        <v>131</v>
      </c>
      <c r="B2017" s="7" t="s">
        <v>8</v>
      </c>
      <c r="C2017" s="7" t="s">
        <v>161</v>
      </c>
      <c r="D2017" s="7">
        <v>1</v>
      </c>
      <c r="E2017" s="7">
        <v>2001</v>
      </c>
      <c r="F2017" s="3">
        <f>PERCENTRANK(Table1[Total Citations], D2017)</f>
        <v>1E-3</v>
      </c>
      <c r="G2017">
        <f>1-PERCENTRANK(Table1[Earliest Pub], E2017)</f>
        <v>0.11899999999999999</v>
      </c>
      <c r="H2017" s="3">
        <f>AVERAGEIF(Table1[School], A2017, Table1[Cit rank])</f>
        <v>0.20775000000000002</v>
      </c>
      <c r="I2017" s="3">
        <f>AVERAGEIF(Table1[School], A2017, Table1[YO rank])</f>
        <v>0.36762500000000004</v>
      </c>
      <c r="J2017" s="3">
        <f t="shared" si="96"/>
        <v>0.5651139068344101</v>
      </c>
      <c r="K2017" s="3">
        <f t="shared" si="97"/>
        <v>20</v>
      </c>
      <c r="L2017" s="3">
        <f t="shared" si="98"/>
        <v>0.05</v>
      </c>
      <c r="M2017" s="3">
        <f>PERCENTRANK(Table1[citperyear],L2017)</f>
        <v>4.0000000000000001E-3</v>
      </c>
      <c r="N2017" s="3">
        <f>AVERAGEIF(Table1[School], A2017, Table1[CPYRank])</f>
        <v>0.21381250000000002</v>
      </c>
    </row>
    <row r="2018" spans="1:14" ht="16" x14ac:dyDescent="0.2">
      <c r="A2018" s="7" t="s">
        <v>131</v>
      </c>
      <c r="B2018" s="7" t="s">
        <v>8</v>
      </c>
      <c r="C2018" s="7" t="s">
        <v>161</v>
      </c>
      <c r="D2018" s="7">
        <v>86</v>
      </c>
      <c r="E2018" s="7">
        <v>2002</v>
      </c>
      <c r="F2018" s="3">
        <f>PERCENTRANK(Table1[Total Citations], D2018)</f>
        <v>0.12</v>
      </c>
      <c r="G2018">
        <f>1-PERCENTRANK(Table1[Earliest Pub], E2018)</f>
        <v>9.6999999999999975E-2</v>
      </c>
      <c r="H2018" s="3">
        <f>AVERAGEIF(Table1[School], A2018, Table1[Cit rank])</f>
        <v>0.20775000000000002</v>
      </c>
      <c r="I2018" s="3">
        <f>AVERAGEIF(Table1[School], A2018, Table1[YO rank])</f>
        <v>0.36762500000000004</v>
      </c>
      <c r="J2018" s="3">
        <f t="shared" si="96"/>
        <v>0.5651139068344101</v>
      </c>
      <c r="K2018" s="3">
        <f t="shared" si="97"/>
        <v>19</v>
      </c>
      <c r="L2018" s="3">
        <f t="shared" si="98"/>
        <v>4.5263157894736841</v>
      </c>
      <c r="M2018" s="3">
        <f>PERCENTRANK(Table1[citperyear],L2018)</f>
        <v>0.18099999999999999</v>
      </c>
      <c r="N2018" s="3">
        <f>AVERAGEIF(Table1[School], A2018, Table1[CPYRank])</f>
        <v>0.21381250000000002</v>
      </c>
    </row>
    <row r="2019" spans="1:14" ht="16" x14ac:dyDescent="0.2">
      <c r="A2019" s="7" t="s">
        <v>131</v>
      </c>
      <c r="B2019" s="7" t="s">
        <v>7</v>
      </c>
      <c r="C2019" s="7" t="s">
        <v>161</v>
      </c>
      <c r="D2019" s="7">
        <v>1</v>
      </c>
      <c r="E2019" s="7">
        <v>2003</v>
      </c>
      <c r="F2019" s="3">
        <f>PERCENTRANK(Table1[Total Citations], D2019)</f>
        <v>1E-3</v>
      </c>
      <c r="G2019">
        <f>1-PERCENTRANK(Table1[Earliest Pub], E2019)</f>
        <v>7.4999999999999956E-2</v>
      </c>
      <c r="H2019" s="3">
        <f>AVERAGEIF(Table1[School], A2019, Table1[Cit rank])</f>
        <v>0.20775000000000002</v>
      </c>
      <c r="I2019" s="3">
        <f>AVERAGEIF(Table1[School], A2019, Table1[YO rank])</f>
        <v>0.36762500000000004</v>
      </c>
      <c r="J2019" s="3">
        <f t="shared" si="96"/>
        <v>0.5651139068344101</v>
      </c>
      <c r="K2019" s="3">
        <f t="shared" si="97"/>
        <v>18</v>
      </c>
      <c r="L2019" s="3">
        <f t="shared" si="98"/>
        <v>5.5555555555555552E-2</v>
      </c>
      <c r="M2019" s="3">
        <f>PERCENTRANK(Table1[citperyear],L2019)</f>
        <v>5.0000000000000001E-3</v>
      </c>
      <c r="N2019" s="3">
        <f>AVERAGEIF(Table1[School], A2019, Table1[CPYRank])</f>
        <v>0.21381250000000002</v>
      </c>
    </row>
    <row r="2020" spans="1:14" ht="16" x14ac:dyDescent="0.2">
      <c r="A2020" s="7" t="s">
        <v>131</v>
      </c>
      <c r="B2020" s="7" t="s">
        <v>8</v>
      </c>
      <c r="C2020" s="7" t="s">
        <v>161</v>
      </c>
      <c r="D2020" s="7">
        <v>72</v>
      </c>
      <c r="E2020" s="7">
        <v>2004</v>
      </c>
      <c r="F2020" s="3">
        <f>PERCENTRANK(Table1[Total Citations], D2020)</f>
        <v>0.104</v>
      </c>
      <c r="G2020">
        <f>1-PERCENTRANK(Table1[Earliest Pub], E2020)</f>
        <v>5.4000000000000048E-2</v>
      </c>
      <c r="H2020" s="3">
        <f>AVERAGEIF(Table1[School], A2020, Table1[Cit rank])</f>
        <v>0.20775000000000002</v>
      </c>
      <c r="I2020" s="3">
        <f>AVERAGEIF(Table1[School], A2020, Table1[YO rank])</f>
        <v>0.36762500000000004</v>
      </c>
      <c r="J2020" s="3">
        <f t="shared" si="96"/>
        <v>0.5651139068344101</v>
      </c>
      <c r="K2020" s="3">
        <f t="shared" si="97"/>
        <v>17</v>
      </c>
      <c r="L2020" s="3">
        <f t="shared" si="98"/>
        <v>4.2352941176470589</v>
      </c>
      <c r="M2020" s="3">
        <f>PERCENTRANK(Table1[citperyear],L2020)</f>
        <v>0.17299999999999999</v>
      </c>
      <c r="N2020" s="3">
        <f>AVERAGEIF(Table1[School], A2020, Table1[CPYRank])</f>
        <v>0.21381250000000002</v>
      </c>
    </row>
    <row r="2021" spans="1:14" ht="16" x14ac:dyDescent="0.2">
      <c r="A2021" s="7" t="s">
        <v>132</v>
      </c>
      <c r="B2021" s="7" t="s">
        <v>8</v>
      </c>
      <c r="C2021" s="7" t="s">
        <v>161</v>
      </c>
      <c r="D2021" s="7">
        <v>97</v>
      </c>
      <c r="E2021" s="7">
        <v>1969</v>
      </c>
      <c r="F2021" s="3">
        <f>PERCENTRANK(Table1[Total Citations], D2021)</f>
        <v>0.13200000000000001</v>
      </c>
      <c r="G2021">
        <f>1-PERCENTRANK(Table1[Earliest Pub], E2021)</f>
        <v>0.94100000000000006</v>
      </c>
      <c r="H2021" s="3">
        <f>AVERAGEIF(Table1[School], A2021, Table1[Cit rank])</f>
        <v>0.21627272727272728</v>
      </c>
      <c r="I2021" s="3">
        <f>AVERAGEIF(Table1[School], A2021, Table1[YO rank])</f>
        <v>0.53736363636363638</v>
      </c>
      <c r="J2021" s="3">
        <f t="shared" si="96"/>
        <v>0.4024699712400609</v>
      </c>
      <c r="K2021" s="3">
        <f t="shared" si="97"/>
        <v>52</v>
      </c>
      <c r="L2021" s="3">
        <f t="shared" si="98"/>
        <v>1.8653846153846154</v>
      </c>
      <c r="M2021" s="3">
        <f>PERCENTRANK(Table1[citperyear],L2021)</f>
        <v>8.6999999999999994E-2</v>
      </c>
      <c r="N2021" s="3">
        <f>AVERAGEIF(Table1[School], A2021, Table1[CPYRank])</f>
        <v>0.20109090909090907</v>
      </c>
    </row>
    <row r="2022" spans="1:14" ht="16" x14ac:dyDescent="0.2">
      <c r="A2022" s="7" t="s">
        <v>132</v>
      </c>
      <c r="B2022" s="7" t="s">
        <v>8</v>
      </c>
      <c r="C2022" s="7" t="s">
        <v>161</v>
      </c>
      <c r="D2022" s="7">
        <v>313</v>
      </c>
      <c r="E2022" s="7">
        <v>1981</v>
      </c>
      <c r="F2022" s="3">
        <f>PERCENTRANK(Table1[Total Citations], D2022)</f>
        <v>0.38500000000000001</v>
      </c>
      <c r="G2022">
        <f>1-PERCENTRANK(Table1[Earliest Pub], E2022)</f>
        <v>0.72299999999999998</v>
      </c>
      <c r="H2022" s="3">
        <f>AVERAGEIF(Table1[School], A2022, Table1[Cit rank])</f>
        <v>0.21627272727272728</v>
      </c>
      <c r="I2022" s="3">
        <f>AVERAGEIF(Table1[School], A2022, Table1[YO rank])</f>
        <v>0.53736363636363638</v>
      </c>
      <c r="J2022" s="3">
        <f t="shared" ref="J2022:J2085" si="99">H2022/I2022</f>
        <v>0.4024699712400609</v>
      </c>
      <c r="K2022" s="3">
        <f t="shared" si="97"/>
        <v>40</v>
      </c>
      <c r="L2022" s="3">
        <f t="shared" si="98"/>
        <v>7.8250000000000002</v>
      </c>
      <c r="M2022" s="3">
        <f>PERCENTRANK(Table1[citperyear],L2022)</f>
        <v>0.30299999999999999</v>
      </c>
      <c r="N2022" s="3">
        <f>AVERAGEIF(Table1[School], A2022, Table1[CPYRank])</f>
        <v>0.20109090909090907</v>
      </c>
    </row>
    <row r="2023" spans="1:14" ht="16" x14ac:dyDescent="0.2">
      <c r="A2023" s="7" t="s">
        <v>132</v>
      </c>
      <c r="B2023" s="7" t="s">
        <v>7</v>
      </c>
      <c r="C2023" s="7" t="s">
        <v>161</v>
      </c>
      <c r="D2023" s="7">
        <v>10</v>
      </c>
      <c r="E2023" s="7">
        <v>1982</v>
      </c>
      <c r="F2023" s="3">
        <f>PERCENTRANK(Table1[Total Citations], D2023)</f>
        <v>2.1999999999999999E-2</v>
      </c>
      <c r="G2023">
        <f>1-PERCENTRANK(Table1[Earliest Pub], E2023)</f>
        <v>0.69</v>
      </c>
      <c r="H2023" s="3">
        <f>AVERAGEIF(Table1[School], A2023, Table1[Cit rank])</f>
        <v>0.21627272727272728</v>
      </c>
      <c r="I2023" s="3">
        <f>AVERAGEIF(Table1[School], A2023, Table1[YO rank])</f>
        <v>0.53736363636363638</v>
      </c>
      <c r="J2023" s="3">
        <f t="shared" si="99"/>
        <v>0.4024699712400609</v>
      </c>
      <c r="K2023" s="3">
        <f t="shared" si="97"/>
        <v>39</v>
      </c>
      <c r="L2023" s="3">
        <f t="shared" si="98"/>
        <v>0.25641025641025639</v>
      </c>
      <c r="M2023" s="3">
        <f>PERCENTRANK(Table1[citperyear],L2023)</f>
        <v>1.9E-2</v>
      </c>
      <c r="N2023" s="3">
        <f>AVERAGEIF(Table1[School], A2023, Table1[CPYRank])</f>
        <v>0.20109090909090907</v>
      </c>
    </row>
    <row r="2024" spans="1:14" ht="16" x14ac:dyDescent="0.2">
      <c r="A2024" s="7" t="s">
        <v>132</v>
      </c>
      <c r="B2024" s="7" t="s">
        <v>8</v>
      </c>
      <c r="C2024" s="7" t="s">
        <v>161</v>
      </c>
      <c r="D2024" s="7">
        <v>28</v>
      </c>
      <c r="E2024" s="7">
        <v>1984</v>
      </c>
      <c r="F2024" s="3">
        <f>PERCENTRANK(Table1[Total Citations], D2024)</f>
        <v>4.9000000000000002E-2</v>
      </c>
      <c r="G2024">
        <f>1-PERCENTRANK(Table1[Earliest Pub], E2024)</f>
        <v>0.63</v>
      </c>
      <c r="H2024" s="3">
        <f>AVERAGEIF(Table1[School], A2024, Table1[Cit rank])</f>
        <v>0.21627272727272728</v>
      </c>
      <c r="I2024" s="3">
        <f>AVERAGEIF(Table1[School], A2024, Table1[YO rank])</f>
        <v>0.53736363636363638</v>
      </c>
      <c r="J2024" s="3">
        <f t="shared" si="99"/>
        <v>0.4024699712400609</v>
      </c>
      <c r="K2024" s="3">
        <f t="shared" si="97"/>
        <v>37</v>
      </c>
      <c r="L2024" s="3">
        <f t="shared" si="98"/>
        <v>0.7567567567567568</v>
      </c>
      <c r="M2024" s="3">
        <f>PERCENTRANK(Table1[citperyear],L2024)</f>
        <v>4.2000000000000003E-2</v>
      </c>
      <c r="N2024" s="3">
        <f>AVERAGEIF(Table1[School], A2024, Table1[CPYRank])</f>
        <v>0.20109090909090907</v>
      </c>
    </row>
    <row r="2025" spans="1:14" ht="16" x14ac:dyDescent="0.2">
      <c r="A2025" s="7" t="s">
        <v>132</v>
      </c>
      <c r="B2025" s="7" t="s">
        <v>8</v>
      </c>
      <c r="C2025" s="7" t="s">
        <v>161</v>
      </c>
      <c r="D2025" s="7">
        <v>61</v>
      </c>
      <c r="E2025" s="7">
        <v>1986</v>
      </c>
      <c r="F2025" s="3">
        <f>PERCENTRANK(Table1[Total Citations], D2025)</f>
        <v>9.0999999999999998E-2</v>
      </c>
      <c r="G2025">
        <f>1-PERCENTRANK(Table1[Earliest Pub], E2025)</f>
        <v>0.57099999999999995</v>
      </c>
      <c r="H2025" s="3">
        <f>AVERAGEIF(Table1[School], A2025, Table1[Cit rank])</f>
        <v>0.21627272727272728</v>
      </c>
      <c r="I2025" s="3">
        <f>AVERAGEIF(Table1[School], A2025, Table1[YO rank])</f>
        <v>0.53736363636363638</v>
      </c>
      <c r="J2025" s="3">
        <f t="shared" si="99"/>
        <v>0.4024699712400609</v>
      </c>
      <c r="K2025" s="3">
        <f t="shared" si="97"/>
        <v>35</v>
      </c>
      <c r="L2025" s="3">
        <f t="shared" si="98"/>
        <v>1.7428571428571429</v>
      </c>
      <c r="M2025" s="3">
        <f>PERCENTRANK(Table1[citperyear],L2025)</f>
        <v>8.1000000000000003E-2</v>
      </c>
      <c r="N2025" s="3">
        <f>AVERAGEIF(Table1[School], A2025, Table1[CPYRank])</f>
        <v>0.20109090909090907</v>
      </c>
    </row>
    <row r="2026" spans="1:14" ht="16" x14ac:dyDescent="0.2">
      <c r="A2026" s="7" t="s">
        <v>132</v>
      </c>
      <c r="B2026" s="7" t="s">
        <v>8</v>
      </c>
      <c r="C2026" s="7" t="s">
        <v>161</v>
      </c>
      <c r="D2026" s="7">
        <v>1058</v>
      </c>
      <c r="E2026" s="7">
        <v>1987</v>
      </c>
      <c r="F2026" s="3">
        <f>PERCENTRANK(Table1[Total Citations], D2026)</f>
        <v>0.75600000000000001</v>
      </c>
      <c r="G2026">
        <f>1-PERCENTRANK(Table1[Earliest Pub], E2026)</f>
        <v>0.53699999999999992</v>
      </c>
      <c r="H2026" s="3">
        <f>AVERAGEIF(Table1[School], A2026, Table1[Cit rank])</f>
        <v>0.21627272727272728</v>
      </c>
      <c r="I2026" s="3">
        <f>AVERAGEIF(Table1[School], A2026, Table1[YO rank])</f>
        <v>0.53736363636363638</v>
      </c>
      <c r="J2026" s="3">
        <f t="shared" si="99"/>
        <v>0.4024699712400609</v>
      </c>
      <c r="K2026" s="3">
        <f t="shared" si="97"/>
        <v>34</v>
      </c>
      <c r="L2026" s="3">
        <f t="shared" si="98"/>
        <v>31.117647058823529</v>
      </c>
      <c r="M2026" s="3">
        <f>PERCENTRANK(Table1[citperyear],L2026)</f>
        <v>0.749</v>
      </c>
      <c r="N2026" s="3">
        <f>AVERAGEIF(Table1[School], A2026, Table1[CPYRank])</f>
        <v>0.20109090909090907</v>
      </c>
    </row>
    <row r="2027" spans="1:14" ht="16" x14ac:dyDescent="0.2">
      <c r="A2027" s="7" t="s">
        <v>132</v>
      </c>
      <c r="B2027" s="7" t="s">
        <v>8</v>
      </c>
      <c r="C2027" s="7" t="s">
        <v>161</v>
      </c>
      <c r="D2027" s="7">
        <v>269</v>
      </c>
      <c r="E2027" s="7">
        <v>1988</v>
      </c>
      <c r="F2027" s="3">
        <f>PERCENTRANK(Table1[Total Citations], D2027)</f>
        <v>0.33900000000000002</v>
      </c>
      <c r="G2027">
        <f>1-PERCENTRANK(Table1[Earliest Pub], E2027)</f>
        <v>0.50800000000000001</v>
      </c>
      <c r="H2027" s="3">
        <f>AVERAGEIF(Table1[School], A2027, Table1[Cit rank])</f>
        <v>0.21627272727272728</v>
      </c>
      <c r="I2027" s="3">
        <f>AVERAGEIF(Table1[School], A2027, Table1[YO rank])</f>
        <v>0.53736363636363638</v>
      </c>
      <c r="J2027" s="3">
        <f t="shared" si="99"/>
        <v>0.4024699712400609</v>
      </c>
      <c r="K2027" s="3">
        <f t="shared" si="97"/>
        <v>33</v>
      </c>
      <c r="L2027" s="3">
        <f t="shared" si="98"/>
        <v>8.1515151515151523</v>
      </c>
      <c r="M2027" s="3">
        <f>PERCENTRANK(Table1[citperyear],L2027)</f>
        <v>0.315</v>
      </c>
      <c r="N2027" s="3">
        <f>AVERAGEIF(Table1[School], A2027, Table1[CPYRank])</f>
        <v>0.20109090909090907</v>
      </c>
    </row>
    <row r="2028" spans="1:14" ht="16" x14ac:dyDescent="0.2">
      <c r="A2028" s="7" t="s">
        <v>132</v>
      </c>
      <c r="B2028" s="7" t="s">
        <v>8</v>
      </c>
      <c r="C2028" s="7" t="s">
        <v>161</v>
      </c>
      <c r="D2028" s="7">
        <v>75</v>
      </c>
      <c r="E2028" s="7">
        <v>1988</v>
      </c>
      <c r="F2028" s="3">
        <f>PERCENTRANK(Table1[Total Citations], D2028)</f>
        <v>0.107</v>
      </c>
      <c r="G2028">
        <f>1-PERCENTRANK(Table1[Earliest Pub], E2028)</f>
        <v>0.50800000000000001</v>
      </c>
      <c r="H2028" s="3">
        <f>AVERAGEIF(Table1[School], A2028, Table1[Cit rank])</f>
        <v>0.21627272727272728</v>
      </c>
      <c r="I2028" s="3">
        <f>AVERAGEIF(Table1[School], A2028, Table1[YO rank])</f>
        <v>0.53736363636363638</v>
      </c>
      <c r="J2028" s="3">
        <f t="shared" si="99"/>
        <v>0.4024699712400609</v>
      </c>
      <c r="K2028" s="3">
        <f t="shared" si="97"/>
        <v>33</v>
      </c>
      <c r="L2028" s="3">
        <f t="shared" si="98"/>
        <v>2.2727272727272729</v>
      </c>
      <c r="M2028" s="3">
        <f>PERCENTRANK(Table1[citperyear],L2028)</f>
        <v>0.10299999999999999</v>
      </c>
      <c r="N2028" s="3">
        <f>AVERAGEIF(Table1[School], A2028, Table1[CPYRank])</f>
        <v>0.20109090909090907</v>
      </c>
    </row>
    <row r="2029" spans="1:14" ht="16" x14ac:dyDescent="0.2">
      <c r="A2029" s="7" t="s">
        <v>132</v>
      </c>
      <c r="B2029" s="7" t="s">
        <v>7</v>
      </c>
      <c r="C2029" s="7" t="s">
        <v>161</v>
      </c>
      <c r="D2029" s="7">
        <v>359</v>
      </c>
      <c r="E2029" s="7">
        <v>1991</v>
      </c>
      <c r="F2029" s="3">
        <f>PERCENTRANK(Table1[Total Citations], D2029)</f>
        <v>0.42699999999999999</v>
      </c>
      <c r="G2029">
        <f>1-PERCENTRANK(Table1[Earliest Pub], E2029)</f>
        <v>0.41300000000000003</v>
      </c>
      <c r="H2029" s="3">
        <f>AVERAGEIF(Table1[School], A2029, Table1[Cit rank])</f>
        <v>0.21627272727272728</v>
      </c>
      <c r="I2029" s="3">
        <f>AVERAGEIF(Table1[School], A2029, Table1[YO rank])</f>
        <v>0.53736363636363638</v>
      </c>
      <c r="J2029" s="3">
        <f t="shared" si="99"/>
        <v>0.4024699712400609</v>
      </c>
      <c r="K2029" s="3">
        <f t="shared" si="97"/>
        <v>30</v>
      </c>
      <c r="L2029" s="3">
        <f t="shared" si="98"/>
        <v>11.966666666666667</v>
      </c>
      <c r="M2029" s="3">
        <f>PERCENTRANK(Table1[citperyear],L2029)</f>
        <v>0.42699999999999999</v>
      </c>
      <c r="N2029" s="3">
        <f>AVERAGEIF(Table1[School], A2029, Table1[CPYRank])</f>
        <v>0.20109090909090907</v>
      </c>
    </row>
    <row r="2030" spans="1:14" ht="16" x14ac:dyDescent="0.2">
      <c r="A2030" s="7" t="s">
        <v>132</v>
      </c>
      <c r="B2030" s="7" t="s">
        <v>8</v>
      </c>
      <c r="C2030" s="7" t="s">
        <v>161</v>
      </c>
      <c r="D2030" s="7">
        <v>30</v>
      </c>
      <c r="E2030" s="7">
        <v>1996</v>
      </c>
      <c r="F2030" s="3">
        <f>PERCENTRANK(Table1[Total Citations], D2030)</f>
        <v>5.1999999999999998E-2</v>
      </c>
      <c r="G2030">
        <f>1-PERCENTRANK(Table1[Earliest Pub], E2030)</f>
        <v>0.27100000000000002</v>
      </c>
      <c r="H2030" s="3">
        <f>AVERAGEIF(Table1[School], A2030, Table1[Cit rank])</f>
        <v>0.21627272727272728</v>
      </c>
      <c r="I2030" s="3">
        <f>AVERAGEIF(Table1[School], A2030, Table1[YO rank])</f>
        <v>0.53736363636363638</v>
      </c>
      <c r="J2030" s="3">
        <f t="shared" si="99"/>
        <v>0.4024699712400609</v>
      </c>
      <c r="K2030" s="3">
        <f t="shared" si="97"/>
        <v>25</v>
      </c>
      <c r="L2030" s="3">
        <f t="shared" si="98"/>
        <v>1.2</v>
      </c>
      <c r="M2030" s="3">
        <f>PERCENTRANK(Table1[citperyear],L2030)</f>
        <v>6.0999999999999999E-2</v>
      </c>
      <c r="N2030" s="3">
        <f>AVERAGEIF(Table1[School], A2030, Table1[CPYRank])</f>
        <v>0.20109090909090907</v>
      </c>
    </row>
    <row r="2031" spans="1:14" ht="16" x14ac:dyDescent="0.2">
      <c r="A2031" s="7" t="s">
        <v>132</v>
      </c>
      <c r="B2031" s="7" t="s">
        <v>8</v>
      </c>
      <c r="C2031" s="7" t="s">
        <v>161</v>
      </c>
      <c r="D2031" s="7">
        <v>7</v>
      </c>
      <c r="E2031" s="7">
        <v>2001</v>
      </c>
      <c r="F2031" s="3">
        <f>PERCENTRANK(Table1[Total Citations], D2031)</f>
        <v>1.9E-2</v>
      </c>
      <c r="G2031">
        <f>1-PERCENTRANK(Table1[Earliest Pub], E2031)</f>
        <v>0.11899999999999999</v>
      </c>
      <c r="H2031" s="3">
        <f>AVERAGEIF(Table1[School], A2031, Table1[Cit rank])</f>
        <v>0.21627272727272728</v>
      </c>
      <c r="I2031" s="3">
        <f>AVERAGEIF(Table1[School], A2031, Table1[YO rank])</f>
        <v>0.53736363636363638</v>
      </c>
      <c r="J2031" s="3">
        <f t="shared" si="99"/>
        <v>0.4024699712400609</v>
      </c>
      <c r="K2031" s="3">
        <f t="shared" si="97"/>
        <v>20</v>
      </c>
      <c r="L2031" s="3">
        <f t="shared" si="98"/>
        <v>0.35</v>
      </c>
      <c r="M2031" s="3">
        <f>PERCENTRANK(Table1[citperyear],L2031)</f>
        <v>2.5000000000000001E-2</v>
      </c>
      <c r="N2031" s="3">
        <f>AVERAGEIF(Table1[School], A2031, Table1[CPYRank])</f>
        <v>0.20109090909090907</v>
      </c>
    </row>
    <row r="2032" spans="1:14" ht="16" x14ac:dyDescent="0.2">
      <c r="A2032" s="7" t="s">
        <v>133</v>
      </c>
      <c r="B2032" s="7" t="s">
        <v>8</v>
      </c>
      <c r="C2032" s="7" t="s">
        <v>161</v>
      </c>
      <c r="D2032" s="7">
        <v>4346</v>
      </c>
      <c r="E2032" s="7">
        <v>1970</v>
      </c>
      <c r="F2032" s="3">
        <f>PERCENTRANK(Table1[Total Citations], D2032)</f>
        <v>0.96899999999999997</v>
      </c>
      <c r="G2032">
        <f>1-PERCENTRANK(Table1[Earliest Pub], E2032)</f>
        <v>0.92900000000000005</v>
      </c>
      <c r="H2032" s="3">
        <f>AVERAGEIF(Table1[School], A2032, Table1[Cit rank])</f>
        <v>0.62760526315789478</v>
      </c>
      <c r="I2032" s="3">
        <f>AVERAGEIF(Table1[School], A2032, Table1[YO rank])</f>
        <v>0.47057894736842137</v>
      </c>
      <c r="J2032" s="3">
        <f t="shared" si="99"/>
        <v>1.3336875069902687</v>
      </c>
      <c r="K2032" s="3">
        <f t="shared" si="97"/>
        <v>51</v>
      </c>
      <c r="L2032" s="3">
        <f t="shared" si="98"/>
        <v>85.215686274509807</v>
      </c>
      <c r="M2032" s="3">
        <f>PERCENTRANK(Table1[citperyear],L2032)</f>
        <v>0.94899999999999995</v>
      </c>
      <c r="N2032" s="3">
        <f>AVERAGEIF(Table1[School], A2032, Table1[CPYRank])</f>
        <v>0.65431578947368418</v>
      </c>
    </row>
    <row r="2033" spans="1:14" ht="16" x14ac:dyDescent="0.2">
      <c r="A2033" s="7" t="s">
        <v>133</v>
      </c>
      <c r="B2033" s="7" t="s">
        <v>8</v>
      </c>
      <c r="C2033" s="7" t="s">
        <v>161</v>
      </c>
      <c r="D2033" s="7">
        <v>2573</v>
      </c>
      <c r="E2033" s="7">
        <v>1970</v>
      </c>
      <c r="F2033" s="3">
        <f>PERCENTRANK(Table1[Total Citations], D2033)</f>
        <v>0.92300000000000004</v>
      </c>
      <c r="G2033">
        <f>1-PERCENTRANK(Table1[Earliest Pub], E2033)</f>
        <v>0.92900000000000005</v>
      </c>
      <c r="H2033" s="3">
        <f>AVERAGEIF(Table1[School], A2033, Table1[Cit rank])</f>
        <v>0.62760526315789478</v>
      </c>
      <c r="I2033" s="3">
        <f>AVERAGEIF(Table1[School], A2033, Table1[YO rank])</f>
        <v>0.47057894736842137</v>
      </c>
      <c r="J2033" s="3">
        <f t="shared" si="99"/>
        <v>1.3336875069902687</v>
      </c>
      <c r="K2033" s="3">
        <f t="shared" si="97"/>
        <v>51</v>
      </c>
      <c r="L2033" s="3">
        <f t="shared" si="98"/>
        <v>50.450980392156865</v>
      </c>
      <c r="M2033" s="3">
        <f>PERCENTRANK(Table1[citperyear],L2033)</f>
        <v>0.872</v>
      </c>
      <c r="N2033" s="3">
        <f>AVERAGEIF(Table1[School], A2033, Table1[CPYRank])</f>
        <v>0.65431578947368418</v>
      </c>
    </row>
    <row r="2034" spans="1:14" ht="16" x14ac:dyDescent="0.2">
      <c r="A2034" s="7" t="s">
        <v>133</v>
      </c>
      <c r="B2034" s="7" t="s">
        <v>8</v>
      </c>
      <c r="C2034" s="7" t="s">
        <v>161</v>
      </c>
      <c r="D2034" s="7">
        <v>725</v>
      </c>
      <c r="E2034" s="7">
        <v>1970</v>
      </c>
      <c r="F2034" s="3">
        <f>PERCENTRANK(Table1[Total Citations], D2034)</f>
        <v>0.65400000000000003</v>
      </c>
      <c r="G2034">
        <f>1-PERCENTRANK(Table1[Earliest Pub], E2034)</f>
        <v>0.92900000000000005</v>
      </c>
      <c r="H2034" s="3">
        <f>AVERAGEIF(Table1[School], A2034, Table1[Cit rank])</f>
        <v>0.62760526315789478</v>
      </c>
      <c r="I2034" s="3">
        <f>AVERAGEIF(Table1[School], A2034, Table1[YO rank])</f>
        <v>0.47057894736842137</v>
      </c>
      <c r="J2034" s="3">
        <f t="shared" si="99"/>
        <v>1.3336875069902687</v>
      </c>
      <c r="K2034" s="3">
        <f t="shared" si="97"/>
        <v>51</v>
      </c>
      <c r="L2034" s="3">
        <f t="shared" si="98"/>
        <v>14.215686274509803</v>
      </c>
      <c r="M2034" s="3">
        <f>PERCENTRANK(Table1[citperyear],L2034)</f>
        <v>0.48099999999999998</v>
      </c>
      <c r="N2034" s="3">
        <f>AVERAGEIF(Table1[School], A2034, Table1[CPYRank])</f>
        <v>0.65431578947368418</v>
      </c>
    </row>
    <row r="2035" spans="1:14" ht="16" x14ac:dyDescent="0.2">
      <c r="A2035" s="7" t="s">
        <v>133</v>
      </c>
      <c r="B2035" s="7" t="s">
        <v>8</v>
      </c>
      <c r="C2035" s="7" t="s">
        <v>161</v>
      </c>
      <c r="D2035" s="7">
        <v>14441</v>
      </c>
      <c r="E2035" s="7">
        <v>1973</v>
      </c>
      <c r="F2035" s="3">
        <f>PERCENTRANK(Table1[Total Citations], D2035)</f>
        <v>0.998</v>
      </c>
      <c r="G2035">
        <f>1-PERCENTRANK(Table1[Earliest Pub], E2035)</f>
        <v>0.88700000000000001</v>
      </c>
      <c r="H2035" s="3">
        <f>AVERAGEIF(Table1[School], A2035, Table1[Cit rank])</f>
        <v>0.62760526315789478</v>
      </c>
      <c r="I2035" s="3">
        <f>AVERAGEIF(Table1[School], A2035, Table1[YO rank])</f>
        <v>0.47057894736842137</v>
      </c>
      <c r="J2035" s="3">
        <f t="shared" si="99"/>
        <v>1.3336875069902687</v>
      </c>
      <c r="K2035" s="3">
        <f t="shared" si="97"/>
        <v>48</v>
      </c>
      <c r="L2035" s="3">
        <f t="shared" si="98"/>
        <v>300.85416666666669</v>
      </c>
      <c r="M2035" s="3">
        <f>PERCENTRANK(Table1[citperyear],L2035)</f>
        <v>0.998</v>
      </c>
      <c r="N2035" s="3">
        <f>AVERAGEIF(Table1[School], A2035, Table1[CPYRank])</f>
        <v>0.65431578947368418</v>
      </c>
    </row>
    <row r="2036" spans="1:14" ht="16" x14ac:dyDescent="0.2">
      <c r="A2036" s="7" t="s">
        <v>133</v>
      </c>
      <c r="B2036" s="7" t="s">
        <v>8</v>
      </c>
      <c r="C2036" s="7" t="s">
        <v>161</v>
      </c>
      <c r="D2036" s="7">
        <v>289</v>
      </c>
      <c r="E2036" s="7">
        <v>1974</v>
      </c>
      <c r="F2036" s="3">
        <f>PERCENTRANK(Table1[Total Citations], D2036)</f>
        <v>0.36399999999999999</v>
      </c>
      <c r="G2036">
        <f>1-PERCENTRANK(Table1[Earliest Pub], E2036)</f>
        <v>0.871</v>
      </c>
      <c r="H2036" s="3">
        <f>AVERAGEIF(Table1[School], A2036, Table1[Cit rank])</f>
        <v>0.62760526315789478</v>
      </c>
      <c r="I2036" s="3">
        <f>AVERAGEIF(Table1[School], A2036, Table1[YO rank])</f>
        <v>0.47057894736842137</v>
      </c>
      <c r="J2036" s="3">
        <f t="shared" si="99"/>
        <v>1.3336875069902687</v>
      </c>
      <c r="K2036" s="3">
        <f t="shared" si="97"/>
        <v>47</v>
      </c>
      <c r="L2036" s="3">
        <f t="shared" si="98"/>
        <v>6.1489361702127656</v>
      </c>
      <c r="M2036" s="3">
        <f>PERCENTRANK(Table1[citperyear],L2036)</f>
        <v>0.24199999999999999</v>
      </c>
      <c r="N2036" s="3">
        <f>AVERAGEIF(Table1[School], A2036, Table1[CPYRank])</f>
        <v>0.65431578947368418</v>
      </c>
    </row>
    <row r="2037" spans="1:14" ht="16" x14ac:dyDescent="0.2">
      <c r="A2037" s="7" t="s">
        <v>133</v>
      </c>
      <c r="B2037" s="7" t="s">
        <v>8</v>
      </c>
      <c r="C2037" s="7" t="s">
        <v>161</v>
      </c>
      <c r="D2037" s="7">
        <v>84</v>
      </c>
      <c r="E2037" s="7">
        <v>1974</v>
      </c>
      <c r="F2037" s="3">
        <f>PERCENTRANK(Table1[Total Citations], D2037)</f>
        <v>0.11700000000000001</v>
      </c>
      <c r="G2037">
        <f>1-PERCENTRANK(Table1[Earliest Pub], E2037)</f>
        <v>0.871</v>
      </c>
      <c r="H2037" s="3">
        <f>AVERAGEIF(Table1[School], A2037, Table1[Cit rank])</f>
        <v>0.62760526315789478</v>
      </c>
      <c r="I2037" s="3">
        <f>AVERAGEIF(Table1[School], A2037, Table1[YO rank])</f>
        <v>0.47057894736842137</v>
      </c>
      <c r="J2037" s="3">
        <f t="shared" si="99"/>
        <v>1.3336875069902687</v>
      </c>
      <c r="K2037" s="3">
        <f t="shared" si="97"/>
        <v>47</v>
      </c>
      <c r="L2037" s="3">
        <f t="shared" si="98"/>
        <v>1.7872340425531914</v>
      </c>
      <c r="M2037" s="3">
        <f>PERCENTRANK(Table1[citperyear],L2037)</f>
        <v>8.2000000000000003E-2</v>
      </c>
      <c r="N2037" s="3">
        <f>AVERAGEIF(Table1[School], A2037, Table1[CPYRank])</f>
        <v>0.65431578947368418</v>
      </c>
    </row>
    <row r="2038" spans="1:14" ht="16" x14ac:dyDescent="0.2">
      <c r="A2038" s="7" t="s">
        <v>133</v>
      </c>
      <c r="B2038" s="7" t="s">
        <v>8</v>
      </c>
      <c r="C2038" s="7" t="s">
        <v>161</v>
      </c>
      <c r="D2038" s="7">
        <v>605</v>
      </c>
      <c r="E2038" s="7">
        <v>1974</v>
      </c>
      <c r="F2038" s="3">
        <f>PERCENTRANK(Table1[Total Citations], D2038)</f>
        <v>0.59199999999999997</v>
      </c>
      <c r="G2038">
        <f>1-PERCENTRANK(Table1[Earliest Pub], E2038)</f>
        <v>0.871</v>
      </c>
      <c r="H2038" s="3">
        <f>AVERAGEIF(Table1[School], A2038, Table1[Cit rank])</f>
        <v>0.62760526315789478</v>
      </c>
      <c r="I2038" s="3">
        <f>AVERAGEIF(Table1[School], A2038, Table1[YO rank])</f>
        <v>0.47057894736842137</v>
      </c>
      <c r="J2038" s="3">
        <f t="shared" si="99"/>
        <v>1.3336875069902687</v>
      </c>
      <c r="K2038" s="3">
        <f t="shared" si="97"/>
        <v>47</v>
      </c>
      <c r="L2038" s="3">
        <f t="shared" si="98"/>
        <v>12.872340425531915</v>
      </c>
      <c r="M2038" s="3">
        <f>PERCENTRANK(Table1[citperyear],L2038)</f>
        <v>0.45</v>
      </c>
      <c r="N2038" s="3">
        <f>AVERAGEIF(Table1[School], A2038, Table1[CPYRank])</f>
        <v>0.65431578947368418</v>
      </c>
    </row>
    <row r="2039" spans="1:14" ht="16" x14ac:dyDescent="0.2">
      <c r="A2039" s="7" t="s">
        <v>133</v>
      </c>
      <c r="B2039" s="7" t="s">
        <v>8</v>
      </c>
      <c r="C2039" s="7" t="s">
        <v>161</v>
      </c>
      <c r="D2039" s="7">
        <v>1100</v>
      </c>
      <c r="E2039" s="7">
        <v>1975</v>
      </c>
      <c r="F2039" s="3">
        <f>PERCENTRANK(Table1[Total Citations], D2039)</f>
        <v>0.76700000000000002</v>
      </c>
      <c r="G2039">
        <f>1-PERCENTRANK(Table1[Earliest Pub], E2039)</f>
        <v>0.85199999999999998</v>
      </c>
      <c r="H2039" s="3">
        <f>AVERAGEIF(Table1[School], A2039, Table1[Cit rank])</f>
        <v>0.62760526315789478</v>
      </c>
      <c r="I2039" s="3">
        <f>AVERAGEIF(Table1[School], A2039, Table1[YO rank])</f>
        <v>0.47057894736842137</v>
      </c>
      <c r="J2039" s="3">
        <f t="shared" si="99"/>
        <v>1.3336875069902687</v>
      </c>
      <c r="K2039" s="3">
        <f t="shared" si="97"/>
        <v>46</v>
      </c>
      <c r="L2039" s="3">
        <f t="shared" si="98"/>
        <v>23.913043478260871</v>
      </c>
      <c r="M2039" s="3">
        <f>PERCENTRANK(Table1[citperyear],L2039)</f>
        <v>0.66700000000000004</v>
      </c>
      <c r="N2039" s="3">
        <f>AVERAGEIF(Table1[School], A2039, Table1[CPYRank])</f>
        <v>0.65431578947368418</v>
      </c>
    </row>
    <row r="2040" spans="1:14" ht="16" x14ac:dyDescent="0.2">
      <c r="A2040" s="7" t="s">
        <v>133</v>
      </c>
      <c r="B2040" s="7" t="s">
        <v>8</v>
      </c>
      <c r="C2040" s="7" t="s">
        <v>161</v>
      </c>
      <c r="D2040" s="7">
        <v>777</v>
      </c>
      <c r="E2040" s="7">
        <v>1975</v>
      </c>
      <c r="F2040" s="3">
        <f>PERCENTRANK(Table1[Total Citations], D2040)</f>
        <v>0.67600000000000005</v>
      </c>
      <c r="G2040">
        <f>1-PERCENTRANK(Table1[Earliest Pub], E2040)</f>
        <v>0.85199999999999998</v>
      </c>
      <c r="H2040" s="3">
        <f>AVERAGEIF(Table1[School], A2040, Table1[Cit rank])</f>
        <v>0.62760526315789478</v>
      </c>
      <c r="I2040" s="3">
        <f>AVERAGEIF(Table1[School], A2040, Table1[YO rank])</f>
        <v>0.47057894736842137</v>
      </c>
      <c r="J2040" s="3">
        <f t="shared" si="99"/>
        <v>1.3336875069902687</v>
      </c>
      <c r="K2040" s="3">
        <f t="shared" si="97"/>
        <v>46</v>
      </c>
      <c r="L2040" s="3">
        <f t="shared" si="98"/>
        <v>16.891304347826086</v>
      </c>
      <c r="M2040" s="3">
        <f>PERCENTRANK(Table1[citperyear],L2040)</f>
        <v>0.54500000000000004</v>
      </c>
      <c r="N2040" s="3">
        <f>AVERAGEIF(Table1[School], A2040, Table1[CPYRank])</f>
        <v>0.65431578947368418</v>
      </c>
    </row>
    <row r="2041" spans="1:14" ht="16" x14ac:dyDescent="0.2">
      <c r="A2041" s="7" t="s">
        <v>133</v>
      </c>
      <c r="B2041" s="7" t="s">
        <v>8</v>
      </c>
      <c r="C2041" s="7" t="s">
        <v>161</v>
      </c>
      <c r="D2041" s="7">
        <v>464</v>
      </c>
      <c r="E2041" s="7">
        <v>1979</v>
      </c>
      <c r="F2041" s="3">
        <f>PERCENTRANK(Table1[Total Citations], D2041)</f>
        <v>0.501</v>
      </c>
      <c r="G2041">
        <f>1-PERCENTRANK(Table1[Earliest Pub], E2041)</f>
        <v>0.76900000000000002</v>
      </c>
      <c r="H2041" s="3">
        <f>AVERAGEIF(Table1[School], A2041, Table1[Cit rank])</f>
        <v>0.62760526315789478</v>
      </c>
      <c r="I2041" s="3">
        <f>AVERAGEIF(Table1[School], A2041, Table1[YO rank])</f>
        <v>0.47057894736842137</v>
      </c>
      <c r="J2041" s="3">
        <f t="shared" si="99"/>
        <v>1.3336875069902687</v>
      </c>
      <c r="K2041" s="3">
        <f t="shared" si="97"/>
        <v>42</v>
      </c>
      <c r="L2041" s="3">
        <f t="shared" si="98"/>
        <v>11.047619047619047</v>
      </c>
      <c r="M2041" s="3">
        <f>PERCENTRANK(Table1[citperyear],L2041)</f>
        <v>0.4</v>
      </c>
      <c r="N2041" s="3">
        <f>AVERAGEIF(Table1[School], A2041, Table1[CPYRank])</f>
        <v>0.65431578947368418</v>
      </c>
    </row>
    <row r="2042" spans="1:14" ht="16" x14ac:dyDescent="0.2">
      <c r="A2042" s="7" t="s">
        <v>133</v>
      </c>
      <c r="B2042" s="7" t="s">
        <v>8</v>
      </c>
      <c r="C2042" s="7" t="s">
        <v>161</v>
      </c>
      <c r="D2042" s="7">
        <v>919</v>
      </c>
      <c r="E2042" s="7">
        <v>1981</v>
      </c>
      <c r="F2042" s="3">
        <f>PERCENTRANK(Table1[Total Citations], D2042)</f>
        <v>0.71799999999999997</v>
      </c>
      <c r="G2042">
        <f>1-PERCENTRANK(Table1[Earliest Pub], E2042)</f>
        <v>0.72299999999999998</v>
      </c>
      <c r="H2042" s="3">
        <f>AVERAGEIF(Table1[School], A2042, Table1[Cit rank])</f>
        <v>0.62760526315789478</v>
      </c>
      <c r="I2042" s="3">
        <f>AVERAGEIF(Table1[School], A2042, Table1[YO rank])</f>
        <v>0.47057894736842137</v>
      </c>
      <c r="J2042" s="3">
        <f t="shared" si="99"/>
        <v>1.3336875069902687</v>
      </c>
      <c r="K2042" s="3">
        <f t="shared" si="97"/>
        <v>40</v>
      </c>
      <c r="L2042" s="3">
        <f t="shared" si="98"/>
        <v>22.975000000000001</v>
      </c>
      <c r="M2042" s="3">
        <f>PERCENTRANK(Table1[citperyear],L2042)</f>
        <v>0.65500000000000003</v>
      </c>
      <c r="N2042" s="3">
        <f>AVERAGEIF(Table1[School], A2042, Table1[CPYRank])</f>
        <v>0.65431578947368418</v>
      </c>
    </row>
    <row r="2043" spans="1:14" ht="16" x14ac:dyDescent="0.2">
      <c r="A2043" s="7" t="s">
        <v>133</v>
      </c>
      <c r="B2043" s="7" t="s">
        <v>8</v>
      </c>
      <c r="C2043" s="7" t="s">
        <v>161</v>
      </c>
      <c r="D2043" s="7">
        <v>1642</v>
      </c>
      <c r="E2043" s="7">
        <v>1982</v>
      </c>
      <c r="F2043" s="3">
        <f>PERCENTRANK(Table1[Total Citations], D2043)</f>
        <v>0.85899999999999999</v>
      </c>
      <c r="G2043">
        <f>1-PERCENTRANK(Table1[Earliest Pub], E2043)</f>
        <v>0.69</v>
      </c>
      <c r="H2043" s="3">
        <f>AVERAGEIF(Table1[School], A2043, Table1[Cit rank])</f>
        <v>0.62760526315789478</v>
      </c>
      <c r="I2043" s="3">
        <f>AVERAGEIF(Table1[School], A2043, Table1[YO rank])</f>
        <v>0.47057894736842137</v>
      </c>
      <c r="J2043" s="3">
        <f t="shared" si="99"/>
        <v>1.3336875069902687</v>
      </c>
      <c r="K2043" s="3">
        <f t="shared" si="97"/>
        <v>39</v>
      </c>
      <c r="L2043" s="3">
        <f t="shared" si="98"/>
        <v>42.102564102564102</v>
      </c>
      <c r="M2043" s="3">
        <f>PERCENTRANK(Table1[citperyear],L2043)</f>
        <v>0.82799999999999996</v>
      </c>
      <c r="N2043" s="3">
        <f>AVERAGEIF(Table1[School], A2043, Table1[CPYRank])</f>
        <v>0.65431578947368418</v>
      </c>
    </row>
    <row r="2044" spans="1:14" ht="16" x14ac:dyDescent="0.2">
      <c r="A2044" s="7" t="s">
        <v>133</v>
      </c>
      <c r="B2044" s="7" t="s">
        <v>8</v>
      </c>
      <c r="C2044" s="7" t="s">
        <v>161</v>
      </c>
      <c r="D2044" s="7">
        <v>1620</v>
      </c>
      <c r="E2044" s="7">
        <v>1983</v>
      </c>
      <c r="F2044" s="3">
        <f>PERCENTRANK(Table1[Total Citations], D2044)</f>
        <v>0.85599999999999998</v>
      </c>
      <c r="G2044">
        <f>1-PERCENTRANK(Table1[Earliest Pub], E2044)</f>
        <v>0.65700000000000003</v>
      </c>
      <c r="H2044" s="3">
        <f>AVERAGEIF(Table1[School], A2044, Table1[Cit rank])</f>
        <v>0.62760526315789478</v>
      </c>
      <c r="I2044" s="3">
        <f>AVERAGEIF(Table1[School], A2044, Table1[YO rank])</f>
        <v>0.47057894736842137</v>
      </c>
      <c r="J2044" s="3">
        <f t="shared" si="99"/>
        <v>1.3336875069902687</v>
      </c>
      <c r="K2044" s="3">
        <f t="shared" si="97"/>
        <v>38</v>
      </c>
      <c r="L2044" s="3">
        <f t="shared" si="98"/>
        <v>42.631578947368418</v>
      </c>
      <c r="M2044" s="3">
        <f>PERCENTRANK(Table1[citperyear],L2044)</f>
        <v>0.83</v>
      </c>
      <c r="N2044" s="3">
        <f>AVERAGEIF(Table1[School], A2044, Table1[CPYRank])</f>
        <v>0.65431578947368418</v>
      </c>
    </row>
    <row r="2045" spans="1:14" ht="16" x14ac:dyDescent="0.2">
      <c r="A2045" s="7" t="s">
        <v>133</v>
      </c>
      <c r="B2045" s="7" t="s">
        <v>8</v>
      </c>
      <c r="C2045" s="7" t="s">
        <v>161</v>
      </c>
      <c r="D2045" s="7">
        <v>1021</v>
      </c>
      <c r="E2045" s="7">
        <v>1985</v>
      </c>
      <c r="F2045" s="3">
        <f>PERCENTRANK(Table1[Total Citations], D2045)</f>
        <v>0.747</v>
      </c>
      <c r="G2045">
        <f>1-PERCENTRANK(Table1[Earliest Pub], E2045)</f>
        <v>0.60199999999999998</v>
      </c>
      <c r="H2045" s="3">
        <f>AVERAGEIF(Table1[School], A2045, Table1[Cit rank])</f>
        <v>0.62760526315789478</v>
      </c>
      <c r="I2045" s="3">
        <f>AVERAGEIF(Table1[School], A2045, Table1[YO rank])</f>
        <v>0.47057894736842137</v>
      </c>
      <c r="J2045" s="3">
        <f t="shared" si="99"/>
        <v>1.3336875069902687</v>
      </c>
      <c r="K2045" s="3">
        <f t="shared" si="97"/>
        <v>36</v>
      </c>
      <c r="L2045" s="3">
        <f t="shared" si="98"/>
        <v>28.361111111111111</v>
      </c>
      <c r="M2045" s="3">
        <f>PERCENTRANK(Table1[citperyear],L2045)</f>
        <v>0.72099999999999997</v>
      </c>
      <c r="N2045" s="3">
        <f>AVERAGEIF(Table1[School], A2045, Table1[CPYRank])</f>
        <v>0.65431578947368418</v>
      </c>
    </row>
    <row r="2046" spans="1:14" ht="16" x14ac:dyDescent="0.2">
      <c r="A2046" s="7" t="s">
        <v>133</v>
      </c>
      <c r="B2046" s="7" t="s">
        <v>7</v>
      </c>
      <c r="C2046" s="7" t="s">
        <v>161</v>
      </c>
      <c r="D2046" s="7">
        <v>1277</v>
      </c>
      <c r="E2046" s="7">
        <v>1986</v>
      </c>
      <c r="F2046" s="3">
        <f>PERCENTRANK(Table1[Total Citations], D2046)</f>
        <v>0.80300000000000005</v>
      </c>
      <c r="G2046">
        <f>1-PERCENTRANK(Table1[Earliest Pub], E2046)</f>
        <v>0.57099999999999995</v>
      </c>
      <c r="H2046" s="3">
        <f>AVERAGEIF(Table1[School], A2046, Table1[Cit rank])</f>
        <v>0.62760526315789478</v>
      </c>
      <c r="I2046" s="3">
        <f>AVERAGEIF(Table1[School], A2046, Table1[YO rank])</f>
        <v>0.47057894736842137</v>
      </c>
      <c r="J2046" s="3">
        <f t="shared" si="99"/>
        <v>1.3336875069902687</v>
      </c>
      <c r="K2046" s="3">
        <f t="shared" si="97"/>
        <v>35</v>
      </c>
      <c r="L2046" s="3">
        <f t="shared" si="98"/>
        <v>36.485714285714288</v>
      </c>
      <c r="M2046" s="3">
        <f>PERCENTRANK(Table1[citperyear],L2046)</f>
        <v>0.79</v>
      </c>
      <c r="N2046" s="3">
        <f>AVERAGEIF(Table1[School], A2046, Table1[CPYRank])</f>
        <v>0.65431578947368418</v>
      </c>
    </row>
    <row r="2047" spans="1:14" ht="16" x14ac:dyDescent="0.2">
      <c r="A2047" s="7" t="s">
        <v>133</v>
      </c>
      <c r="B2047" s="7" t="s">
        <v>8</v>
      </c>
      <c r="C2047" s="7" t="s">
        <v>161</v>
      </c>
      <c r="D2047" s="7">
        <v>1733</v>
      </c>
      <c r="E2047" s="7">
        <v>1987</v>
      </c>
      <c r="F2047" s="3">
        <f>PERCENTRANK(Table1[Total Citations], D2047)</f>
        <v>0.86899999999999999</v>
      </c>
      <c r="G2047">
        <f>1-PERCENTRANK(Table1[Earliest Pub], E2047)</f>
        <v>0.53699999999999992</v>
      </c>
      <c r="H2047" s="3">
        <f>AVERAGEIF(Table1[School], A2047, Table1[Cit rank])</f>
        <v>0.62760526315789478</v>
      </c>
      <c r="I2047" s="3">
        <f>AVERAGEIF(Table1[School], A2047, Table1[YO rank])</f>
        <v>0.47057894736842137</v>
      </c>
      <c r="J2047" s="3">
        <f t="shared" si="99"/>
        <v>1.3336875069902687</v>
      </c>
      <c r="K2047" s="3">
        <f t="shared" si="97"/>
        <v>34</v>
      </c>
      <c r="L2047" s="3">
        <f t="shared" si="98"/>
        <v>50.970588235294116</v>
      </c>
      <c r="M2047" s="3">
        <f>PERCENTRANK(Table1[citperyear],L2047)</f>
        <v>0.874</v>
      </c>
      <c r="N2047" s="3">
        <f>AVERAGEIF(Table1[School], A2047, Table1[CPYRank])</f>
        <v>0.65431578947368418</v>
      </c>
    </row>
    <row r="2048" spans="1:14" ht="16" x14ac:dyDescent="0.2">
      <c r="A2048" s="7" t="s">
        <v>133</v>
      </c>
      <c r="B2048" s="7" t="s">
        <v>8</v>
      </c>
      <c r="C2048" s="7" t="s">
        <v>161</v>
      </c>
      <c r="D2048" s="7">
        <v>633</v>
      </c>
      <c r="E2048" s="7">
        <v>1987</v>
      </c>
      <c r="F2048" s="3">
        <f>PERCENTRANK(Table1[Total Citations], D2048)</f>
        <v>0.60799999999999998</v>
      </c>
      <c r="G2048">
        <f>1-PERCENTRANK(Table1[Earliest Pub], E2048)</f>
        <v>0.53699999999999992</v>
      </c>
      <c r="H2048" s="3">
        <f>AVERAGEIF(Table1[School], A2048, Table1[Cit rank])</f>
        <v>0.62760526315789478</v>
      </c>
      <c r="I2048" s="3">
        <f>AVERAGEIF(Table1[School], A2048, Table1[YO rank])</f>
        <v>0.47057894736842137</v>
      </c>
      <c r="J2048" s="3">
        <f t="shared" si="99"/>
        <v>1.3336875069902687</v>
      </c>
      <c r="K2048" s="3">
        <f t="shared" si="97"/>
        <v>34</v>
      </c>
      <c r="L2048" s="3">
        <f t="shared" si="98"/>
        <v>18.617647058823529</v>
      </c>
      <c r="M2048" s="3">
        <f>PERCENTRANK(Table1[citperyear],L2048)</f>
        <v>0.57799999999999996</v>
      </c>
      <c r="N2048" s="3">
        <f>AVERAGEIF(Table1[School], A2048, Table1[CPYRank])</f>
        <v>0.65431578947368418</v>
      </c>
    </row>
    <row r="2049" spans="1:14" ht="16" x14ac:dyDescent="0.2">
      <c r="A2049" s="7" t="s">
        <v>133</v>
      </c>
      <c r="B2049" s="7" t="s">
        <v>7</v>
      </c>
      <c r="C2049" s="7" t="s">
        <v>161</v>
      </c>
      <c r="D2049" s="7">
        <v>770</v>
      </c>
      <c r="E2049" s="7">
        <v>1989</v>
      </c>
      <c r="F2049" s="3">
        <f>PERCENTRANK(Table1[Total Citations], D2049)</f>
        <v>0.67200000000000004</v>
      </c>
      <c r="G2049">
        <f>1-PERCENTRANK(Table1[Earliest Pub], E2049)</f>
        <v>0.47299999999999998</v>
      </c>
      <c r="H2049" s="3">
        <f>AVERAGEIF(Table1[School], A2049, Table1[Cit rank])</f>
        <v>0.62760526315789478</v>
      </c>
      <c r="I2049" s="3">
        <f>AVERAGEIF(Table1[School], A2049, Table1[YO rank])</f>
        <v>0.47057894736842137</v>
      </c>
      <c r="J2049" s="3">
        <f t="shared" si="99"/>
        <v>1.3336875069902687</v>
      </c>
      <c r="K2049" s="3">
        <f t="shared" si="97"/>
        <v>32</v>
      </c>
      <c r="L2049" s="3">
        <f t="shared" si="98"/>
        <v>24.0625</v>
      </c>
      <c r="M2049" s="3">
        <f>PERCENTRANK(Table1[citperyear],L2049)</f>
        <v>0.66900000000000004</v>
      </c>
      <c r="N2049" s="3">
        <f>AVERAGEIF(Table1[School], A2049, Table1[CPYRank])</f>
        <v>0.65431578947368418</v>
      </c>
    </row>
    <row r="2050" spans="1:14" ht="16" x14ac:dyDescent="0.2">
      <c r="A2050" s="7" t="s">
        <v>133</v>
      </c>
      <c r="B2050" s="7" t="s">
        <v>8</v>
      </c>
      <c r="C2050" s="7" t="s">
        <v>161</v>
      </c>
      <c r="D2050" s="7">
        <v>1071</v>
      </c>
      <c r="E2050" s="7">
        <v>1989</v>
      </c>
      <c r="F2050" s="3">
        <f>PERCENTRANK(Table1[Total Citations], D2050)</f>
        <v>0.76</v>
      </c>
      <c r="G2050">
        <f>1-PERCENTRANK(Table1[Earliest Pub], E2050)</f>
        <v>0.47299999999999998</v>
      </c>
      <c r="H2050" s="3">
        <f>AVERAGEIF(Table1[School], A2050, Table1[Cit rank])</f>
        <v>0.62760526315789478</v>
      </c>
      <c r="I2050" s="3">
        <f>AVERAGEIF(Table1[School], A2050, Table1[YO rank])</f>
        <v>0.47057894736842137</v>
      </c>
      <c r="J2050" s="3">
        <f t="shared" si="99"/>
        <v>1.3336875069902687</v>
      </c>
      <c r="K2050" s="3">
        <f t="shared" ref="K2050:K2113" si="100">2021-E2050</f>
        <v>32</v>
      </c>
      <c r="L2050" s="3">
        <f t="shared" ref="L2050:L2113" si="101">D2050/K2050</f>
        <v>33.46875</v>
      </c>
      <c r="M2050" s="3">
        <f>PERCENTRANK(Table1[citperyear],L2050)</f>
        <v>0.76700000000000002</v>
      </c>
      <c r="N2050" s="3">
        <f>AVERAGEIF(Table1[School], A2050, Table1[CPYRank])</f>
        <v>0.65431578947368418</v>
      </c>
    </row>
    <row r="2051" spans="1:14" ht="16" x14ac:dyDescent="0.2">
      <c r="A2051" s="7" t="s">
        <v>133</v>
      </c>
      <c r="B2051" s="7" t="s">
        <v>8</v>
      </c>
      <c r="C2051" s="7" t="s">
        <v>161</v>
      </c>
      <c r="D2051" s="7">
        <v>570</v>
      </c>
      <c r="E2051" s="7">
        <v>1991</v>
      </c>
      <c r="F2051" s="3">
        <f>PERCENTRANK(Table1[Total Citations], D2051)</f>
        <v>0.57199999999999995</v>
      </c>
      <c r="G2051">
        <f>1-PERCENTRANK(Table1[Earliest Pub], E2051)</f>
        <v>0.41300000000000003</v>
      </c>
      <c r="H2051" s="3">
        <f>AVERAGEIF(Table1[School], A2051, Table1[Cit rank])</f>
        <v>0.62760526315789478</v>
      </c>
      <c r="I2051" s="3">
        <f>AVERAGEIF(Table1[School], A2051, Table1[YO rank])</f>
        <v>0.47057894736842137</v>
      </c>
      <c r="J2051" s="3">
        <f t="shared" si="99"/>
        <v>1.3336875069902687</v>
      </c>
      <c r="K2051" s="3">
        <f t="shared" si="100"/>
        <v>30</v>
      </c>
      <c r="L2051" s="3">
        <f t="shared" si="101"/>
        <v>19</v>
      </c>
      <c r="M2051" s="3">
        <f>PERCENTRANK(Table1[citperyear],L2051)</f>
        <v>0.58599999999999997</v>
      </c>
      <c r="N2051" s="3">
        <f>AVERAGEIF(Table1[School], A2051, Table1[CPYRank])</f>
        <v>0.65431578947368418</v>
      </c>
    </row>
    <row r="2052" spans="1:14" ht="16" x14ac:dyDescent="0.2">
      <c r="A2052" s="7" t="s">
        <v>133</v>
      </c>
      <c r="B2052" s="7" t="s">
        <v>8</v>
      </c>
      <c r="C2052" s="7" t="s">
        <v>161</v>
      </c>
      <c r="D2052" s="7">
        <v>1</v>
      </c>
      <c r="E2052" s="7">
        <v>1991</v>
      </c>
      <c r="F2052" s="3">
        <f>PERCENTRANK(Table1[Total Citations], D2052)</f>
        <v>1E-3</v>
      </c>
      <c r="G2052">
        <f>1-PERCENTRANK(Table1[Earliest Pub], E2052)</f>
        <v>0.41300000000000003</v>
      </c>
      <c r="H2052" s="3">
        <f>AVERAGEIF(Table1[School], A2052, Table1[Cit rank])</f>
        <v>0.62760526315789478</v>
      </c>
      <c r="I2052" s="3">
        <f>AVERAGEIF(Table1[School], A2052, Table1[YO rank])</f>
        <v>0.47057894736842137</v>
      </c>
      <c r="J2052" s="3">
        <f t="shared" si="99"/>
        <v>1.3336875069902687</v>
      </c>
      <c r="K2052" s="3">
        <f t="shared" si="100"/>
        <v>30</v>
      </c>
      <c r="L2052" s="3">
        <f t="shared" si="101"/>
        <v>3.3333333333333333E-2</v>
      </c>
      <c r="M2052" s="3">
        <f>PERCENTRANK(Table1[citperyear],L2052)</f>
        <v>2E-3</v>
      </c>
      <c r="N2052" s="3">
        <f>AVERAGEIF(Table1[School], A2052, Table1[CPYRank])</f>
        <v>0.65431578947368418</v>
      </c>
    </row>
    <row r="2053" spans="1:14" ht="16" x14ac:dyDescent="0.2">
      <c r="A2053" s="7" t="s">
        <v>133</v>
      </c>
      <c r="B2053" s="7" t="s">
        <v>8</v>
      </c>
      <c r="C2053" s="7" t="s">
        <v>161</v>
      </c>
      <c r="D2053" s="7">
        <v>625</v>
      </c>
      <c r="E2053" s="7">
        <v>1993</v>
      </c>
      <c r="F2053" s="3">
        <f>PERCENTRANK(Table1[Total Citations], D2053)</f>
        <v>0.60299999999999998</v>
      </c>
      <c r="G2053">
        <f>1-PERCENTRANK(Table1[Earliest Pub], E2053)</f>
        <v>0.35399999999999998</v>
      </c>
      <c r="H2053" s="3">
        <f>AVERAGEIF(Table1[School], A2053, Table1[Cit rank])</f>
        <v>0.62760526315789478</v>
      </c>
      <c r="I2053" s="3">
        <f>AVERAGEIF(Table1[School], A2053, Table1[YO rank])</f>
        <v>0.47057894736842137</v>
      </c>
      <c r="J2053" s="3">
        <f t="shared" si="99"/>
        <v>1.3336875069902687</v>
      </c>
      <c r="K2053" s="3">
        <f t="shared" si="100"/>
        <v>28</v>
      </c>
      <c r="L2053" s="3">
        <f t="shared" si="101"/>
        <v>22.321428571428573</v>
      </c>
      <c r="M2053" s="3">
        <f>PERCENTRANK(Table1[citperyear],L2053)</f>
        <v>0.64600000000000002</v>
      </c>
      <c r="N2053" s="3">
        <f>AVERAGEIF(Table1[School], A2053, Table1[CPYRank])</f>
        <v>0.65431578947368418</v>
      </c>
    </row>
    <row r="2054" spans="1:14" ht="16" x14ac:dyDescent="0.2">
      <c r="A2054" s="7" t="s">
        <v>133</v>
      </c>
      <c r="B2054" s="7" t="s">
        <v>8</v>
      </c>
      <c r="C2054" s="7" t="s">
        <v>161</v>
      </c>
      <c r="D2054" s="7">
        <v>531</v>
      </c>
      <c r="E2054" s="7">
        <v>1994</v>
      </c>
      <c r="F2054" s="3">
        <f>PERCENTRANK(Table1[Total Citations], D2054)</f>
        <v>0.54900000000000004</v>
      </c>
      <c r="G2054">
        <f>1-PERCENTRANK(Table1[Earliest Pub], E2054)</f>
        <v>0.32599999999999996</v>
      </c>
      <c r="H2054" s="3">
        <f>AVERAGEIF(Table1[School], A2054, Table1[Cit rank])</f>
        <v>0.62760526315789478</v>
      </c>
      <c r="I2054" s="3">
        <f>AVERAGEIF(Table1[School], A2054, Table1[YO rank])</f>
        <v>0.47057894736842137</v>
      </c>
      <c r="J2054" s="3">
        <f t="shared" si="99"/>
        <v>1.3336875069902687</v>
      </c>
      <c r="K2054" s="3">
        <f t="shared" si="100"/>
        <v>27</v>
      </c>
      <c r="L2054" s="3">
        <f t="shared" si="101"/>
        <v>19.666666666666668</v>
      </c>
      <c r="M2054" s="3">
        <f>PERCENTRANK(Table1[citperyear],L2054)</f>
        <v>0.59899999999999998</v>
      </c>
      <c r="N2054" s="3">
        <f>AVERAGEIF(Table1[School], A2054, Table1[CPYRank])</f>
        <v>0.65431578947368418</v>
      </c>
    </row>
    <row r="2055" spans="1:14" ht="16" x14ac:dyDescent="0.2">
      <c r="A2055" s="7" t="s">
        <v>133</v>
      </c>
      <c r="B2055" s="7" t="s">
        <v>8</v>
      </c>
      <c r="C2055" s="7" t="s">
        <v>161</v>
      </c>
      <c r="D2055" s="7">
        <v>407</v>
      </c>
      <c r="E2055" s="7">
        <v>1996</v>
      </c>
      <c r="F2055" s="3">
        <f>PERCENTRANK(Table1[Total Citations], D2055)</f>
        <v>0.46899999999999997</v>
      </c>
      <c r="G2055">
        <f>1-PERCENTRANK(Table1[Earliest Pub], E2055)</f>
        <v>0.27100000000000002</v>
      </c>
      <c r="H2055" s="3">
        <f>AVERAGEIF(Table1[School], A2055, Table1[Cit rank])</f>
        <v>0.62760526315789478</v>
      </c>
      <c r="I2055" s="3">
        <f>AVERAGEIF(Table1[School], A2055, Table1[YO rank])</f>
        <v>0.47057894736842137</v>
      </c>
      <c r="J2055" s="3">
        <f t="shared" si="99"/>
        <v>1.3336875069902687</v>
      </c>
      <c r="K2055" s="3">
        <f t="shared" si="100"/>
        <v>25</v>
      </c>
      <c r="L2055" s="3">
        <f t="shared" si="101"/>
        <v>16.28</v>
      </c>
      <c r="M2055" s="3">
        <f>PERCENTRANK(Table1[citperyear],L2055)</f>
        <v>0.53200000000000003</v>
      </c>
      <c r="N2055" s="3">
        <f>AVERAGEIF(Table1[School], A2055, Table1[CPYRank])</f>
        <v>0.65431578947368418</v>
      </c>
    </row>
    <row r="2056" spans="1:14" ht="16" x14ac:dyDescent="0.2">
      <c r="A2056" s="7" t="s">
        <v>133</v>
      </c>
      <c r="B2056" s="7" t="s">
        <v>8</v>
      </c>
      <c r="C2056" s="7" t="s">
        <v>161</v>
      </c>
      <c r="D2056" s="7">
        <v>571</v>
      </c>
      <c r="E2056" s="7">
        <v>1996</v>
      </c>
      <c r="F2056" s="3">
        <f>PERCENTRANK(Table1[Total Citations], D2056)</f>
        <v>0.57299999999999995</v>
      </c>
      <c r="G2056">
        <f>1-PERCENTRANK(Table1[Earliest Pub], E2056)</f>
        <v>0.27100000000000002</v>
      </c>
      <c r="H2056" s="3">
        <f>AVERAGEIF(Table1[School], A2056, Table1[Cit rank])</f>
        <v>0.62760526315789478</v>
      </c>
      <c r="I2056" s="3">
        <f>AVERAGEIF(Table1[School], A2056, Table1[YO rank])</f>
        <v>0.47057894736842137</v>
      </c>
      <c r="J2056" s="3">
        <f t="shared" si="99"/>
        <v>1.3336875069902687</v>
      </c>
      <c r="K2056" s="3">
        <f t="shared" si="100"/>
        <v>25</v>
      </c>
      <c r="L2056" s="3">
        <f t="shared" si="101"/>
        <v>22.84</v>
      </c>
      <c r="M2056" s="3">
        <f>PERCENTRANK(Table1[citperyear],L2056)</f>
        <v>0.65300000000000002</v>
      </c>
      <c r="N2056" s="3">
        <f>AVERAGEIF(Table1[School], A2056, Table1[CPYRank])</f>
        <v>0.65431578947368418</v>
      </c>
    </row>
    <row r="2057" spans="1:14" ht="16" x14ac:dyDescent="0.2">
      <c r="A2057" s="7" t="s">
        <v>133</v>
      </c>
      <c r="B2057" s="7" t="s">
        <v>8</v>
      </c>
      <c r="C2057" s="7" t="s">
        <v>161</v>
      </c>
      <c r="D2057" s="7">
        <v>1867</v>
      </c>
      <c r="E2057" s="7">
        <v>1996</v>
      </c>
      <c r="F2057" s="3">
        <f>PERCENTRANK(Table1[Total Citations], D2057)</f>
        <v>0.88200000000000001</v>
      </c>
      <c r="G2057">
        <f>1-PERCENTRANK(Table1[Earliest Pub], E2057)</f>
        <v>0.27100000000000002</v>
      </c>
      <c r="H2057" s="3">
        <f>AVERAGEIF(Table1[School], A2057, Table1[Cit rank])</f>
        <v>0.62760526315789478</v>
      </c>
      <c r="I2057" s="3">
        <f>AVERAGEIF(Table1[School], A2057, Table1[YO rank])</f>
        <v>0.47057894736842137</v>
      </c>
      <c r="J2057" s="3">
        <f t="shared" si="99"/>
        <v>1.3336875069902687</v>
      </c>
      <c r="K2057" s="3">
        <f t="shared" si="100"/>
        <v>25</v>
      </c>
      <c r="L2057" s="3">
        <f t="shared" si="101"/>
        <v>74.680000000000007</v>
      </c>
      <c r="M2057" s="3">
        <f>PERCENTRANK(Table1[citperyear],L2057)</f>
        <v>0.93400000000000005</v>
      </c>
      <c r="N2057" s="3">
        <f>AVERAGEIF(Table1[School], A2057, Table1[CPYRank])</f>
        <v>0.65431578947368418</v>
      </c>
    </row>
    <row r="2058" spans="1:14" ht="16" x14ac:dyDescent="0.2">
      <c r="A2058" s="7" t="s">
        <v>133</v>
      </c>
      <c r="B2058" s="7" t="s">
        <v>8</v>
      </c>
      <c r="C2058" s="7" t="s">
        <v>161</v>
      </c>
      <c r="D2058" s="7">
        <v>780</v>
      </c>
      <c r="E2058" s="7">
        <v>1996</v>
      </c>
      <c r="F2058" s="3">
        <f>PERCENTRANK(Table1[Total Citations], D2058)</f>
        <v>0.67700000000000005</v>
      </c>
      <c r="G2058">
        <f>1-PERCENTRANK(Table1[Earliest Pub], E2058)</f>
        <v>0.27100000000000002</v>
      </c>
      <c r="H2058" s="3">
        <f>AVERAGEIF(Table1[School], A2058, Table1[Cit rank])</f>
        <v>0.62760526315789478</v>
      </c>
      <c r="I2058" s="3">
        <f>AVERAGEIF(Table1[School], A2058, Table1[YO rank])</f>
        <v>0.47057894736842137</v>
      </c>
      <c r="J2058" s="3">
        <f t="shared" si="99"/>
        <v>1.3336875069902687</v>
      </c>
      <c r="K2058" s="3">
        <f t="shared" si="100"/>
        <v>25</v>
      </c>
      <c r="L2058" s="3">
        <f t="shared" si="101"/>
        <v>31.2</v>
      </c>
      <c r="M2058" s="3">
        <f>PERCENTRANK(Table1[citperyear],L2058)</f>
        <v>0.749</v>
      </c>
      <c r="N2058" s="3">
        <f>AVERAGEIF(Table1[School], A2058, Table1[CPYRank])</f>
        <v>0.65431578947368418</v>
      </c>
    </row>
    <row r="2059" spans="1:14" ht="16" x14ac:dyDescent="0.2">
      <c r="A2059" s="7" t="s">
        <v>133</v>
      </c>
      <c r="B2059" s="7" t="s">
        <v>8</v>
      </c>
      <c r="C2059" s="7" t="s">
        <v>161</v>
      </c>
      <c r="D2059" s="7">
        <v>548</v>
      </c>
      <c r="E2059" s="7">
        <v>1999</v>
      </c>
      <c r="F2059" s="3">
        <f>PERCENTRANK(Table1[Total Citations], D2059)</f>
        <v>0.56000000000000005</v>
      </c>
      <c r="G2059">
        <f>1-PERCENTRANK(Table1[Earliest Pub], E2059)</f>
        <v>0.17300000000000004</v>
      </c>
      <c r="H2059" s="3">
        <f>AVERAGEIF(Table1[School], A2059, Table1[Cit rank])</f>
        <v>0.62760526315789478</v>
      </c>
      <c r="I2059" s="3">
        <f>AVERAGEIF(Table1[School], A2059, Table1[YO rank])</f>
        <v>0.47057894736842137</v>
      </c>
      <c r="J2059" s="3">
        <f t="shared" si="99"/>
        <v>1.3336875069902687</v>
      </c>
      <c r="K2059" s="3">
        <f t="shared" si="100"/>
        <v>22</v>
      </c>
      <c r="L2059" s="3">
        <f t="shared" si="101"/>
        <v>24.90909090909091</v>
      </c>
      <c r="M2059" s="3">
        <f>PERCENTRANK(Table1[citperyear],L2059)</f>
        <v>0.67900000000000005</v>
      </c>
      <c r="N2059" s="3">
        <f>AVERAGEIF(Table1[School], A2059, Table1[CPYRank])</f>
        <v>0.65431578947368418</v>
      </c>
    </row>
    <row r="2060" spans="1:14" ht="16" x14ac:dyDescent="0.2">
      <c r="A2060" s="7" t="s">
        <v>133</v>
      </c>
      <c r="B2060" s="7" t="s">
        <v>8</v>
      </c>
      <c r="C2060" s="7" t="s">
        <v>161</v>
      </c>
      <c r="D2060" s="7">
        <v>365</v>
      </c>
      <c r="E2060" s="7">
        <v>1999</v>
      </c>
      <c r="F2060" s="3">
        <f>PERCENTRANK(Table1[Total Citations], D2060)</f>
        <v>0.432</v>
      </c>
      <c r="G2060">
        <f>1-PERCENTRANK(Table1[Earliest Pub], E2060)</f>
        <v>0.17300000000000004</v>
      </c>
      <c r="H2060" s="3">
        <f>AVERAGEIF(Table1[School], A2060, Table1[Cit rank])</f>
        <v>0.62760526315789478</v>
      </c>
      <c r="I2060" s="3">
        <f>AVERAGEIF(Table1[School], A2060, Table1[YO rank])</f>
        <v>0.47057894736842137</v>
      </c>
      <c r="J2060" s="3">
        <f t="shared" si="99"/>
        <v>1.3336875069902687</v>
      </c>
      <c r="K2060" s="3">
        <f t="shared" si="100"/>
        <v>22</v>
      </c>
      <c r="L2060" s="3">
        <f t="shared" si="101"/>
        <v>16.59090909090909</v>
      </c>
      <c r="M2060" s="3">
        <f>PERCENTRANK(Table1[citperyear],L2060)</f>
        <v>0.53900000000000003</v>
      </c>
      <c r="N2060" s="3">
        <f>AVERAGEIF(Table1[School], A2060, Table1[CPYRank])</f>
        <v>0.65431578947368418</v>
      </c>
    </row>
    <row r="2061" spans="1:14" ht="16" x14ac:dyDescent="0.2">
      <c r="A2061" s="7" t="s">
        <v>133</v>
      </c>
      <c r="B2061" s="7" t="s">
        <v>8</v>
      </c>
      <c r="C2061" s="7" t="s">
        <v>161</v>
      </c>
      <c r="D2061" s="7">
        <v>680</v>
      </c>
      <c r="E2061" s="7">
        <v>1999</v>
      </c>
      <c r="F2061" s="3">
        <f>PERCENTRANK(Table1[Total Citations], D2061)</f>
        <v>0.63500000000000001</v>
      </c>
      <c r="G2061">
        <f>1-PERCENTRANK(Table1[Earliest Pub], E2061)</f>
        <v>0.17300000000000004</v>
      </c>
      <c r="H2061" s="3">
        <f>AVERAGEIF(Table1[School], A2061, Table1[Cit rank])</f>
        <v>0.62760526315789478</v>
      </c>
      <c r="I2061" s="3">
        <f>AVERAGEIF(Table1[School], A2061, Table1[YO rank])</f>
        <v>0.47057894736842137</v>
      </c>
      <c r="J2061" s="3">
        <f t="shared" si="99"/>
        <v>1.3336875069902687</v>
      </c>
      <c r="K2061" s="3">
        <f t="shared" si="100"/>
        <v>22</v>
      </c>
      <c r="L2061" s="3">
        <f t="shared" si="101"/>
        <v>30.90909090909091</v>
      </c>
      <c r="M2061" s="3">
        <f>PERCENTRANK(Table1[citperyear],L2061)</f>
        <v>0.745</v>
      </c>
      <c r="N2061" s="3">
        <f>AVERAGEIF(Table1[School], A2061, Table1[CPYRank])</f>
        <v>0.65431578947368418</v>
      </c>
    </row>
    <row r="2062" spans="1:14" ht="16" x14ac:dyDescent="0.2">
      <c r="A2062" s="7" t="s">
        <v>133</v>
      </c>
      <c r="B2062" s="7" t="s">
        <v>8</v>
      </c>
      <c r="C2062" s="7" t="s">
        <v>161</v>
      </c>
      <c r="D2062" s="7">
        <v>467</v>
      </c>
      <c r="E2062" s="7">
        <v>2000</v>
      </c>
      <c r="F2062" s="3">
        <f>PERCENTRANK(Table1[Total Citations], D2062)</f>
        <v>0.503</v>
      </c>
      <c r="G2062">
        <f>1-PERCENTRANK(Table1[Earliest Pub], E2062)</f>
        <v>0.14400000000000002</v>
      </c>
      <c r="H2062" s="3">
        <f>AVERAGEIF(Table1[School], A2062, Table1[Cit rank])</f>
        <v>0.62760526315789478</v>
      </c>
      <c r="I2062" s="3">
        <f>AVERAGEIF(Table1[School], A2062, Table1[YO rank])</f>
        <v>0.47057894736842137</v>
      </c>
      <c r="J2062" s="3">
        <f t="shared" si="99"/>
        <v>1.3336875069902687</v>
      </c>
      <c r="K2062" s="3">
        <f t="shared" si="100"/>
        <v>21</v>
      </c>
      <c r="L2062" s="3">
        <f t="shared" si="101"/>
        <v>22.238095238095237</v>
      </c>
      <c r="M2062" s="3">
        <f>PERCENTRANK(Table1[citperyear],L2062)</f>
        <v>0.64400000000000002</v>
      </c>
      <c r="N2062" s="3">
        <f>AVERAGEIF(Table1[School], A2062, Table1[CPYRank])</f>
        <v>0.65431578947368418</v>
      </c>
    </row>
    <row r="2063" spans="1:14" ht="16" x14ac:dyDescent="0.2">
      <c r="A2063" s="7" t="s">
        <v>133</v>
      </c>
      <c r="B2063" s="7" t="s">
        <v>8</v>
      </c>
      <c r="C2063" s="7" t="s">
        <v>161</v>
      </c>
      <c r="D2063" s="7">
        <v>1221</v>
      </c>
      <c r="E2063" s="7">
        <v>2001</v>
      </c>
      <c r="F2063" s="3">
        <f>PERCENTRANK(Table1[Total Citations], D2063)</f>
        <v>0.79300000000000004</v>
      </c>
      <c r="G2063">
        <f>1-PERCENTRANK(Table1[Earliest Pub], E2063)</f>
        <v>0.11899999999999999</v>
      </c>
      <c r="H2063" s="3">
        <f>AVERAGEIF(Table1[School], A2063, Table1[Cit rank])</f>
        <v>0.62760526315789478</v>
      </c>
      <c r="I2063" s="3">
        <f>AVERAGEIF(Table1[School], A2063, Table1[YO rank])</f>
        <v>0.47057894736842137</v>
      </c>
      <c r="J2063" s="3">
        <f t="shared" si="99"/>
        <v>1.3336875069902687</v>
      </c>
      <c r="K2063" s="3">
        <f t="shared" si="100"/>
        <v>20</v>
      </c>
      <c r="L2063" s="3">
        <f t="shared" si="101"/>
        <v>61.05</v>
      </c>
      <c r="M2063" s="3">
        <f>PERCENTRANK(Table1[citperyear],L2063)</f>
        <v>0.90400000000000003</v>
      </c>
      <c r="N2063" s="3">
        <f>AVERAGEIF(Table1[School], A2063, Table1[CPYRank])</f>
        <v>0.65431578947368418</v>
      </c>
    </row>
    <row r="2064" spans="1:14" ht="16" x14ac:dyDescent="0.2">
      <c r="A2064" s="7" t="s">
        <v>133</v>
      </c>
      <c r="B2064" s="7" t="s">
        <v>8</v>
      </c>
      <c r="C2064" s="7" t="s">
        <v>161</v>
      </c>
      <c r="D2064" s="7">
        <v>961</v>
      </c>
      <c r="E2064" s="7">
        <v>2001</v>
      </c>
      <c r="F2064" s="3">
        <f>PERCENTRANK(Table1[Total Citations], D2064)</f>
        <v>0.72799999999999998</v>
      </c>
      <c r="G2064">
        <f>1-PERCENTRANK(Table1[Earliest Pub], E2064)</f>
        <v>0.11899999999999999</v>
      </c>
      <c r="H2064" s="3">
        <f>AVERAGEIF(Table1[School], A2064, Table1[Cit rank])</f>
        <v>0.62760526315789478</v>
      </c>
      <c r="I2064" s="3">
        <f>AVERAGEIF(Table1[School], A2064, Table1[YO rank])</f>
        <v>0.47057894736842137</v>
      </c>
      <c r="J2064" s="3">
        <f t="shared" si="99"/>
        <v>1.3336875069902687</v>
      </c>
      <c r="K2064" s="3">
        <f t="shared" si="100"/>
        <v>20</v>
      </c>
      <c r="L2064" s="3">
        <f t="shared" si="101"/>
        <v>48.05</v>
      </c>
      <c r="M2064" s="3">
        <f>PERCENTRANK(Table1[citperyear],L2064)</f>
        <v>0.85899999999999999</v>
      </c>
      <c r="N2064" s="3">
        <f>AVERAGEIF(Table1[School], A2064, Table1[CPYRank])</f>
        <v>0.65431578947368418</v>
      </c>
    </row>
    <row r="2065" spans="1:14" ht="16" x14ac:dyDescent="0.2">
      <c r="A2065" s="7" t="s">
        <v>133</v>
      </c>
      <c r="B2065" s="7" t="s">
        <v>7</v>
      </c>
      <c r="C2065" s="7" t="s">
        <v>161</v>
      </c>
      <c r="D2065" s="7">
        <v>790</v>
      </c>
      <c r="E2065" s="7">
        <v>2002</v>
      </c>
      <c r="F2065" s="3">
        <f>PERCENTRANK(Table1[Total Citations], D2065)</f>
        <v>0.68100000000000005</v>
      </c>
      <c r="G2065">
        <f>1-PERCENTRANK(Table1[Earliest Pub], E2065)</f>
        <v>9.6999999999999975E-2</v>
      </c>
      <c r="H2065" s="3">
        <f>AVERAGEIF(Table1[School], A2065, Table1[Cit rank])</f>
        <v>0.62760526315789478</v>
      </c>
      <c r="I2065" s="3">
        <f>AVERAGEIF(Table1[School], A2065, Table1[YO rank])</f>
        <v>0.47057894736842137</v>
      </c>
      <c r="J2065" s="3">
        <f t="shared" si="99"/>
        <v>1.3336875069902687</v>
      </c>
      <c r="K2065" s="3">
        <f t="shared" si="100"/>
        <v>19</v>
      </c>
      <c r="L2065" s="3">
        <f t="shared" si="101"/>
        <v>41.578947368421055</v>
      </c>
      <c r="M2065" s="3">
        <f>PERCENTRANK(Table1[citperyear],L2065)</f>
        <v>0.82299999999999995</v>
      </c>
      <c r="N2065" s="3">
        <f>AVERAGEIF(Table1[School], A2065, Table1[CPYRank])</f>
        <v>0.65431578947368418</v>
      </c>
    </row>
    <row r="2066" spans="1:14" ht="16" x14ac:dyDescent="0.2">
      <c r="A2066" s="7" t="s">
        <v>133</v>
      </c>
      <c r="B2066" s="7" t="s">
        <v>8</v>
      </c>
      <c r="C2066" s="7" t="s">
        <v>161</v>
      </c>
      <c r="D2066" s="7">
        <v>248</v>
      </c>
      <c r="E2066" s="7">
        <v>2002</v>
      </c>
      <c r="F2066" s="3">
        <f>PERCENTRANK(Table1[Total Citations], D2066)</f>
        <v>0.32300000000000001</v>
      </c>
      <c r="G2066">
        <f>1-PERCENTRANK(Table1[Earliest Pub], E2066)</f>
        <v>9.6999999999999975E-2</v>
      </c>
      <c r="H2066" s="3">
        <f>AVERAGEIF(Table1[School], A2066, Table1[Cit rank])</f>
        <v>0.62760526315789478</v>
      </c>
      <c r="I2066" s="3">
        <f>AVERAGEIF(Table1[School], A2066, Table1[YO rank])</f>
        <v>0.47057894736842137</v>
      </c>
      <c r="J2066" s="3">
        <f t="shared" si="99"/>
        <v>1.3336875069902687</v>
      </c>
      <c r="K2066" s="3">
        <f t="shared" si="100"/>
        <v>19</v>
      </c>
      <c r="L2066" s="3">
        <f t="shared" si="101"/>
        <v>13.052631578947368</v>
      </c>
      <c r="M2066" s="3">
        <f>PERCENTRANK(Table1[citperyear],L2066)</f>
        <v>0.45700000000000002</v>
      </c>
      <c r="N2066" s="3">
        <f>AVERAGEIF(Table1[School], A2066, Table1[CPYRank])</f>
        <v>0.65431578947368418</v>
      </c>
    </row>
    <row r="2067" spans="1:14" ht="16" x14ac:dyDescent="0.2">
      <c r="A2067" s="7" t="s">
        <v>133</v>
      </c>
      <c r="B2067" s="7" t="s">
        <v>8</v>
      </c>
      <c r="C2067" s="7" t="s">
        <v>161</v>
      </c>
      <c r="D2067" s="7">
        <v>365</v>
      </c>
      <c r="E2067" s="7">
        <v>2002</v>
      </c>
      <c r="F2067" s="3">
        <f>PERCENTRANK(Table1[Total Citations], D2067)</f>
        <v>0.432</v>
      </c>
      <c r="G2067">
        <f>1-PERCENTRANK(Table1[Earliest Pub], E2067)</f>
        <v>9.6999999999999975E-2</v>
      </c>
      <c r="H2067" s="3">
        <f>AVERAGEIF(Table1[School], A2067, Table1[Cit rank])</f>
        <v>0.62760526315789478</v>
      </c>
      <c r="I2067" s="3">
        <f>AVERAGEIF(Table1[School], A2067, Table1[YO rank])</f>
        <v>0.47057894736842137</v>
      </c>
      <c r="J2067" s="3">
        <f t="shared" si="99"/>
        <v>1.3336875069902687</v>
      </c>
      <c r="K2067" s="3">
        <f t="shared" si="100"/>
        <v>19</v>
      </c>
      <c r="L2067" s="3">
        <f t="shared" si="101"/>
        <v>19.210526315789473</v>
      </c>
      <c r="M2067" s="3">
        <f>PERCENTRANK(Table1[citperyear],L2067)</f>
        <v>0.59199999999999997</v>
      </c>
      <c r="N2067" s="3">
        <f>AVERAGEIF(Table1[School], A2067, Table1[CPYRank])</f>
        <v>0.65431578947368418</v>
      </c>
    </row>
    <row r="2068" spans="1:14" ht="16" x14ac:dyDescent="0.2">
      <c r="A2068" s="7" t="s">
        <v>133</v>
      </c>
      <c r="B2068" s="7" t="s">
        <v>8</v>
      </c>
      <c r="C2068" s="7" t="s">
        <v>161</v>
      </c>
      <c r="D2068" s="7">
        <v>1101</v>
      </c>
      <c r="E2068" s="7">
        <v>2003</v>
      </c>
      <c r="F2068" s="3">
        <f>PERCENTRANK(Table1[Total Citations], D2068)</f>
        <v>0.76800000000000002</v>
      </c>
      <c r="G2068">
        <f>1-PERCENTRANK(Table1[Earliest Pub], E2068)</f>
        <v>7.4999999999999956E-2</v>
      </c>
      <c r="H2068" s="3">
        <f>AVERAGEIF(Table1[School], A2068, Table1[Cit rank])</f>
        <v>0.62760526315789478</v>
      </c>
      <c r="I2068" s="3">
        <f>AVERAGEIF(Table1[School], A2068, Table1[YO rank])</f>
        <v>0.47057894736842137</v>
      </c>
      <c r="J2068" s="3">
        <f t="shared" si="99"/>
        <v>1.3336875069902687</v>
      </c>
      <c r="K2068" s="3">
        <f t="shared" si="100"/>
        <v>18</v>
      </c>
      <c r="L2068" s="3">
        <f t="shared" si="101"/>
        <v>61.166666666666664</v>
      </c>
      <c r="M2068" s="3">
        <f>PERCENTRANK(Table1[citperyear],L2068)</f>
        <v>0.90400000000000003</v>
      </c>
      <c r="N2068" s="3">
        <f>AVERAGEIF(Table1[School], A2068, Table1[CPYRank])</f>
        <v>0.65431578947368418</v>
      </c>
    </row>
    <row r="2069" spans="1:14" ht="16" x14ac:dyDescent="0.2">
      <c r="A2069" s="7" t="s">
        <v>133</v>
      </c>
      <c r="B2069" s="7" t="s">
        <v>8</v>
      </c>
      <c r="C2069" s="7" t="s">
        <v>161</v>
      </c>
      <c r="D2069" s="7">
        <v>167</v>
      </c>
      <c r="E2069" s="7">
        <v>2013</v>
      </c>
      <c r="F2069" s="3">
        <f>PERCENTRANK(Table1[Total Citations], D2069)</f>
        <v>0.215</v>
      </c>
      <c r="G2069">
        <f>1-PERCENTRANK(Table1[Earliest Pub], E2069)</f>
        <v>2.0000000000000018E-3</v>
      </c>
      <c r="H2069" s="3">
        <f>AVERAGEIF(Table1[School], A2069, Table1[Cit rank])</f>
        <v>0.62760526315789478</v>
      </c>
      <c r="I2069" s="3">
        <f>AVERAGEIF(Table1[School], A2069, Table1[YO rank])</f>
        <v>0.47057894736842137</v>
      </c>
      <c r="J2069" s="3">
        <f t="shared" si="99"/>
        <v>1.3336875069902687</v>
      </c>
      <c r="K2069" s="3">
        <f t="shared" si="100"/>
        <v>8</v>
      </c>
      <c r="L2069" s="3">
        <f t="shared" si="101"/>
        <v>20.875</v>
      </c>
      <c r="M2069" s="3">
        <f>PERCENTRANK(Table1[citperyear],L2069)</f>
        <v>0.61899999999999999</v>
      </c>
      <c r="N2069" s="3">
        <f>AVERAGEIF(Table1[School], A2069, Table1[CPYRank])</f>
        <v>0.65431578947368418</v>
      </c>
    </row>
    <row r="2070" spans="1:14" ht="16" x14ac:dyDescent="0.2">
      <c r="A2070" s="8" t="s">
        <v>134</v>
      </c>
      <c r="B2070" s="8" t="s">
        <v>8</v>
      </c>
      <c r="C2070" s="8" t="s">
        <v>161</v>
      </c>
      <c r="D2070" s="8">
        <v>46</v>
      </c>
      <c r="E2070" s="8">
        <v>1958</v>
      </c>
      <c r="F2070" s="3">
        <f>PERCENTRANK(Table1[Total Citations], D2070)</f>
        <v>7.2999999999999995E-2</v>
      </c>
      <c r="G2070">
        <f>1-PERCENTRANK(Table1[Earliest Pub], E2070)</f>
        <v>0.997</v>
      </c>
      <c r="H2070" s="3">
        <f>AVERAGEIF(Table1[School], A2070, Table1[Cit rank])</f>
        <v>0.46375862068965523</v>
      </c>
      <c r="I2070" s="3">
        <f>AVERAGEIF(Table1[School], A2070, Table1[YO rank])</f>
        <v>0.52599999999999991</v>
      </c>
      <c r="J2070" s="3">
        <f t="shared" si="99"/>
        <v>0.88167038153926869</v>
      </c>
      <c r="K2070" s="3">
        <f t="shared" si="100"/>
        <v>63</v>
      </c>
      <c r="L2070" s="3">
        <f t="shared" si="101"/>
        <v>0.73015873015873012</v>
      </c>
      <c r="M2070" s="3">
        <f>PERCENTRANK(Table1[citperyear],L2070)</f>
        <v>4.1000000000000002E-2</v>
      </c>
      <c r="N2070" s="3">
        <f>AVERAGEIF(Table1[School], A2070, Table1[CPYRank])</f>
        <v>0.46500000000000002</v>
      </c>
    </row>
    <row r="2071" spans="1:14" ht="16" x14ac:dyDescent="0.2">
      <c r="A2071" s="8" t="s">
        <v>134</v>
      </c>
      <c r="B2071" s="8" t="s">
        <v>8</v>
      </c>
      <c r="C2071" s="8" t="s">
        <v>161</v>
      </c>
      <c r="D2071" s="8">
        <v>222</v>
      </c>
      <c r="E2071" s="8">
        <v>1971</v>
      </c>
      <c r="F2071" s="3">
        <f>PERCENTRANK(Table1[Total Citations], D2071)</f>
        <v>0.29199999999999998</v>
      </c>
      <c r="G2071">
        <f>1-PERCENTRANK(Table1[Earliest Pub], E2071)</f>
        <v>0.91700000000000004</v>
      </c>
      <c r="H2071" s="3">
        <f>AVERAGEIF(Table1[School], A2071, Table1[Cit rank])</f>
        <v>0.46375862068965523</v>
      </c>
      <c r="I2071" s="3">
        <f>AVERAGEIF(Table1[School], A2071, Table1[YO rank])</f>
        <v>0.52599999999999991</v>
      </c>
      <c r="J2071" s="3">
        <f t="shared" si="99"/>
        <v>0.88167038153926869</v>
      </c>
      <c r="K2071" s="3">
        <f t="shared" si="100"/>
        <v>50</v>
      </c>
      <c r="L2071" s="3">
        <f t="shared" si="101"/>
        <v>4.4400000000000004</v>
      </c>
      <c r="M2071" s="3">
        <f>PERCENTRANK(Table1[citperyear],L2071)</f>
        <v>0.17799999999999999</v>
      </c>
      <c r="N2071" s="3">
        <f>AVERAGEIF(Table1[School], A2071, Table1[CPYRank])</f>
        <v>0.46500000000000002</v>
      </c>
    </row>
    <row r="2072" spans="1:14" ht="16" x14ac:dyDescent="0.2">
      <c r="A2072" s="22" t="s">
        <v>134</v>
      </c>
      <c r="B2072" s="8" t="s">
        <v>8</v>
      </c>
      <c r="C2072" s="22" t="s">
        <v>161</v>
      </c>
      <c r="D2072" s="22">
        <v>175</v>
      </c>
      <c r="E2072" s="22">
        <v>1975</v>
      </c>
      <c r="F2072" s="3">
        <f>PERCENTRANK(Table1[Total Citations], D2072)</f>
        <v>0.22600000000000001</v>
      </c>
      <c r="G2072">
        <f>1-PERCENTRANK(Table1[Earliest Pub], E2072)</f>
        <v>0.85199999999999998</v>
      </c>
      <c r="H2072" s="3">
        <f>AVERAGEIF(Table1[School], A2072, Table1[Cit rank])</f>
        <v>0.46375862068965523</v>
      </c>
      <c r="I2072" s="3">
        <f>AVERAGEIF(Table1[School], A2072, Table1[YO rank])</f>
        <v>0.52599999999999991</v>
      </c>
      <c r="J2072" s="3">
        <f t="shared" si="99"/>
        <v>0.88167038153926869</v>
      </c>
      <c r="K2072" s="3">
        <f t="shared" si="100"/>
        <v>46</v>
      </c>
      <c r="L2072" s="3">
        <f t="shared" si="101"/>
        <v>3.8043478260869565</v>
      </c>
      <c r="M2072" s="3">
        <f>PERCENTRANK(Table1[citperyear],L2072)</f>
        <v>0.154</v>
      </c>
      <c r="N2072" s="3">
        <f>AVERAGEIF(Table1[School], A2072, Table1[CPYRank])</f>
        <v>0.46500000000000002</v>
      </c>
    </row>
    <row r="2073" spans="1:14" ht="16" x14ac:dyDescent="0.2">
      <c r="A2073" s="8" t="s">
        <v>134</v>
      </c>
      <c r="B2073" s="8" t="s">
        <v>8</v>
      </c>
      <c r="C2073" s="8" t="s">
        <v>161</v>
      </c>
      <c r="D2073" s="8">
        <v>462</v>
      </c>
      <c r="E2073" s="8">
        <v>1977</v>
      </c>
      <c r="F2073" s="3">
        <f>PERCENTRANK(Table1[Total Citations], D2073)</f>
        <v>0.5</v>
      </c>
      <c r="G2073">
        <f>1-PERCENTRANK(Table1[Earliest Pub], E2073)</f>
        <v>0.81299999999999994</v>
      </c>
      <c r="H2073" s="3">
        <f>AVERAGEIF(Table1[School], A2073, Table1[Cit rank])</f>
        <v>0.46375862068965523</v>
      </c>
      <c r="I2073" s="3">
        <f>AVERAGEIF(Table1[School], A2073, Table1[YO rank])</f>
        <v>0.52599999999999991</v>
      </c>
      <c r="J2073" s="3">
        <f t="shared" si="99"/>
        <v>0.88167038153926869</v>
      </c>
      <c r="K2073" s="3">
        <f t="shared" si="100"/>
        <v>44</v>
      </c>
      <c r="L2073" s="3">
        <f t="shared" si="101"/>
        <v>10.5</v>
      </c>
      <c r="M2073" s="3">
        <f>PERCENTRANK(Table1[citperyear],L2073)</f>
        <v>0.38400000000000001</v>
      </c>
      <c r="N2073" s="3">
        <f>AVERAGEIF(Table1[School], A2073, Table1[CPYRank])</f>
        <v>0.46500000000000002</v>
      </c>
    </row>
    <row r="2074" spans="1:14" ht="16" x14ac:dyDescent="0.2">
      <c r="A2074" s="8" t="s">
        <v>134</v>
      </c>
      <c r="B2074" s="8" t="s">
        <v>8</v>
      </c>
      <c r="C2074" s="8" t="s">
        <v>161</v>
      </c>
      <c r="D2074" s="8">
        <v>1925</v>
      </c>
      <c r="E2074" s="8">
        <v>1980</v>
      </c>
      <c r="F2074" s="3">
        <f>PERCENTRANK(Table1[Total Citations], D2074)</f>
        <v>0.88800000000000001</v>
      </c>
      <c r="G2074">
        <f>1-PERCENTRANK(Table1[Earliest Pub], E2074)</f>
        <v>0.75</v>
      </c>
      <c r="H2074" s="3">
        <f>AVERAGEIF(Table1[School], A2074, Table1[Cit rank])</f>
        <v>0.46375862068965523</v>
      </c>
      <c r="I2074" s="3">
        <f>AVERAGEIF(Table1[School], A2074, Table1[YO rank])</f>
        <v>0.52599999999999991</v>
      </c>
      <c r="J2074" s="3">
        <f t="shared" si="99"/>
        <v>0.88167038153926869</v>
      </c>
      <c r="K2074" s="3">
        <f t="shared" si="100"/>
        <v>41</v>
      </c>
      <c r="L2074" s="3">
        <f t="shared" si="101"/>
        <v>46.951219512195124</v>
      </c>
      <c r="M2074" s="3">
        <f>PERCENTRANK(Table1[citperyear],L2074)</f>
        <v>0.85399999999999998</v>
      </c>
      <c r="N2074" s="3">
        <f>AVERAGEIF(Table1[School], A2074, Table1[CPYRank])</f>
        <v>0.46500000000000002</v>
      </c>
    </row>
    <row r="2075" spans="1:14" ht="16" x14ac:dyDescent="0.2">
      <c r="A2075" s="8" t="s">
        <v>134</v>
      </c>
      <c r="B2075" s="8" t="s">
        <v>8</v>
      </c>
      <c r="C2075" s="8" t="s">
        <v>161</v>
      </c>
      <c r="D2075" s="8">
        <v>894</v>
      </c>
      <c r="E2075" s="8">
        <v>1980</v>
      </c>
      <c r="F2075" s="3">
        <f>PERCENTRANK(Table1[Total Citations], D2075)</f>
        <v>0.71199999999999997</v>
      </c>
      <c r="G2075">
        <f>1-PERCENTRANK(Table1[Earliest Pub], E2075)</f>
        <v>0.75</v>
      </c>
      <c r="H2075" s="3">
        <f>AVERAGEIF(Table1[School], A2075, Table1[Cit rank])</f>
        <v>0.46375862068965523</v>
      </c>
      <c r="I2075" s="3">
        <f>AVERAGEIF(Table1[School], A2075, Table1[YO rank])</f>
        <v>0.52599999999999991</v>
      </c>
      <c r="J2075" s="3">
        <f t="shared" si="99"/>
        <v>0.88167038153926869</v>
      </c>
      <c r="K2075" s="3">
        <f t="shared" si="100"/>
        <v>41</v>
      </c>
      <c r="L2075" s="3">
        <f t="shared" si="101"/>
        <v>21.804878048780488</v>
      </c>
      <c r="M2075" s="3">
        <f>PERCENTRANK(Table1[citperyear],L2075)</f>
        <v>0.63600000000000001</v>
      </c>
      <c r="N2075" s="3">
        <f>AVERAGEIF(Table1[School], A2075, Table1[CPYRank])</f>
        <v>0.46500000000000002</v>
      </c>
    </row>
    <row r="2076" spans="1:14" ht="16" x14ac:dyDescent="0.2">
      <c r="A2076" s="8" t="s">
        <v>134</v>
      </c>
      <c r="B2076" s="8" t="s">
        <v>8</v>
      </c>
      <c r="C2076" s="8" t="s">
        <v>161</v>
      </c>
      <c r="D2076" s="8">
        <v>272</v>
      </c>
      <c r="E2076" s="8">
        <v>1980</v>
      </c>
      <c r="F2076" s="3">
        <f>PERCENTRANK(Table1[Total Citations], D2076)</f>
        <v>0.34200000000000003</v>
      </c>
      <c r="G2076">
        <f>1-PERCENTRANK(Table1[Earliest Pub], E2076)</f>
        <v>0.75</v>
      </c>
      <c r="H2076" s="3">
        <f>AVERAGEIF(Table1[School], A2076, Table1[Cit rank])</f>
        <v>0.46375862068965523</v>
      </c>
      <c r="I2076" s="3">
        <f>AVERAGEIF(Table1[School], A2076, Table1[YO rank])</f>
        <v>0.52599999999999991</v>
      </c>
      <c r="J2076" s="3">
        <f t="shared" si="99"/>
        <v>0.88167038153926869</v>
      </c>
      <c r="K2076" s="3">
        <f t="shared" si="100"/>
        <v>41</v>
      </c>
      <c r="L2076" s="3">
        <f t="shared" si="101"/>
        <v>6.6341463414634143</v>
      </c>
      <c r="M2076" s="3">
        <f>PERCENTRANK(Table1[citperyear],L2076)</f>
        <v>0.26</v>
      </c>
      <c r="N2076" s="3">
        <f>AVERAGEIF(Table1[School], A2076, Table1[CPYRank])</f>
        <v>0.46500000000000002</v>
      </c>
    </row>
    <row r="2077" spans="1:14" ht="16" x14ac:dyDescent="0.2">
      <c r="A2077" s="8" t="s">
        <v>134</v>
      </c>
      <c r="B2077" s="8" t="s">
        <v>8</v>
      </c>
      <c r="C2077" s="8" t="s">
        <v>161</v>
      </c>
      <c r="D2077" s="8">
        <v>391</v>
      </c>
      <c r="E2077" s="8">
        <v>1981</v>
      </c>
      <c r="F2077" s="3">
        <f>PERCENTRANK(Table1[Total Citations], D2077)</f>
        <v>0.45400000000000001</v>
      </c>
      <c r="G2077">
        <f>1-PERCENTRANK(Table1[Earliest Pub], E2077)</f>
        <v>0.72299999999999998</v>
      </c>
      <c r="H2077" s="3">
        <f>AVERAGEIF(Table1[School], A2077, Table1[Cit rank])</f>
        <v>0.46375862068965523</v>
      </c>
      <c r="I2077" s="3">
        <f>AVERAGEIF(Table1[School], A2077, Table1[YO rank])</f>
        <v>0.52599999999999991</v>
      </c>
      <c r="J2077" s="3">
        <f t="shared" si="99"/>
        <v>0.88167038153926869</v>
      </c>
      <c r="K2077" s="3">
        <f t="shared" si="100"/>
        <v>40</v>
      </c>
      <c r="L2077" s="3">
        <f t="shared" si="101"/>
        <v>9.7750000000000004</v>
      </c>
      <c r="M2077" s="3">
        <f>PERCENTRANK(Table1[citperyear],L2077)</f>
        <v>0.36599999999999999</v>
      </c>
      <c r="N2077" s="3">
        <f>AVERAGEIF(Table1[School], A2077, Table1[CPYRank])</f>
        <v>0.46500000000000002</v>
      </c>
    </row>
    <row r="2078" spans="1:14" ht="16" x14ac:dyDescent="0.2">
      <c r="A2078" s="8" t="s">
        <v>134</v>
      </c>
      <c r="B2078" s="8" t="s">
        <v>8</v>
      </c>
      <c r="C2078" s="8" t="s">
        <v>161</v>
      </c>
      <c r="D2078" s="8">
        <v>491</v>
      </c>
      <c r="E2078" s="8">
        <v>1982</v>
      </c>
      <c r="F2078" s="3">
        <f>PERCENTRANK(Table1[Total Citations], D2078)</f>
        <v>0.51900000000000002</v>
      </c>
      <c r="G2078">
        <f>1-PERCENTRANK(Table1[Earliest Pub], E2078)</f>
        <v>0.69</v>
      </c>
      <c r="H2078" s="3">
        <f>AVERAGEIF(Table1[School], A2078, Table1[Cit rank])</f>
        <v>0.46375862068965523</v>
      </c>
      <c r="I2078" s="3">
        <f>AVERAGEIF(Table1[School], A2078, Table1[YO rank])</f>
        <v>0.52599999999999991</v>
      </c>
      <c r="J2078" s="3">
        <f t="shared" si="99"/>
        <v>0.88167038153926869</v>
      </c>
      <c r="K2078" s="3">
        <f t="shared" si="100"/>
        <v>39</v>
      </c>
      <c r="L2078" s="3">
        <f t="shared" si="101"/>
        <v>12.589743589743589</v>
      </c>
      <c r="M2078" s="3">
        <f>PERCENTRANK(Table1[citperyear],L2078)</f>
        <v>0.442</v>
      </c>
      <c r="N2078" s="3">
        <f>AVERAGEIF(Table1[School], A2078, Table1[CPYRank])</f>
        <v>0.46500000000000002</v>
      </c>
    </row>
    <row r="2079" spans="1:14" ht="16" x14ac:dyDescent="0.2">
      <c r="A2079" s="8" t="s">
        <v>134</v>
      </c>
      <c r="B2079" s="8" t="s">
        <v>8</v>
      </c>
      <c r="C2079" s="8" t="s">
        <v>161</v>
      </c>
      <c r="D2079" s="8">
        <v>1096</v>
      </c>
      <c r="E2079" s="8">
        <v>1982</v>
      </c>
      <c r="F2079" s="3">
        <f>PERCENTRANK(Table1[Total Citations], D2079)</f>
        <v>0.76600000000000001</v>
      </c>
      <c r="G2079">
        <f>1-PERCENTRANK(Table1[Earliest Pub], E2079)</f>
        <v>0.69</v>
      </c>
      <c r="H2079" s="3">
        <f>AVERAGEIF(Table1[School], A2079, Table1[Cit rank])</f>
        <v>0.46375862068965523</v>
      </c>
      <c r="I2079" s="3">
        <f>AVERAGEIF(Table1[School], A2079, Table1[YO rank])</f>
        <v>0.52599999999999991</v>
      </c>
      <c r="J2079" s="3">
        <f t="shared" si="99"/>
        <v>0.88167038153926869</v>
      </c>
      <c r="K2079" s="3">
        <f t="shared" si="100"/>
        <v>39</v>
      </c>
      <c r="L2079" s="3">
        <f t="shared" si="101"/>
        <v>28.102564102564102</v>
      </c>
      <c r="M2079" s="3">
        <f>PERCENTRANK(Table1[citperyear],L2079)</f>
        <v>0.71799999999999997</v>
      </c>
      <c r="N2079" s="3">
        <f>AVERAGEIF(Table1[School], A2079, Table1[CPYRank])</f>
        <v>0.46500000000000002</v>
      </c>
    </row>
    <row r="2080" spans="1:14" ht="16" x14ac:dyDescent="0.2">
      <c r="A2080" s="8" t="s">
        <v>134</v>
      </c>
      <c r="B2080" s="8" t="s">
        <v>8</v>
      </c>
      <c r="C2080" s="8" t="s">
        <v>161</v>
      </c>
      <c r="D2080" s="8">
        <v>97</v>
      </c>
      <c r="E2080" s="8">
        <v>1983</v>
      </c>
      <c r="F2080" s="3">
        <f>PERCENTRANK(Table1[Total Citations], D2080)</f>
        <v>0.13200000000000001</v>
      </c>
      <c r="G2080">
        <f>1-PERCENTRANK(Table1[Earliest Pub], E2080)</f>
        <v>0.65700000000000003</v>
      </c>
      <c r="H2080" s="3">
        <f>AVERAGEIF(Table1[School], A2080, Table1[Cit rank])</f>
        <v>0.46375862068965523</v>
      </c>
      <c r="I2080" s="3">
        <f>AVERAGEIF(Table1[School], A2080, Table1[YO rank])</f>
        <v>0.52599999999999991</v>
      </c>
      <c r="J2080" s="3">
        <f t="shared" si="99"/>
        <v>0.88167038153926869</v>
      </c>
      <c r="K2080" s="3">
        <f t="shared" si="100"/>
        <v>38</v>
      </c>
      <c r="L2080" s="3">
        <f t="shared" si="101"/>
        <v>2.5526315789473686</v>
      </c>
      <c r="M2080" s="3">
        <f>PERCENTRANK(Table1[citperyear],L2080)</f>
        <v>0.115</v>
      </c>
      <c r="N2080" s="3">
        <f>AVERAGEIF(Table1[School], A2080, Table1[CPYRank])</f>
        <v>0.46500000000000002</v>
      </c>
    </row>
    <row r="2081" spans="1:14" ht="16" x14ac:dyDescent="0.2">
      <c r="A2081" s="8" t="s">
        <v>134</v>
      </c>
      <c r="B2081" s="8" t="s">
        <v>8</v>
      </c>
      <c r="C2081" s="8" t="s">
        <v>161</v>
      </c>
      <c r="D2081" s="8">
        <v>87</v>
      </c>
      <c r="E2081" s="8">
        <v>1984</v>
      </c>
      <c r="F2081" s="3">
        <f>PERCENTRANK(Table1[Total Citations], D2081)</f>
        <v>0.122</v>
      </c>
      <c r="G2081">
        <f>1-PERCENTRANK(Table1[Earliest Pub], E2081)</f>
        <v>0.63</v>
      </c>
      <c r="H2081" s="3">
        <f>AVERAGEIF(Table1[School], A2081, Table1[Cit rank])</f>
        <v>0.46375862068965523</v>
      </c>
      <c r="I2081" s="3">
        <f>AVERAGEIF(Table1[School], A2081, Table1[YO rank])</f>
        <v>0.52599999999999991</v>
      </c>
      <c r="J2081" s="3">
        <f t="shared" si="99"/>
        <v>0.88167038153926869</v>
      </c>
      <c r="K2081" s="3">
        <f t="shared" si="100"/>
        <v>37</v>
      </c>
      <c r="L2081" s="3">
        <f t="shared" si="101"/>
        <v>2.3513513513513513</v>
      </c>
      <c r="M2081" s="3">
        <f>PERCENTRANK(Table1[citperyear],L2081)</f>
        <v>0.108</v>
      </c>
      <c r="N2081" s="3">
        <f>AVERAGEIF(Table1[School], A2081, Table1[CPYRank])</f>
        <v>0.46500000000000002</v>
      </c>
    </row>
    <row r="2082" spans="1:14" ht="16" x14ac:dyDescent="0.2">
      <c r="A2082" s="8" t="s">
        <v>134</v>
      </c>
      <c r="B2082" s="8" t="s">
        <v>8</v>
      </c>
      <c r="C2082" s="8" t="s">
        <v>161</v>
      </c>
      <c r="D2082" s="8">
        <v>2372</v>
      </c>
      <c r="E2082" s="8">
        <v>1984</v>
      </c>
      <c r="F2082" s="3">
        <f>PERCENTRANK(Table1[Total Citations], D2082)</f>
        <v>0.91300000000000003</v>
      </c>
      <c r="G2082">
        <f>1-PERCENTRANK(Table1[Earliest Pub], E2082)</f>
        <v>0.63</v>
      </c>
      <c r="H2082" s="3">
        <f>AVERAGEIF(Table1[School], A2082, Table1[Cit rank])</f>
        <v>0.46375862068965523</v>
      </c>
      <c r="I2082" s="3">
        <f>AVERAGEIF(Table1[School], A2082, Table1[YO rank])</f>
        <v>0.52599999999999991</v>
      </c>
      <c r="J2082" s="3">
        <f t="shared" si="99"/>
        <v>0.88167038153926869</v>
      </c>
      <c r="K2082" s="3">
        <f t="shared" si="100"/>
        <v>37</v>
      </c>
      <c r="L2082" s="3">
        <f t="shared" si="101"/>
        <v>64.108108108108112</v>
      </c>
      <c r="M2082" s="3">
        <f>PERCENTRANK(Table1[citperyear],L2082)</f>
        <v>0.91200000000000003</v>
      </c>
      <c r="N2082" s="3">
        <f>AVERAGEIF(Table1[School], A2082, Table1[CPYRank])</f>
        <v>0.46500000000000002</v>
      </c>
    </row>
    <row r="2083" spans="1:14" ht="16" x14ac:dyDescent="0.2">
      <c r="A2083" s="8" t="s">
        <v>134</v>
      </c>
      <c r="B2083" s="8" t="s">
        <v>8</v>
      </c>
      <c r="C2083" s="8" t="s">
        <v>161</v>
      </c>
      <c r="D2083" s="8">
        <v>735</v>
      </c>
      <c r="E2083" s="8">
        <v>1987</v>
      </c>
      <c r="F2083" s="3">
        <f>PERCENTRANK(Table1[Total Citations], D2083)</f>
        <v>0.65800000000000003</v>
      </c>
      <c r="G2083">
        <f>1-PERCENTRANK(Table1[Earliest Pub], E2083)</f>
        <v>0.53699999999999992</v>
      </c>
      <c r="H2083" s="3">
        <f>AVERAGEIF(Table1[School], A2083, Table1[Cit rank])</f>
        <v>0.46375862068965523</v>
      </c>
      <c r="I2083" s="3">
        <f>AVERAGEIF(Table1[School], A2083, Table1[YO rank])</f>
        <v>0.52599999999999991</v>
      </c>
      <c r="J2083" s="3">
        <f t="shared" si="99"/>
        <v>0.88167038153926869</v>
      </c>
      <c r="K2083" s="3">
        <f t="shared" si="100"/>
        <v>34</v>
      </c>
      <c r="L2083" s="3">
        <f t="shared" si="101"/>
        <v>21.617647058823529</v>
      </c>
      <c r="M2083" s="3">
        <f>PERCENTRANK(Table1[citperyear],L2083)</f>
        <v>0.63200000000000001</v>
      </c>
      <c r="N2083" s="3">
        <f>AVERAGEIF(Table1[School], A2083, Table1[CPYRank])</f>
        <v>0.46500000000000002</v>
      </c>
    </row>
    <row r="2084" spans="1:14" ht="16" x14ac:dyDescent="0.2">
      <c r="A2084" s="8" t="s">
        <v>134</v>
      </c>
      <c r="B2084" s="8" t="s">
        <v>8</v>
      </c>
      <c r="C2084" s="8" t="s">
        <v>161</v>
      </c>
      <c r="D2084" s="8">
        <v>685</v>
      </c>
      <c r="E2084" s="8">
        <v>1987</v>
      </c>
      <c r="F2084" s="3">
        <f>PERCENTRANK(Table1[Total Citations], D2084)</f>
        <v>0.63700000000000001</v>
      </c>
      <c r="G2084">
        <f>1-PERCENTRANK(Table1[Earliest Pub], E2084)</f>
        <v>0.53699999999999992</v>
      </c>
      <c r="H2084" s="3">
        <f>AVERAGEIF(Table1[School], A2084, Table1[Cit rank])</f>
        <v>0.46375862068965523</v>
      </c>
      <c r="I2084" s="3">
        <f>AVERAGEIF(Table1[School], A2084, Table1[YO rank])</f>
        <v>0.52599999999999991</v>
      </c>
      <c r="J2084" s="3">
        <f t="shared" si="99"/>
        <v>0.88167038153926869</v>
      </c>
      <c r="K2084" s="3">
        <f t="shared" si="100"/>
        <v>34</v>
      </c>
      <c r="L2084" s="3">
        <f t="shared" si="101"/>
        <v>20.147058823529413</v>
      </c>
      <c r="M2084" s="3">
        <f>PERCENTRANK(Table1[citperyear],L2084)</f>
        <v>0.60699999999999998</v>
      </c>
      <c r="N2084" s="3">
        <f>AVERAGEIF(Table1[School], A2084, Table1[CPYRank])</f>
        <v>0.46500000000000002</v>
      </c>
    </row>
    <row r="2085" spans="1:14" ht="16" x14ac:dyDescent="0.2">
      <c r="A2085" s="8" t="s">
        <v>134</v>
      </c>
      <c r="B2085" s="8" t="s">
        <v>8</v>
      </c>
      <c r="C2085" s="8" t="s">
        <v>161</v>
      </c>
      <c r="D2085" s="8">
        <v>57</v>
      </c>
      <c r="E2085" s="8">
        <v>1987</v>
      </c>
      <c r="F2085" s="3">
        <f>PERCENTRANK(Table1[Total Citations], D2085)</f>
        <v>8.5000000000000006E-2</v>
      </c>
      <c r="G2085">
        <f>1-PERCENTRANK(Table1[Earliest Pub], E2085)</f>
        <v>0.53699999999999992</v>
      </c>
      <c r="H2085" s="3">
        <f>AVERAGEIF(Table1[School], A2085, Table1[Cit rank])</f>
        <v>0.46375862068965523</v>
      </c>
      <c r="I2085" s="3">
        <f>AVERAGEIF(Table1[School], A2085, Table1[YO rank])</f>
        <v>0.52599999999999991</v>
      </c>
      <c r="J2085" s="3">
        <f t="shared" si="99"/>
        <v>0.88167038153926869</v>
      </c>
      <c r="K2085" s="3">
        <f t="shared" si="100"/>
        <v>34</v>
      </c>
      <c r="L2085" s="3">
        <f t="shared" si="101"/>
        <v>1.6764705882352942</v>
      </c>
      <c r="M2085" s="3">
        <f>PERCENTRANK(Table1[citperyear],L2085)</f>
        <v>7.8E-2</v>
      </c>
      <c r="N2085" s="3">
        <f>AVERAGEIF(Table1[School], A2085, Table1[CPYRank])</f>
        <v>0.46500000000000002</v>
      </c>
    </row>
    <row r="2086" spans="1:14" ht="16" x14ac:dyDescent="0.2">
      <c r="A2086" s="8" t="s">
        <v>134</v>
      </c>
      <c r="B2086" s="8" t="s">
        <v>7</v>
      </c>
      <c r="C2086" s="8" t="s">
        <v>161</v>
      </c>
      <c r="D2086" s="8">
        <v>105</v>
      </c>
      <c r="E2086" s="8">
        <v>1988</v>
      </c>
      <c r="F2086" s="3">
        <f>PERCENTRANK(Table1[Total Citations], D2086)</f>
        <v>0.14299999999999999</v>
      </c>
      <c r="G2086">
        <f>1-PERCENTRANK(Table1[Earliest Pub], E2086)</f>
        <v>0.50800000000000001</v>
      </c>
      <c r="H2086" s="3">
        <f>AVERAGEIF(Table1[School], A2086, Table1[Cit rank])</f>
        <v>0.46375862068965523</v>
      </c>
      <c r="I2086" s="3">
        <f>AVERAGEIF(Table1[School], A2086, Table1[YO rank])</f>
        <v>0.52599999999999991</v>
      </c>
      <c r="J2086" s="3">
        <f t="shared" ref="J2086:J2149" si="102">H2086/I2086</f>
        <v>0.88167038153926869</v>
      </c>
      <c r="K2086" s="3">
        <f t="shared" si="100"/>
        <v>33</v>
      </c>
      <c r="L2086" s="3">
        <f t="shared" si="101"/>
        <v>3.1818181818181817</v>
      </c>
      <c r="M2086" s="3">
        <f>PERCENTRANK(Table1[citperyear],L2086)</f>
        <v>0.13700000000000001</v>
      </c>
      <c r="N2086" s="3">
        <f>AVERAGEIF(Table1[School], A2086, Table1[CPYRank])</f>
        <v>0.46500000000000002</v>
      </c>
    </row>
    <row r="2087" spans="1:14" ht="16" x14ac:dyDescent="0.2">
      <c r="A2087" s="8" t="s">
        <v>134</v>
      </c>
      <c r="B2087" s="8" t="s">
        <v>8</v>
      </c>
      <c r="C2087" s="8" t="s">
        <v>161</v>
      </c>
      <c r="D2087" s="8">
        <v>565</v>
      </c>
      <c r="E2087" s="8">
        <v>1988</v>
      </c>
      <c r="F2087" s="3">
        <f>PERCENTRANK(Table1[Total Citations], D2087)</f>
        <v>0.56899999999999995</v>
      </c>
      <c r="G2087">
        <f>1-PERCENTRANK(Table1[Earliest Pub], E2087)</f>
        <v>0.50800000000000001</v>
      </c>
      <c r="H2087" s="3">
        <f>AVERAGEIF(Table1[School], A2087, Table1[Cit rank])</f>
        <v>0.46375862068965523</v>
      </c>
      <c r="I2087" s="3">
        <f>AVERAGEIF(Table1[School], A2087, Table1[YO rank])</f>
        <v>0.52599999999999991</v>
      </c>
      <c r="J2087" s="3">
        <f t="shared" si="102"/>
        <v>0.88167038153926869</v>
      </c>
      <c r="K2087" s="3">
        <f t="shared" si="100"/>
        <v>33</v>
      </c>
      <c r="L2087" s="3">
        <f t="shared" si="101"/>
        <v>17.121212121212121</v>
      </c>
      <c r="M2087" s="3">
        <f>PERCENTRANK(Table1[citperyear],L2087)</f>
        <v>0.55000000000000004</v>
      </c>
      <c r="N2087" s="3">
        <f>AVERAGEIF(Table1[School], A2087, Table1[CPYRank])</f>
        <v>0.46500000000000002</v>
      </c>
    </row>
    <row r="2088" spans="1:14" ht="16" x14ac:dyDescent="0.2">
      <c r="A2088" s="8" t="s">
        <v>134</v>
      </c>
      <c r="B2088" s="8" t="s">
        <v>8</v>
      </c>
      <c r="C2088" s="8" t="s">
        <v>161</v>
      </c>
      <c r="D2088" s="8">
        <v>19</v>
      </c>
      <c r="E2088" s="8">
        <v>1989</v>
      </c>
      <c r="F2088" s="3">
        <f>PERCENTRANK(Table1[Total Citations], D2088)</f>
        <v>3.4000000000000002E-2</v>
      </c>
      <c r="G2088">
        <f>1-PERCENTRANK(Table1[Earliest Pub], E2088)</f>
        <v>0.47299999999999998</v>
      </c>
      <c r="H2088" s="3">
        <f>AVERAGEIF(Table1[School], A2088, Table1[Cit rank])</f>
        <v>0.46375862068965523</v>
      </c>
      <c r="I2088" s="3">
        <f>AVERAGEIF(Table1[School], A2088, Table1[YO rank])</f>
        <v>0.52599999999999991</v>
      </c>
      <c r="J2088" s="3">
        <f t="shared" si="102"/>
        <v>0.88167038153926869</v>
      </c>
      <c r="K2088" s="3">
        <f t="shared" si="100"/>
        <v>32</v>
      </c>
      <c r="L2088" s="3">
        <f t="shared" si="101"/>
        <v>0.59375</v>
      </c>
      <c r="M2088" s="3">
        <f>PERCENTRANK(Table1[citperyear],L2088)</f>
        <v>3.4000000000000002E-2</v>
      </c>
      <c r="N2088" s="3">
        <f>AVERAGEIF(Table1[School], A2088, Table1[CPYRank])</f>
        <v>0.46500000000000002</v>
      </c>
    </row>
    <row r="2089" spans="1:14" ht="16" x14ac:dyDescent="0.2">
      <c r="A2089" s="8" t="s">
        <v>134</v>
      </c>
      <c r="B2089" s="8" t="s">
        <v>8</v>
      </c>
      <c r="C2089" s="8" t="s">
        <v>161</v>
      </c>
      <c r="D2089" s="8">
        <v>1245</v>
      </c>
      <c r="E2089" s="8">
        <v>1989</v>
      </c>
      <c r="F2089" s="3">
        <f>PERCENTRANK(Table1[Total Citations], D2089)</f>
        <v>0.79800000000000004</v>
      </c>
      <c r="G2089">
        <f>1-PERCENTRANK(Table1[Earliest Pub], E2089)</f>
        <v>0.47299999999999998</v>
      </c>
      <c r="H2089" s="3">
        <f>AVERAGEIF(Table1[School], A2089, Table1[Cit rank])</f>
        <v>0.46375862068965523</v>
      </c>
      <c r="I2089" s="3">
        <f>AVERAGEIF(Table1[School], A2089, Table1[YO rank])</f>
        <v>0.52599999999999991</v>
      </c>
      <c r="J2089" s="3">
        <f t="shared" si="102"/>
        <v>0.88167038153926869</v>
      </c>
      <c r="K2089" s="3">
        <f t="shared" si="100"/>
        <v>32</v>
      </c>
      <c r="L2089" s="3">
        <f t="shared" si="101"/>
        <v>38.90625</v>
      </c>
      <c r="M2089" s="3">
        <f>PERCENTRANK(Table1[citperyear],L2089)</f>
        <v>0.80600000000000005</v>
      </c>
      <c r="N2089" s="3">
        <f>AVERAGEIF(Table1[School], A2089, Table1[CPYRank])</f>
        <v>0.46500000000000002</v>
      </c>
    </row>
    <row r="2090" spans="1:14" ht="16" x14ac:dyDescent="0.2">
      <c r="A2090" s="8" t="s">
        <v>134</v>
      </c>
      <c r="B2090" s="8" t="s">
        <v>8</v>
      </c>
      <c r="C2090" s="8" t="s">
        <v>161</v>
      </c>
      <c r="D2090" s="8">
        <v>219</v>
      </c>
      <c r="E2090" s="8">
        <v>1993</v>
      </c>
      <c r="F2090" s="3">
        <f>PERCENTRANK(Table1[Total Citations], D2090)</f>
        <v>0.28599999999999998</v>
      </c>
      <c r="G2090">
        <f>1-PERCENTRANK(Table1[Earliest Pub], E2090)</f>
        <v>0.35399999999999998</v>
      </c>
      <c r="H2090" s="3">
        <f>AVERAGEIF(Table1[School], A2090, Table1[Cit rank])</f>
        <v>0.46375862068965523</v>
      </c>
      <c r="I2090" s="3">
        <f>AVERAGEIF(Table1[School], A2090, Table1[YO rank])</f>
        <v>0.52599999999999991</v>
      </c>
      <c r="J2090" s="3">
        <f t="shared" si="102"/>
        <v>0.88167038153926869</v>
      </c>
      <c r="K2090" s="3">
        <f t="shared" si="100"/>
        <v>28</v>
      </c>
      <c r="L2090" s="3">
        <f t="shared" si="101"/>
        <v>7.8214285714285712</v>
      </c>
      <c r="M2090" s="3">
        <f>PERCENTRANK(Table1[citperyear],L2090)</f>
        <v>0.30299999999999999</v>
      </c>
      <c r="N2090" s="3">
        <f>AVERAGEIF(Table1[School], A2090, Table1[CPYRank])</f>
        <v>0.46500000000000002</v>
      </c>
    </row>
    <row r="2091" spans="1:14" ht="16" x14ac:dyDescent="0.2">
      <c r="A2091" s="8" t="s">
        <v>134</v>
      </c>
      <c r="B2091" s="8" t="s">
        <v>8</v>
      </c>
      <c r="C2091" s="8" t="s">
        <v>161</v>
      </c>
      <c r="D2091" s="8">
        <v>1360</v>
      </c>
      <c r="E2091" s="8">
        <v>1996</v>
      </c>
      <c r="F2091" s="3">
        <f>PERCENTRANK(Table1[Total Citations], D2091)</f>
        <v>0.81599999999999995</v>
      </c>
      <c r="G2091">
        <f>1-PERCENTRANK(Table1[Earliest Pub], E2091)</f>
        <v>0.27100000000000002</v>
      </c>
      <c r="H2091" s="3">
        <f>AVERAGEIF(Table1[School], A2091, Table1[Cit rank])</f>
        <v>0.46375862068965523</v>
      </c>
      <c r="I2091" s="3">
        <f>AVERAGEIF(Table1[School], A2091, Table1[YO rank])</f>
        <v>0.52599999999999991</v>
      </c>
      <c r="J2091" s="3">
        <f t="shared" si="102"/>
        <v>0.88167038153926869</v>
      </c>
      <c r="K2091" s="3">
        <f t="shared" si="100"/>
        <v>25</v>
      </c>
      <c r="L2091" s="3">
        <f t="shared" si="101"/>
        <v>54.4</v>
      </c>
      <c r="M2091" s="3">
        <f>PERCENTRANK(Table1[citperyear],L2091)</f>
        <v>0.88400000000000001</v>
      </c>
      <c r="N2091" s="3">
        <f>AVERAGEIF(Table1[School], A2091, Table1[CPYRank])</f>
        <v>0.46500000000000002</v>
      </c>
    </row>
    <row r="2092" spans="1:14" ht="16" x14ac:dyDescent="0.2">
      <c r="A2092" s="8" t="s">
        <v>134</v>
      </c>
      <c r="B2092" s="8" t="s">
        <v>8</v>
      </c>
      <c r="C2092" s="8" t="s">
        <v>161</v>
      </c>
      <c r="D2092" s="8">
        <v>1014</v>
      </c>
      <c r="E2092" s="8">
        <v>1997</v>
      </c>
      <c r="F2092" s="3">
        <f>PERCENTRANK(Table1[Total Citations], D2092)</f>
        <v>0.745</v>
      </c>
      <c r="G2092">
        <f>1-PERCENTRANK(Table1[Earliest Pub], E2092)</f>
        <v>0.23699999999999999</v>
      </c>
      <c r="H2092" s="3">
        <f>AVERAGEIF(Table1[School], A2092, Table1[Cit rank])</f>
        <v>0.46375862068965523</v>
      </c>
      <c r="I2092" s="3">
        <f>AVERAGEIF(Table1[School], A2092, Table1[YO rank])</f>
        <v>0.52599999999999991</v>
      </c>
      <c r="J2092" s="3">
        <f t="shared" si="102"/>
        <v>0.88167038153926869</v>
      </c>
      <c r="K2092" s="3">
        <f t="shared" si="100"/>
        <v>24</v>
      </c>
      <c r="L2092" s="3">
        <f t="shared" si="101"/>
        <v>42.25</v>
      </c>
      <c r="M2092" s="3">
        <f>PERCENTRANK(Table1[citperyear],L2092)</f>
        <v>0.82799999999999996</v>
      </c>
      <c r="N2092" s="3">
        <f>AVERAGEIF(Table1[School], A2092, Table1[CPYRank])</f>
        <v>0.46500000000000002</v>
      </c>
    </row>
    <row r="2093" spans="1:14" ht="16" x14ac:dyDescent="0.2">
      <c r="A2093" s="8" t="s">
        <v>134</v>
      </c>
      <c r="B2093" s="8" t="s">
        <v>8</v>
      </c>
      <c r="C2093" s="8" t="s">
        <v>161</v>
      </c>
      <c r="D2093" s="8">
        <v>338</v>
      </c>
      <c r="E2093" s="8">
        <v>1997</v>
      </c>
      <c r="F2093" s="3">
        <f>PERCENTRANK(Table1[Total Citations], D2093)</f>
        <v>0.41</v>
      </c>
      <c r="G2093">
        <f>1-PERCENTRANK(Table1[Earliest Pub], E2093)</f>
        <v>0.23699999999999999</v>
      </c>
      <c r="H2093" s="3">
        <f>AVERAGEIF(Table1[School], A2093, Table1[Cit rank])</f>
        <v>0.46375862068965523</v>
      </c>
      <c r="I2093" s="3">
        <f>AVERAGEIF(Table1[School], A2093, Table1[YO rank])</f>
        <v>0.52599999999999991</v>
      </c>
      <c r="J2093" s="3">
        <f t="shared" si="102"/>
        <v>0.88167038153926869</v>
      </c>
      <c r="K2093" s="3">
        <f t="shared" si="100"/>
        <v>24</v>
      </c>
      <c r="L2093" s="3">
        <f t="shared" si="101"/>
        <v>14.083333333333334</v>
      </c>
      <c r="M2093" s="3">
        <f>PERCENTRANK(Table1[citperyear],L2093)</f>
        <v>0.47799999999999998</v>
      </c>
      <c r="N2093" s="3">
        <f>AVERAGEIF(Table1[School], A2093, Table1[CPYRank])</f>
        <v>0.46500000000000002</v>
      </c>
    </row>
    <row r="2094" spans="1:14" ht="16" x14ac:dyDescent="0.2">
      <c r="A2094" s="8" t="s">
        <v>134</v>
      </c>
      <c r="B2094" s="8" t="s">
        <v>8</v>
      </c>
      <c r="C2094" s="8" t="s">
        <v>161</v>
      </c>
      <c r="D2094" s="8">
        <v>279</v>
      </c>
      <c r="E2094" s="8">
        <v>1998</v>
      </c>
      <c r="F2094" s="3">
        <f>PERCENTRANK(Table1[Total Citations], D2094)</f>
        <v>0.35099999999999998</v>
      </c>
      <c r="G2094">
        <f>1-PERCENTRANK(Table1[Earliest Pub], E2094)</f>
        <v>0.20799999999999996</v>
      </c>
      <c r="H2094" s="3">
        <f>AVERAGEIF(Table1[School], A2094, Table1[Cit rank])</f>
        <v>0.46375862068965523</v>
      </c>
      <c r="I2094" s="3">
        <f>AVERAGEIF(Table1[School], A2094, Table1[YO rank])</f>
        <v>0.52599999999999991</v>
      </c>
      <c r="J2094" s="3">
        <f t="shared" si="102"/>
        <v>0.88167038153926869</v>
      </c>
      <c r="K2094" s="3">
        <f t="shared" si="100"/>
        <v>23</v>
      </c>
      <c r="L2094" s="3">
        <f t="shared" si="101"/>
        <v>12.130434782608695</v>
      </c>
      <c r="M2094" s="3">
        <f>PERCENTRANK(Table1[citperyear],L2094)</f>
        <v>0.43099999999999999</v>
      </c>
      <c r="N2094" s="3">
        <f>AVERAGEIF(Table1[School], A2094, Table1[CPYRank])</f>
        <v>0.46500000000000002</v>
      </c>
    </row>
    <row r="2095" spans="1:14" ht="16" x14ac:dyDescent="0.2">
      <c r="A2095" s="8" t="s">
        <v>134</v>
      </c>
      <c r="B2095" s="8" t="s">
        <v>8</v>
      </c>
      <c r="C2095" s="8" t="s">
        <v>161</v>
      </c>
      <c r="D2095" s="8">
        <v>447</v>
      </c>
      <c r="E2095" s="8">
        <v>1998</v>
      </c>
      <c r="F2095" s="3">
        <f>PERCENTRANK(Table1[Total Citations], D2095)</f>
        <v>0.49199999999999999</v>
      </c>
      <c r="G2095">
        <f>1-PERCENTRANK(Table1[Earliest Pub], E2095)</f>
        <v>0.20799999999999996</v>
      </c>
      <c r="H2095" s="3">
        <f>AVERAGEIF(Table1[School], A2095, Table1[Cit rank])</f>
        <v>0.46375862068965523</v>
      </c>
      <c r="I2095" s="3">
        <f>AVERAGEIF(Table1[School], A2095, Table1[YO rank])</f>
        <v>0.52599999999999991</v>
      </c>
      <c r="J2095" s="3">
        <f t="shared" si="102"/>
        <v>0.88167038153926869</v>
      </c>
      <c r="K2095" s="3">
        <f t="shared" si="100"/>
        <v>23</v>
      </c>
      <c r="L2095" s="3">
        <f t="shared" si="101"/>
        <v>19.434782608695652</v>
      </c>
      <c r="M2095" s="3">
        <f>PERCENTRANK(Table1[citperyear],L2095)</f>
        <v>0.59499999999999997</v>
      </c>
      <c r="N2095" s="3">
        <f>AVERAGEIF(Table1[School], A2095, Table1[CPYRank])</f>
        <v>0.46500000000000002</v>
      </c>
    </row>
    <row r="2096" spans="1:14" ht="16" x14ac:dyDescent="0.2">
      <c r="A2096" s="8" t="s">
        <v>134</v>
      </c>
      <c r="B2096" s="8" t="s">
        <v>8</v>
      </c>
      <c r="C2096" s="8" t="s">
        <v>161</v>
      </c>
      <c r="D2096" s="8">
        <v>382</v>
      </c>
      <c r="E2096" s="8">
        <v>1998</v>
      </c>
      <c r="F2096" s="3">
        <f>PERCENTRANK(Table1[Total Citations], D2096)</f>
        <v>0.44600000000000001</v>
      </c>
      <c r="G2096">
        <f>1-PERCENTRANK(Table1[Earliest Pub], E2096)</f>
        <v>0.20799999999999996</v>
      </c>
      <c r="H2096" s="3">
        <f>AVERAGEIF(Table1[School], A2096, Table1[Cit rank])</f>
        <v>0.46375862068965523</v>
      </c>
      <c r="I2096" s="3">
        <f>AVERAGEIF(Table1[School], A2096, Table1[YO rank])</f>
        <v>0.52599999999999991</v>
      </c>
      <c r="J2096" s="3">
        <f t="shared" si="102"/>
        <v>0.88167038153926869</v>
      </c>
      <c r="K2096" s="3">
        <f t="shared" si="100"/>
        <v>23</v>
      </c>
      <c r="L2096" s="3">
        <f t="shared" si="101"/>
        <v>16.608695652173914</v>
      </c>
      <c r="M2096" s="3">
        <f>PERCENTRANK(Table1[citperyear],L2096)</f>
        <v>0.54</v>
      </c>
      <c r="N2096" s="3">
        <f>AVERAGEIF(Table1[School], A2096, Table1[CPYRank])</f>
        <v>0.46500000000000002</v>
      </c>
    </row>
    <row r="2097" spans="1:14" ht="16" x14ac:dyDescent="0.2">
      <c r="A2097" s="8" t="s">
        <v>134</v>
      </c>
      <c r="B2097" s="8" t="s">
        <v>8</v>
      </c>
      <c r="C2097" s="8" t="s">
        <v>161</v>
      </c>
      <c r="D2097" s="8">
        <v>346</v>
      </c>
      <c r="E2097" s="8">
        <v>2003</v>
      </c>
      <c r="F2097" s="3">
        <f>PERCENTRANK(Table1[Total Citations], D2097)</f>
        <v>0.41599999999999998</v>
      </c>
      <c r="G2097">
        <f>1-PERCENTRANK(Table1[Earliest Pub], E2097)</f>
        <v>7.4999999999999956E-2</v>
      </c>
      <c r="H2097" s="3">
        <f>AVERAGEIF(Table1[School], A2097, Table1[Cit rank])</f>
        <v>0.46375862068965523</v>
      </c>
      <c r="I2097" s="3">
        <f>AVERAGEIF(Table1[School], A2097, Table1[YO rank])</f>
        <v>0.52599999999999991</v>
      </c>
      <c r="J2097" s="3">
        <f t="shared" si="102"/>
        <v>0.88167038153926869</v>
      </c>
      <c r="K2097" s="3">
        <f t="shared" si="100"/>
        <v>18</v>
      </c>
      <c r="L2097" s="3">
        <f t="shared" si="101"/>
        <v>19.222222222222221</v>
      </c>
      <c r="M2097" s="3">
        <f>PERCENTRANK(Table1[citperyear],L2097)</f>
        <v>0.59199999999999997</v>
      </c>
      <c r="N2097" s="3">
        <f>AVERAGEIF(Table1[School], A2097, Table1[CPYRank])</f>
        <v>0.46500000000000002</v>
      </c>
    </row>
    <row r="2098" spans="1:14" ht="16" x14ac:dyDescent="0.2">
      <c r="A2098" s="8" t="s">
        <v>134</v>
      </c>
      <c r="B2098" s="8" t="s">
        <v>8</v>
      </c>
      <c r="C2098" s="8" t="s">
        <v>161</v>
      </c>
      <c r="D2098" s="8">
        <v>664</v>
      </c>
      <c r="E2098" s="8">
        <v>2005</v>
      </c>
      <c r="F2098" s="3">
        <f>PERCENTRANK(Table1[Total Citations], D2098)</f>
        <v>0.624</v>
      </c>
      <c r="G2098">
        <f>1-PERCENTRANK(Table1[Earliest Pub], E2098)</f>
        <v>3.400000000000003E-2</v>
      </c>
      <c r="H2098" s="3">
        <f>AVERAGEIF(Table1[School], A2098, Table1[Cit rank])</f>
        <v>0.46375862068965523</v>
      </c>
      <c r="I2098" s="3">
        <f>AVERAGEIF(Table1[School], A2098, Table1[YO rank])</f>
        <v>0.52599999999999991</v>
      </c>
      <c r="J2098" s="3">
        <f t="shared" si="102"/>
        <v>0.88167038153926869</v>
      </c>
      <c r="K2098" s="3">
        <f t="shared" si="100"/>
        <v>16</v>
      </c>
      <c r="L2098" s="3">
        <f t="shared" si="101"/>
        <v>41.5</v>
      </c>
      <c r="M2098" s="3">
        <f>PERCENTRANK(Table1[citperyear],L2098)</f>
        <v>0.82199999999999995</v>
      </c>
      <c r="N2098" s="3">
        <f>AVERAGEIF(Table1[School], A2098, Table1[CPYRank])</f>
        <v>0.46500000000000002</v>
      </c>
    </row>
    <row r="2099" spans="1:14" ht="16" x14ac:dyDescent="0.2">
      <c r="A2099" s="7" t="s">
        <v>135</v>
      </c>
      <c r="B2099" s="7" t="s">
        <v>8</v>
      </c>
      <c r="C2099" s="7" t="s">
        <v>161</v>
      </c>
      <c r="D2099" s="7">
        <v>444</v>
      </c>
      <c r="E2099" s="7">
        <v>1963</v>
      </c>
      <c r="F2099">
        <f>PERCENTRANK(Table1[Total Citations], D2099)</f>
        <v>0.48899999999999999</v>
      </c>
      <c r="G2099">
        <f>1-PERCENTRANK(Table1[Earliest Pub], E2099)</f>
        <v>0.98499999999999999</v>
      </c>
      <c r="H2099">
        <f>AVERAGEIF(Table1[School], A2099, Table1[Cit rank])</f>
        <v>0.54447368421052633</v>
      </c>
      <c r="I2099">
        <f>AVERAGEIF(Table1[School], A2099, Table1[YO rank])</f>
        <v>0.51884210526315788</v>
      </c>
      <c r="J2099" s="3">
        <f t="shared" si="102"/>
        <v>1.0494015013187259</v>
      </c>
      <c r="K2099" s="3">
        <f t="shared" si="100"/>
        <v>58</v>
      </c>
      <c r="L2099" s="3">
        <f t="shared" si="101"/>
        <v>7.6551724137931032</v>
      </c>
      <c r="M2099" s="3">
        <f>PERCENTRANK(Table1[citperyear],L2099)</f>
        <v>0.29599999999999999</v>
      </c>
      <c r="N2099" s="3">
        <f>AVERAGEIF(Table1[School], A2099, Table1[CPYRank])</f>
        <v>0.54010526315789464</v>
      </c>
    </row>
    <row r="2100" spans="1:14" ht="16" x14ac:dyDescent="0.2">
      <c r="A2100" s="7" t="s">
        <v>135</v>
      </c>
      <c r="B2100" s="7" t="s">
        <v>8</v>
      </c>
      <c r="C2100" s="7" t="s">
        <v>161</v>
      </c>
      <c r="D2100" s="7">
        <v>1236</v>
      </c>
      <c r="E2100" s="7">
        <v>1971</v>
      </c>
      <c r="F2100">
        <f>PERCENTRANK(Table1[Total Citations], D2100)</f>
        <v>0.79600000000000004</v>
      </c>
      <c r="G2100">
        <f>1-PERCENTRANK(Table1[Earliest Pub], E2100)</f>
        <v>0.91700000000000004</v>
      </c>
      <c r="H2100">
        <f>AVERAGEIF(Table1[School], A2100, Table1[Cit rank])</f>
        <v>0.54447368421052633</v>
      </c>
      <c r="I2100">
        <f>AVERAGEIF(Table1[School], A2100, Table1[YO rank])</f>
        <v>0.51884210526315788</v>
      </c>
      <c r="J2100" s="3">
        <f t="shared" si="102"/>
        <v>1.0494015013187259</v>
      </c>
      <c r="K2100" s="3">
        <f t="shared" si="100"/>
        <v>50</v>
      </c>
      <c r="L2100" s="3">
        <f t="shared" si="101"/>
        <v>24.72</v>
      </c>
      <c r="M2100" s="3">
        <f>PERCENTRANK(Table1[citperyear],L2100)</f>
        <v>0.67600000000000005</v>
      </c>
      <c r="N2100" s="3">
        <f>AVERAGEIF(Table1[School], A2100, Table1[CPYRank])</f>
        <v>0.54010526315789464</v>
      </c>
    </row>
    <row r="2101" spans="1:14" ht="16" x14ac:dyDescent="0.2">
      <c r="A2101" s="7" t="s">
        <v>135</v>
      </c>
      <c r="B2101" s="7" t="s">
        <v>8</v>
      </c>
      <c r="C2101" s="7" t="s">
        <v>161</v>
      </c>
      <c r="D2101" s="7">
        <v>1963</v>
      </c>
      <c r="E2101" s="7">
        <v>1971</v>
      </c>
      <c r="F2101">
        <f>PERCENTRANK(Table1[Total Citations], D2101)</f>
        <v>0.89</v>
      </c>
      <c r="G2101">
        <f>1-PERCENTRANK(Table1[Earliest Pub], E2101)</f>
        <v>0.91700000000000004</v>
      </c>
      <c r="H2101">
        <f>AVERAGEIF(Table1[School], A2101, Table1[Cit rank])</f>
        <v>0.54447368421052633</v>
      </c>
      <c r="I2101">
        <f>AVERAGEIF(Table1[School], A2101, Table1[YO rank])</f>
        <v>0.51884210526315788</v>
      </c>
      <c r="J2101" s="3">
        <f t="shared" si="102"/>
        <v>1.0494015013187259</v>
      </c>
      <c r="K2101" s="3">
        <f t="shared" si="100"/>
        <v>50</v>
      </c>
      <c r="L2101" s="3">
        <f t="shared" si="101"/>
        <v>39.26</v>
      </c>
      <c r="M2101" s="3">
        <f>PERCENTRANK(Table1[citperyear],L2101)</f>
        <v>0.80900000000000005</v>
      </c>
      <c r="N2101" s="3">
        <f>AVERAGEIF(Table1[School], A2101, Table1[CPYRank])</f>
        <v>0.54010526315789464</v>
      </c>
    </row>
    <row r="2102" spans="1:14" ht="16" x14ac:dyDescent="0.2">
      <c r="A2102" s="7" t="s">
        <v>135</v>
      </c>
      <c r="B2102" s="7" t="s">
        <v>8</v>
      </c>
      <c r="C2102" s="7" t="s">
        <v>161</v>
      </c>
      <c r="D2102" s="7">
        <v>311</v>
      </c>
      <c r="E2102" s="7">
        <v>1977</v>
      </c>
      <c r="F2102">
        <f>PERCENTRANK(Table1[Total Citations], D2102)</f>
        <v>0.38400000000000001</v>
      </c>
      <c r="G2102">
        <f>1-PERCENTRANK(Table1[Earliest Pub], E2102)</f>
        <v>0.81299999999999994</v>
      </c>
      <c r="H2102">
        <f>AVERAGEIF(Table1[School], A2102, Table1[Cit rank])</f>
        <v>0.54447368421052633</v>
      </c>
      <c r="I2102">
        <f>AVERAGEIF(Table1[School], A2102, Table1[YO rank])</f>
        <v>0.51884210526315788</v>
      </c>
      <c r="J2102" s="3">
        <f t="shared" si="102"/>
        <v>1.0494015013187259</v>
      </c>
      <c r="K2102" s="3">
        <f t="shared" si="100"/>
        <v>44</v>
      </c>
      <c r="L2102" s="3">
        <f t="shared" si="101"/>
        <v>7.0681818181818183</v>
      </c>
      <c r="M2102" s="3">
        <f>PERCENTRANK(Table1[citperyear],L2102)</f>
        <v>0.27700000000000002</v>
      </c>
      <c r="N2102" s="3">
        <f>AVERAGEIF(Table1[School], A2102, Table1[CPYRank])</f>
        <v>0.54010526315789464</v>
      </c>
    </row>
    <row r="2103" spans="1:14" ht="16" x14ac:dyDescent="0.2">
      <c r="A2103" s="7" t="s">
        <v>135</v>
      </c>
      <c r="B2103" s="7" t="s">
        <v>8</v>
      </c>
      <c r="C2103" s="7" t="s">
        <v>161</v>
      </c>
      <c r="D2103" s="7">
        <v>4118</v>
      </c>
      <c r="E2103" s="7">
        <v>1978</v>
      </c>
      <c r="F2103">
        <f>PERCENTRANK(Table1[Total Citations], D2103)</f>
        <v>0.96599999999999997</v>
      </c>
      <c r="G2103">
        <f>1-PERCENTRANK(Table1[Earliest Pub], E2103)</f>
        <v>0.79</v>
      </c>
      <c r="H2103">
        <f>AVERAGEIF(Table1[School], A2103, Table1[Cit rank])</f>
        <v>0.54447368421052633</v>
      </c>
      <c r="I2103">
        <f>AVERAGEIF(Table1[School], A2103, Table1[YO rank])</f>
        <v>0.51884210526315788</v>
      </c>
      <c r="J2103" s="3">
        <f t="shared" si="102"/>
        <v>1.0494015013187259</v>
      </c>
      <c r="K2103" s="3">
        <f t="shared" si="100"/>
        <v>43</v>
      </c>
      <c r="L2103" s="3">
        <f t="shared" si="101"/>
        <v>95.767441860465112</v>
      </c>
      <c r="M2103" s="3">
        <f>PERCENTRANK(Table1[citperyear],L2103)</f>
        <v>0.96099999999999997</v>
      </c>
      <c r="N2103" s="3">
        <f>AVERAGEIF(Table1[School], A2103, Table1[CPYRank])</f>
        <v>0.54010526315789464</v>
      </c>
    </row>
    <row r="2104" spans="1:14" ht="16" x14ac:dyDescent="0.2">
      <c r="A2104" s="7" t="s">
        <v>135</v>
      </c>
      <c r="B2104" s="7" t="s">
        <v>8</v>
      </c>
      <c r="C2104" s="7" t="s">
        <v>161</v>
      </c>
      <c r="D2104" s="7">
        <v>1064</v>
      </c>
      <c r="E2104" s="7">
        <v>1978</v>
      </c>
      <c r="F2104">
        <f>PERCENTRANK(Table1[Total Citations], D2104)</f>
        <v>0.75800000000000001</v>
      </c>
      <c r="G2104">
        <f>1-PERCENTRANK(Table1[Earliest Pub], E2104)</f>
        <v>0.79</v>
      </c>
      <c r="H2104">
        <f>AVERAGEIF(Table1[School], A2104, Table1[Cit rank])</f>
        <v>0.54447368421052633</v>
      </c>
      <c r="I2104">
        <f>AVERAGEIF(Table1[School], A2104, Table1[YO rank])</f>
        <v>0.51884210526315788</v>
      </c>
      <c r="J2104" s="3">
        <f t="shared" si="102"/>
        <v>1.0494015013187259</v>
      </c>
      <c r="K2104" s="3">
        <f t="shared" si="100"/>
        <v>43</v>
      </c>
      <c r="L2104" s="3">
        <f t="shared" si="101"/>
        <v>24.744186046511629</v>
      </c>
      <c r="M2104" s="3">
        <f>PERCENTRANK(Table1[citperyear],L2104)</f>
        <v>0.67700000000000005</v>
      </c>
      <c r="N2104" s="3">
        <f>AVERAGEIF(Table1[School], A2104, Table1[CPYRank])</f>
        <v>0.54010526315789464</v>
      </c>
    </row>
    <row r="2105" spans="1:14" ht="16" x14ac:dyDescent="0.2">
      <c r="A2105" s="7" t="s">
        <v>135</v>
      </c>
      <c r="B2105" s="7" t="s">
        <v>8</v>
      </c>
      <c r="C2105" s="7" t="s">
        <v>161</v>
      </c>
      <c r="D2105" s="7">
        <v>690</v>
      </c>
      <c r="E2105" s="7">
        <v>1980</v>
      </c>
      <c r="F2105">
        <f>PERCENTRANK(Table1[Total Citations], D2105)</f>
        <v>0.63800000000000001</v>
      </c>
      <c r="G2105">
        <f>1-PERCENTRANK(Table1[Earliest Pub], E2105)</f>
        <v>0.75</v>
      </c>
      <c r="H2105">
        <f>AVERAGEIF(Table1[School], A2105, Table1[Cit rank])</f>
        <v>0.54447368421052633</v>
      </c>
      <c r="I2105">
        <f>AVERAGEIF(Table1[School], A2105, Table1[YO rank])</f>
        <v>0.51884210526315788</v>
      </c>
      <c r="J2105" s="3">
        <f t="shared" si="102"/>
        <v>1.0494015013187259</v>
      </c>
      <c r="K2105" s="3">
        <f t="shared" si="100"/>
        <v>41</v>
      </c>
      <c r="L2105" s="3">
        <f t="shared" si="101"/>
        <v>16.829268292682926</v>
      </c>
      <c r="M2105" s="3">
        <f>PERCENTRANK(Table1[citperyear],L2105)</f>
        <v>0.54400000000000004</v>
      </c>
      <c r="N2105" s="3">
        <f>AVERAGEIF(Table1[School], A2105, Table1[CPYRank])</f>
        <v>0.54010526315789464</v>
      </c>
    </row>
    <row r="2106" spans="1:14" ht="16" x14ac:dyDescent="0.2">
      <c r="A2106" s="7" t="s">
        <v>135</v>
      </c>
      <c r="B2106" s="7" t="s">
        <v>7</v>
      </c>
      <c r="C2106" s="7" t="s">
        <v>161</v>
      </c>
      <c r="D2106" s="7">
        <v>148</v>
      </c>
      <c r="E2106" s="7">
        <v>1983</v>
      </c>
      <c r="F2106">
        <f>PERCENTRANK(Table1[Total Citations], D2106)</f>
        <v>0.189</v>
      </c>
      <c r="G2106">
        <f>1-PERCENTRANK(Table1[Earliest Pub], E2106)</f>
        <v>0.65700000000000003</v>
      </c>
      <c r="H2106">
        <f>AVERAGEIF(Table1[School], A2106, Table1[Cit rank])</f>
        <v>0.54447368421052633</v>
      </c>
      <c r="I2106">
        <f>AVERAGEIF(Table1[School], A2106, Table1[YO rank])</f>
        <v>0.51884210526315788</v>
      </c>
      <c r="J2106" s="3">
        <f t="shared" si="102"/>
        <v>1.0494015013187259</v>
      </c>
      <c r="K2106" s="3">
        <f t="shared" si="100"/>
        <v>38</v>
      </c>
      <c r="L2106" s="3">
        <f t="shared" si="101"/>
        <v>3.8947368421052633</v>
      </c>
      <c r="M2106" s="3">
        <f>PERCENTRANK(Table1[citperyear],L2106)</f>
        <v>0.157</v>
      </c>
      <c r="N2106" s="3">
        <f>AVERAGEIF(Table1[School], A2106, Table1[CPYRank])</f>
        <v>0.54010526315789464</v>
      </c>
    </row>
    <row r="2107" spans="1:14" ht="16" x14ac:dyDescent="0.2">
      <c r="A2107" s="7" t="s">
        <v>135</v>
      </c>
      <c r="B2107" s="7" t="s">
        <v>8</v>
      </c>
      <c r="C2107" s="7" t="s">
        <v>161</v>
      </c>
      <c r="D2107" s="7">
        <v>1470</v>
      </c>
      <c r="E2107" s="7">
        <v>1985</v>
      </c>
      <c r="F2107">
        <f>PERCENTRANK(Table1[Total Citations], D2107)</f>
        <v>0.83399999999999996</v>
      </c>
      <c r="G2107">
        <f>1-PERCENTRANK(Table1[Earliest Pub], E2107)</f>
        <v>0.60199999999999998</v>
      </c>
      <c r="H2107">
        <f>AVERAGEIF(Table1[School], A2107, Table1[Cit rank])</f>
        <v>0.54447368421052633</v>
      </c>
      <c r="I2107">
        <f>AVERAGEIF(Table1[School], A2107, Table1[YO rank])</f>
        <v>0.51884210526315788</v>
      </c>
      <c r="J2107" s="3">
        <f t="shared" si="102"/>
        <v>1.0494015013187259</v>
      </c>
      <c r="K2107" s="3">
        <f t="shared" si="100"/>
        <v>36</v>
      </c>
      <c r="L2107" s="3">
        <f t="shared" si="101"/>
        <v>40.833333333333336</v>
      </c>
      <c r="M2107" s="3">
        <f>PERCENTRANK(Table1[citperyear],L2107)</f>
        <v>0.81799999999999995</v>
      </c>
      <c r="N2107" s="3">
        <f>AVERAGEIF(Table1[School], A2107, Table1[CPYRank])</f>
        <v>0.54010526315789464</v>
      </c>
    </row>
    <row r="2108" spans="1:14" ht="16" x14ac:dyDescent="0.2">
      <c r="A2108" s="7" t="s">
        <v>135</v>
      </c>
      <c r="B2108" s="7" t="s">
        <v>8</v>
      </c>
      <c r="C2108" s="7" t="s">
        <v>161</v>
      </c>
      <c r="D2108" s="7">
        <v>361</v>
      </c>
      <c r="E2108" s="7">
        <v>1986</v>
      </c>
      <c r="F2108">
        <f>PERCENTRANK(Table1[Total Citations], D2108)</f>
        <v>0.42899999999999999</v>
      </c>
      <c r="G2108">
        <f>1-PERCENTRANK(Table1[Earliest Pub], E2108)</f>
        <v>0.57099999999999995</v>
      </c>
      <c r="H2108">
        <f>AVERAGEIF(Table1[School], A2108, Table1[Cit rank])</f>
        <v>0.54447368421052633</v>
      </c>
      <c r="I2108">
        <f>AVERAGEIF(Table1[School], A2108, Table1[YO rank])</f>
        <v>0.51884210526315788</v>
      </c>
      <c r="J2108" s="3">
        <f t="shared" si="102"/>
        <v>1.0494015013187259</v>
      </c>
      <c r="K2108" s="3">
        <f t="shared" si="100"/>
        <v>35</v>
      </c>
      <c r="L2108" s="3">
        <f t="shared" si="101"/>
        <v>10.314285714285715</v>
      </c>
      <c r="M2108" s="3">
        <f>PERCENTRANK(Table1[citperyear],L2108)</f>
        <v>0.38</v>
      </c>
      <c r="N2108" s="3">
        <f>AVERAGEIF(Table1[School], A2108, Table1[CPYRank])</f>
        <v>0.54010526315789464</v>
      </c>
    </row>
    <row r="2109" spans="1:14" ht="16" x14ac:dyDescent="0.2">
      <c r="A2109" s="7" t="s">
        <v>135</v>
      </c>
      <c r="B2109" s="7" t="s">
        <v>8</v>
      </c>
      <c r="C2109" s="7" t="s">
        <v>161</v>
      </c>
      <c r="D2109" s="7">
        <v>45</v>
      </c>
      <c r="E2109" s="7">
        <v>1993</v>
      </c>
      <c r="F2109">
        <f>PERCENTRANK(Table1[Total Citations], D2109)</f>
        <v>7.1999999999999995E-2</v>
      </c>
      <c r="G2109">
        <f>1-PERCENTRANK(Table1[Earliest Pub], E2109)</f>
        <v>0.35399999999999998</v>
      </c>
      <c r="H2109">
        <f>AVERAGEIF(Table1[School], A2109, Table1[Cit rank])</f>
        <v>0.54447368421052633</v>
      </c>
      <c r="I2109">
        <f>AVERAGEIF(Table1[School], A2109, Table1[YO rank])</f>
        <v>0.51884210526315788</v>
      </c>
      <c r="J2109" s="3">
        <f t="shared" si="102"/>
        <v>1.0494015013187259</v>
      </c>
      <c r="K2109" s="3">
        <f t="shared" si="100"/>
        <v>28</v>
      </c>
      <c r="L2109" s="3">
        <f t="shared" si="101"/>
        <v>1.6071428571428572</v>
      </c>
      <c r="M2109" s="3">
        <f>PERCENTRANK(Table1[citperyear],L2109)</f>
        <v>7.4999999999999997E-2</v>
      </c>
      <c r="N2109" s="3">
        <f>AVERAGEIF(Table1[School], A2109, Table1[CPYRank])</f>
        <v>0.54010526315789464</v>
      </c>
    </row>
    <row r="2110" spans="1:14" ht="16" x14ac:dyDescent="0.2">
      <c r="A2110" s="7" t="s">
        <v>135</v>
      </c>
      <c r="B2110" s="7" t="s">
        <v>8</v>
      </c>
      <c r="C2110" s="7" t="s">
        <v>161</v>
      </c>
      <c r="D2110" s="7">
        <v>3149</v>
      </c>
      <c r="E2110" s="7">
        <v>1993</v>
      </c>
      <c r="F2110">
        <f>PERCENTRANK(Table1[Total Citations], D2110)</f>
        <v>0.94299999999999995</v>
      </c>
      <c r="G2110">
        <f>1-PERCENTRANK(Table1[Earliest Pub], E2110)</f>
        <v>0.35399999999999998</v>
      </c>
      <c r="H2110">
        <f>AVERAGEIF(Table1[School], A2110, Table1[Cit rank])</f>
        <v>0.54447368421052633</v>
      </c>
      <c r="I2110">
        <f>AVERAGEIF(Table1[School], A2110, Table1[YO rank])</f>
        <v>0.51884210526315788</v>
      </c>
      <c r="J2110" s="3">
        <f t="shared" si="102"/>
        <v>1.0494015013187259</v>
      </c>
      <c r="K2110" s="3">
        <f t="shared" si="100"/>
        <v>28</v>
      </c>
      <c r="L2110" s="3">
        <f t="shared" si="101"/>
        <v>112.46428571428571</v>
      </c>
      <c r="M2110" s="3">
        <f>PERCENTRANK(Table1[citperyear],L2110)</f>
        <v>0.97</v>
      </c>
      <c r="N2110" s="3">
        <f>AVERAGEIF(Table1[School], A2110, Table1[CPYRank])</f>
        <v>0.54010526315789464</v>
      </c>
    </row>
    <row r="2111" spans="1:14" ht="16" x14ac:dyDescent="0.2">
      <c r="A2111" s="7" t="s">
        <v>135</v>
      </c>
      <c r="B2111" s="7" t="s">
        <v>8</v>
      </c>
      <c r="C2111" s="7" t="s">
        <v>161</v>
      </c>
      <c r="D2111" s="7">
        <v>1428</v>
      </c>
      <c r="E2111" s="7">
        <v>1993</v>
      </c>
      <c r="F2111">
        <f>PERCENTRANK(Table1[Total Citations], D2111)</f>
        <v>0.82699999999999996</v>
      </c>
      <c r="G2111">
        <f>1-PERCENTRANK(Table1[Earliest Pub], E2111)</f>
        <v>0.35399999999999998</v>
      </c>
      <c r="H2111">
        <f>AVERAGEIF(Table1[School], A2111, Table1[Cit rank])</f>
        <v>0.54447368421052633</v>
      </c>
      <c r="I2111">
        <f>AVERAGEIF(Table1[School], A2111, Table1[YO rank])</f>
        <v>0.51884210526315788</v>
      </c>
      <c r="J2111" s="3">
        <f t="shared" si="102"/>
        <v>1.0494015013187259</v>
      </c>
      <c r="K2111" s="3">
        <f t="shared" si="100"/>
        <v>28</v>
      </c>
      <c r="L2111" s="3">
        <f t="shared" si="101"/>
        <v>51</v>
      </c>
      <c r="M2111" s="3">
        <f>PERCENTRANK(Table1[citperyear],L2111)</f>
        <v>0.874</v>
      </c>
      <c r="N2111" s="3">
        <f>AVERAGEIF(Table1[School], A2111, Table1[CPYRank])</f>
        <v>0.54010526315789464</v>
      </c>
    </row>
    <row r="2112" spans="1:14" ht="16" x14ac:dyDescent="0.2">
      <c r="A2112" s="7" t="s">
        <v>135</v>
      </c>
      <c r="B2112" s="7" t="s">
        <v>8</v>
      </c>
      <c r="C2112" s="7" t="s">
        <v>161</v>
      </c>
      <c r="D2112" s="7">
        <v>355</v>
      </c>
      <c r="E2112" s="7">
        <v>1997</v>
      </c>
      <c r="F2112">
        <f>PERCENTRANK(Table1[Total Citations], D2112)</f>
        <v>0.42299999999999999</v>
      </c>
      <c r="G2112">
        <f>1-PERCENTRANK(Table1[Earliest Pub], E2112)</f>
        <v>0.23699999999999999</v>
      </c>
      <c r="H2112">
        <f>AVERAGEIF(Table1[School], A2112, Table1[Cit rank])</f>
        <v>0.54447368421052633</v>
      </c>
      <c r="I2112">
        <f>AVERAGEIF(Table1[School], A2112, Table1[YO rank])</f>
        <v>0.51884210526315788</v>
      </c>
      <c r="J2112" s="3">
        <f t="shared" si="102"/>
        <v>1.0494015013187259</v>
      </c>
      <c r="K2112" s="3">
        <f t="shared" si="100"/>
        <v>24</v>
      </c>
      <c r="L2112" s="3">
        <f t="shared" si="101"/>
        <v>14.791666666666666</v>
      </c>
      <c r="M2112" s="3">
        <f>PERCENTRANK(Table1[citperyear],L2112)</f>
        <v>0.495</v>
      </c>
      <c r="N2112" s="3">
        <f>AVERAGEIF(Table1[School], A2112, Table1[CPYRank])</f>
        <v>0.54010526315789464</v>
      </c>
    </row>
    <row r="2113" spans="1:14" ht="16" x14ac:dyDescent="0.2">
      <c r="A2113" s="7" t="s">
        <v>135</v>
      </c>
      <c r="B2113" s="7" t="s">
        <v>7</v>
      </c>
      <c r="C2113" s="7" t="s">
        <v>161</v>
      </c>
      <c r="D2113" s="7">
        <v>373</v>
      </c>
      <c r="E2113" s="7">
        <v>1998</v>
      </c>
      <c r="F2113">
        <f>PERCENTRANK(Table1[Total Citations], D2113)</f>
        <v>0.438</v>
      </c>
      <c r="G2113">
        <f>1-PERCENTRANK(Table1[Earliest Pub], E2113)</f>
        <v>0.20799999999999996</v>
      </c>
      <c r="H2113">
        <f>AVERAGEIF(Table1[School], A2113, Table1[Cit rank])</f>
        <v>0.54447368421052633</v>
      </c>
      <c r="I2113">
        <f>AVERAGEIF(Table1[School], A2113, Table1[YO rank])</f>
        <v>0.51884210526315788</v>
      </c>
      <c r="J2113" s="3">
        <f t="shared" si="102"/>
        <v>1.0494015013187259</v>
      </c>
      <c r="K2113" s="3">
        <f t="shared" si="100"/>
        <v>23</v>
      </c>
      <c r="L2113" s="3">
        <f t="shared" si="101"/>
        <v>16.217391304347824</v>
      </c>
      <c r="M2113" s="3">
        <f>PERCENTRANK(Table1[citperyear],L2113)</f>
        <v>0.53100000000000003</v>
      </c>
      <c r="N2113" s="3">
        <f>AVERAGEIF(Table1[School], A2113, Table1[CPYRank])</f>
        <v>0.54010526315789464</v>
      </c>
    </row>
    <row r="2114" spans="1:14" ht="16" x14ac:dyDescent="0.2">
      <c r="A2114" s="7" t="s">
        <v>135</v>
      </c>
      <c r="B2114" s="7" t="s">
        <v>8</v>
      </c>
      <c r="C2114" s="7" t="s">
        <v>161</v>
      </c>
      <c r="D2114" s="7">
        <v>522</v>
      </c>
      <c r="E2114" s="7">
        <v>1998</v>
      </c>
      <c r="F2114">
        <f>PERCENTRANK(Table1[Total Citations], D2114)</f>
        <v>0.54400000000000004</v>
      </c>
      <c r="G2114">
        <f>1-PERCENTRANK(Table1[Earliest Pub], E2114)</f>
        <v>0.20799999999999996</v>
      </c>
      <c r="H2114">
        <f>AVERAGEIF(Table1[School], A2114, Table1[Cit rank])</f>
        <v>0.54447368421052633</v>
      </c>
      <c r="I2114">
        <f>AVERAGEIF(Table1[School], A2114, Table1[YO rank])</f>
        <v>0.51884210526315788</v>
      </c>
      <c r="J2114" s="3">
        <f t="shared" si="102"/>
        <v>1.0494015013187259</v>
      </c>
      <c r="K2114" s="3">
        <f t="shared" ref="K2114:K2177" si="103">2021-E2114</f>
        <v>23</v>
      </c>
      <c r="L2114" s="3">
        <f t="shared" ref="L2114:L2177" si="104">D2114/K2114</f>
        <v>22.695652173913043</v>
      </c>
      <c r="M2114" s="3">
        <f>PERCENTRANK(Table1[citperyear],L2114)</f>
        <v>0.65200000000000002</v>
      </c>
      <c r="N2114" s="3">
        <f>AVERAGEIF(Table1[School], A2114, Table1[CPYRank])</f>
        <v>0.54010526315789464</v>
      </c>
    </row>
    <row r="2115" spans="1:14" ht="16" x14ac:dyDescent="0.2">
      <c r="A2115" s="7" t="s">
        <v>135</v>
      </c>
      <c r="B2115" s="7" t="s">
        <v>8</v>
      </c>
      <c r="C2115" s="7" t="s">
        <v>161</v>
      </c>
      <c r="D2115" s="7">
        <v>177</v>
      </c>
      <c r="E2115" s="7">
        <v>1999</v>
      </c>
      <c r="F2115">
        <f>PERCENTRANK(Table1[Total Citations], D2115)</f>
        <v>0.22700000000000001</v>
      </c>
      <c r="G2115">
        <f>1-PERCENTRANK(Table1[Earliest Pub], E2115)</f>
        <v>0.17300000000000004</v>
      </c>
      <c r="H2115">
        <f>AVERAGEIF(Table1[School], A2115, Table1[Cit rank])</f>
        <v>0.54447368421052633</v>
      </c>
      <c r="I2115">
        <f>AVERAGEIF(Table1[School], A2115, Table1[YO rank])</f>
        <v>0.51884210526315788</v>
      </c>
      <c r="J2115" s="3">
        <f t="shared" si="102"/>
        <v>1.0494015013187259</v>
      </c>
      <c r="K2115" s="3">
        <f t="shared" si="103"/>
        <v>22</v>
      </c>
      <c r="L2115" s="3">
        <f t="shared" si="104"/>
        <v>8.045454545454545</v>
      </c>
      <c r="M2115" s="3">
        <f>PERCENTRANK(Table1[citperyear],L2115)</f>
        <v>0.311</v>
      </c>
      <c r="N2115" s="3">
        <f>AVERAGEIF(Table1[School], A2115, Table1[CPYRank])</f>
        <v>0.54010526315789464</v>
      </c>
    </row>
    <row r="2116" spans="1:14" ht="16" x14ac:dyDescent="0.2">
      <c r="A2116" s="7" t="s">
        <v>135</v>
      </c>
      <c r="B2116" s="7" t="s">
        <v>8</v>
      </c>
      <c r="C2116" s="7" t="s">
        <v>161</v>
      </c>
      <c r="D2116" s="7">
        <v>98</v>
      </c>
      <c r="E2116" s="7">
        <v>2000</v>
      </c>
      <c r="F2116">
        <f>PERCENTRANK(Table1[Total Citations], D2116)</f>
        <v>0.13300000000000001</v>
      </c>
      <c r="G2116">
        <f>1-PERCENTRANK(Table1[Earliest Pub], E2116)</f>
        <v>0.14400000000000002</v>
      </c>
      <c r="H2116">
        <f>AVERAGEIF(Table1[School], A2116, Table1[Cit rank])</f>
        <v>0.54447368421052633</v>
      </c>
      <c r="I2116">
        <f>AVERAGEIF(Table1[School], A2116, Table1[YO rank])</f>
        <v>0.51884210526315788</v>
      </c>
      <c r="J2116" s="3">
        <f t="shared" si="102"/>
        <v>1.0494015013187259</v>
      </c>
      <c r="K2116" s="3">
        <f t="shared" si="103"/>
        <v>21</v>
      </c>
      <c r="L2116" s="3">
        <f t="shared" si="104"/>
        <v>4.666666666666667</v>
      </c>
      <c r="M2116" s="3">
        <f>PERCENTRANK(Table1[citperyear],L2116)</f>
        <v>0.188</v>
      </c>
      <c r="N2116" s="3">
        <f>AVERAGEIF(Table1[School], A2116, Table1[CPYRank])</f>
        <v>0.54010526315789464</v>
      </c>
    </row>
    <row r="2117" spans="1:14" ht="16" x14ac:dyDescent="0.2">
      <c r="A2117" s="7" t="s">
        <v>135</v>
      </c>
      <c r="B2117" s="7" t="s">
        <v>7</v>
      </c>
      <c r="C2117" s="7" t="s">
        <v>161</v>
      </c>
      <c r="D2117" s="7">
        <v>291</v>
      </c>
      <c r="E2117" s="7">
        <v>2005</v>
      </c>
      <c r="F2117">
        <f>PERCENTRANK(Table1[Total Citations], D2117)</f>
        <v>0.36499999999999999</v>
      </c>
      <c r="G2117">
        <f>1-PERCENTRANK(Table1[Earliest Pub], E2117)</f>
        <v>3.400000000000003E-2</v>
      </c>
      <c r="H2117">
        <f>AVERAGEIF(Table1[School], A2117, Table1[Cit rank])</f>
        <v>0.54447368421052633</v>
      </c>
      <c r="I2117">
        <f>AVERAGEIF(Table1[School], A2117, Table1[YO rank])</f>
        <v>0.51884210526315788</v>
      </c>
      <c r="J2117" s="3">
        <f t="shared" si="102"/>
        <v>1.0494015013187259</v>
      </c>
      <c r="K2117" s="3">
        <f t="shared" si="103"/>
        <v>16</v>
      </c>
      <c r="L2117" s="3">
        <f t="shared" si="104"/>
        <v>18.1875</v>
      </c>
      <c r="M2117" s="3">
        <f>PERCENTRANK(Table1[citperyear],L2117)</f>
        <v>0.57099999999999995</v>
      </c>
      <c r="N2117" s="3">
        <f>AVERAGEIF(Table1[School], A2117, Table1[CPYRank])</f>
        <v>0.54010526315789464</v>
      </c>
    </row>
    <row r="2118" spans="1:14" ht="16" x14ac:dyDescent="0.2">
      <c r="A2118" s="9" t="s">
        <v>136</v>
      </c>
      <c r="B2118" s="7" t="s">
        <v>8</v>
      </c>
      <c r="C2118" s="9" t="s">
        <v>161</v>
      </c>
      <c r="D2118" s="9">
        <v>326</v>
      </c>
      <c r="E2118" s="9">
        <v>1967</v>
      </c>
      <c r="F2118">
        <f>PERCENTRANK(Table1[Total Citations], D2118)</f>
        <v>0.39800000000000002</v>
      </c>
      <c r="G2118">
        <f>1-PERCENTRANK(Table1[Earliest Pub], E2118)</f>
        <v>0.96099999999999997</v>
      </c>
      <c r="H2118">
        <f>AVERAGEIF(Table1[School], A2118, Table1[Cit rank])</f>
        <v>0.59735483870967732</v>
      </c>
      <c r="I2118">
        <f>AVERAGEIF(Table1[School], A2118, Table1[YO rank])</f>
        <v>0.52845161290322562</v>
      </c>
      <c r="J2118" s="3">
        <f t="shared" si="102"/>
        <v>1.1303870101330731</v>
      </c>
      <c r="K2118" s="3">
        <f t="shared" si="103"/>
        <v>54</v>
      </c>
      <c r="L2118" s="3">
        <f t="shared" si="104"/>
        <v>6.0370370370370372</v>
      </c>
      <c r="M2118" s="3">
        <f>PERCENTRANK(Table1[citperyear],L2118)</f>
        <v>0.23899999999999999</v>
      </c>
      <c r="N2118" s="3">
        <f>AVERAGEIF(Table1[School], A2118, Table1[CPYRank])</f>
        <v>0.59835483870967743</v>
      </c>
    </row>
    <row r="2119" spans="1:14" ht="16" x14ac:dyDescent="0.2">
      <c r="A2119" s="9" t="s">
        <v>136</v>
      </c>
      <c r="B2119" s="7" t="s">
        <v>8</v>
      </c>
      <c r="C2119" s="9" t="s">
        <v>161</v>
      </c>
      <c r="D2119" s="9">
        <v>195</v>
      </c>
      <c r="E2119" s="9">
        <v>1974</v>
      </c>
      <c r="F2119">
        <f>PERCENTRANK(Table1[Total Citations], D2119)</f>
        <v>0.251</v>
      </c>
      <c r="G2119">
        <f>1-PERCENTRANK(Table1[Earliest Pub], E2119)</f>
        <v>0.871</v>
      </c>
      <c r="H2119">
        <f>AVERAGEIF(Table1[School], A2119, Table1[Cit rank])</f>
        <v>0.59735483870967732</v>
      </c>
      <c r="I2119">
        <f>AVERAGEIF(Table1[School], A2119, Table1[YO rank])</f>
        <v>0.52845161290322562</v>
      </c>
      <c r="J2119" s="3">
        <f t="shared" si="102"/>
        <v>1.1303870101330731</v>
      </c>
      <c r="K2119" s="3">
        <f t="shared" si="103"/>
        <v>47</v>
      </c>
      <c r="L2119" s="3">
        <f t="shared" si="104"/>
        <v>4.1489361702127656</v>
      </c>
      <c r="M2119" s="3">
        <f>PERCENTRANK(Table1[citperyear],L2119)</f>
        <v>0.16800000000000001</v>
      </c>
      <c r="N2119" s="3">
        <f>AVERAGEIF(Table1[School], A2119, Table1[CPYRank])</f>
        <v>0.59835483870967743</v>
      </c>
    </row>
    <row r="2120" spans="1:14" ht="16" x14ac:dyDescent="0.2">
      <c r="A2120" s="9" t="s">
        <v>136</v>
      </c>
      <c r="B2120" s="7" t="s">
        <v>8</v>
      </c>
      <c r="C2120" s="9" t="s">
        <v>161</v>
      </c>
      <c r="D2120" s="9">
        <v>1807</v>
      </c>
      <c r="E2120" s="9">
        <v>1974</v>
      </c>
      <c r="F2120">
        <f>PERCENTRANK(Table1[Total Citations], D2120)</f>
        <v>0.877</v>
      </c>
      <c r="G2120">
        <f>1-PERCENTRANK(Table1[Earliest Pub], E2120)</f>
        <v>0.871</v>
      </c>
      <c r="H2120">
        <f>AVERAGEIF(Table1[School], A2120, Table1[Cit rank])</f>
        <v>0.59735483870967732</v>
      </c>
      <c r="I2120">
        <f>AVERAGEIF(Table1[School], A2120, Table1[YO rank])</f>
        <v>0.52845161290322562</v>
      </c>
      <c r="J2120" s="3">
        <f t="shared" si="102"/>
        <v>1.1303870101330731</v>
      </c>
      <c r="K2120" s="3">
        <f t="shared" si="103"/>
        <v>47</v>
      </c>
      <c r="L2120" s="3">
        <f t="shared" si="104"/>
        <v>38.446808510638299</v>
      </c>
      <c r="M2120" s="3">
        <f>PERCENTRANK(Table1[citperyear],L2120)</f>
        <v>0.80500000000000005</v>
      </c>
      <c r="N2120" s="3">
        <f>AVERAGEIF(Table1[School], A2120, Table1[CPYRank])</f>
        <v>0.59835483870967743</v>
      </c>
    </row>
    <row r="2121" spans="1:14" ht="16" x14ac:dyDescent="0.2">
      <c r="A2121" s="9" t="s">
        <v>136</v>
      </c>
      <c r="B2121" s="7" t="s">
        <v>8</v>
      </c>
      <c r="C2121" s="9" t="s">
        <v>161</v>
      </c>
      <c r="D2121" s="9">
        <v>661</v>
      </c>
      <c r="E2121" s="9">
        <v>1975</v>
      </c>
      <c r="F2121">
        <f>PERCENTRANK(Table1[Total Citations], D2121)</f>
        <v>0.622</v>
      </c>
      <c r="G2121">
        <f>1-PERCENTRANK(Table1[Earliest Pub], E2121)</f>
        <v>0.85199999999999998</v>
      </c>
      <c r="H2121">
        <f>AVERAGEIF(Table1[School], A2121, Table1[Cit rank])</f>
        <v>0.59735483870967732</v>
      </c>
      <c r="I2121">
        <f>AVERAGEIF(Table1[School], A2121, Table1[YO rank])</f>
        <v>0.52845161290322562</v>
      </c>
      <c r="J2121" s="3">
        <f t="shared" si="102"/>
        <v>1.1303870101330731</v>
      </c>
      <c r="K2121" s="3">
        <f t="shared" si="103"/>
        <v>46</v>
      </c>
      <c r="L2121" s="3">
        <f t="shared" si="104"/>
        <v>14.369565217391305</v>
      </c>
      <c r="M2121" s="3">
        <f>PERCENTRANK(Table1[citperyear],L2121)</f>
        <v>0.48499999999999999</v>
      </c>
      <c r="N2121" s="3">
        <f>AVERAGEIF(Table1[School], A2121, Table1[CPYRank])</f>
        <v>0.59835483870967743</v>
      </c>
    </row>
    <row r="2122" spans="1:14" ht="16" x14ac:dyDescent="0.2">
      <c r="A2122" s="9" t="s">
        <v>136</v>
      </c>
      <c r="B2122" s="7" t="s">
        <v>8</v>
      </c>
      <c r="C2122" s="9" t="s">
        <v>161</v>
      </c>
      <c r="D2122" s="9">
        <v>5977</v>
      </c>
      <c r="E2122" s="9">
        <v>1976</v>
      </c>
      <c r="F2122">
        <f>PERCENTRANK(Table1[Total Citations], D2122)</f>
        <v>0.98599999999999999</v>
      </c>
      <c r="G2122">
        <f>1-PERCENTRANK(Table1[Earliest Pub], E2122)</f>
        <v>0.83099999999999996</v>
      </c>
      <c r="H2122">
        <f>AVERAGEIF(Table1[School], A2122, Table1[Cit rank])</f>
        <v>0.59735483870967732</v>
      </c>
      <c r="I2122">
        <f>AVERAGEIF(Table1[School], A2122, Table1[YO rank])</f>
        <v>0.52845161290322562</v>
      </c>
      <c r="J2122" s="3">
        <f t="shared" si="102"/>
        <v>1.1303870101330731</v>
      </c>
      <c r="K2122" s="3">
        <f t="shared" si="103"/>
        <v>45</v>
      </c>
      <c r="L2122" s="3">
        <f t="shared" si="104"/>
        <v>132.82222222222222</v>
      </c>
      <c r="M2122" s="3">
        <f>PERCENTRANK(Table1[citperyear],L2122)</f>
        <v>0.98299999999999998</v>
      </c>
      <c r="N2122" s="3">
        <f>AVERAGEIF(Table1[School], A2122, Table1[CPYRank])</f>
        <v>0.59835483870967743</v>
      </c>
    </row>
    <row r="2123" spans="1:14" ht="16" x14ac:dyDescent="0.2">
      <c r="A2123" s="9" t="s">
        <v>136</v>
      </c>
      <c r="B2123" s="7" t="s">
        <v>8</v>
      </c>
      <c r="C2123" s="9" t="s">
        <v>161</v>
      </c>
      <c r="D2123" s="9">
        <v>193</v>
      </c>
      <c r="E2123" s="9">
        <v>1977</v>
      </c>
      <c r="F2123">
        <f>PERCENTRANK(Table1[Total Citations], D2123)</f>
        <v>0.248</v>
      </c>
      <c r="G2123">
        <f>1-PERCENTRANK(Table1[Earliest Pub], E2123)</f>
        <v>0.81299999999999994</v>
      </c>
      <c r="H2123">
        <f>AVERAGEIF(Table1[School], A2123, Table1[Cit rank])</f>
        <v>0.59735483870967732</v>
      </c>
      <c r="I2123">
        <f>AVERAGEIF(Table1[School], A2123, Table1[YO rank])</f>
        <v>0.52845161290322562</v>
      </c>
      <c r="J2123" s="3">
        <f t="shared" si="102"/>
        <v>1.1303870101330731</v>
      </c>
      <c r="K2123" s="3">
        <f t="shared" si="103"/>
        <v>44</v>
      </c>
      <c r="L2123" s="3">
        <f t="shared" si="104"/>
        <v>4.3863636363636367</v>
      </c>
      <c r="M2123" s="3">
        <f>PERCENTRANK(Table1[citperyear],L2123)</f>
        <v>0.17599999999999999</v>
      </c>
      <c r="N2123" s="3">
        <f>AVERAGEIF(Table1[School], A2123, Table1[CPYRank])</f>
        <v>0.59835483870967743</v>
      </c>
    </row>
    <row r="2124" spans="1:14" ht="16" x14ac:dyDescent="0.2">
      <c r="A2124" s="9" t="s">
        <v>136</v>
      </c>
      <c r="B2124" s="7" t="s">
        <v>8</v>
      </c>
      <c r="C2124" s="9" t="s">
        <v>161</v>
      </c>
      <c r="D2124" s="9">
        <v>1676</v>
      </c>
      <c r="E2124" s="9">
        <v>1980</v>
      </c>
      <c r="F2124">
        <f>PERCENTRANK(Table1[Total Citations], D2124)</f>
        <v>0.86099999999999999</v>
      </c>
      <c r="G2124">
        <f>1-PERCENTRANK(Table1[Earliest Pub], E2124)</f>
        <v>0.75</v>
      </c>
      <c r="H2124">
        <f>AVERAGEIF(Table1[School], A2124, Table1[Cit rank])</f>
        <v>0.59735483870967732</v>
      </c>
      <c r="I2124">
        <f>AVERAGEIF(Table1[School], A2124, Table1[YO rank])</f>
        <v>0.52845161290322562</v>
      </c>
      <c r="J2124" s="3">
        <f t="shared" si="102"/>
        <v>1.1303870101330731</v>
      </c>
      <c r="K2124" s="3">
        <f t="shared" si="103"/>
        <v>41</v>
      </c>
      <c r="L2124" s="3">
        <f t="shared" si="104"/>
        <v>40.878048780487802</v>
      </c>
      <c r="M2124" s="3">
        <f>PERCENTRANK(Table1[citperyear],L2124)</f>
        <v>0.81899999999999995</v>
      </c>
      <c r="N2124" s="3">
        <f>AVERAGEIF(Table1[School], A2124, Table1[CPYRank])</f>
        <v>0.59835483870967743</v>
      </c>
    </row>
    <row r="2125" spans="1:14" ht="16" x14ac:dyDescent="0.2">
      <c r="A2125" s="9" t="s">
        <v>136</v>
      </c>
      <c r="B2125" s="7" t="s">
        <v>8</v>
      </c>
      <c r="C2125" s="9" t="s">
        <v>161</v>
      </c>
      <c r="D2125" s="9">
        <v>1389</v>
      </c>
      <c r="E2125" s="9">
        <v>1981</v>
      </c>
      <c r="F2125">
        <f>PERCENTRANK(Table1[Total Citations], D2125)</f>
        <v>0.82099999999999995</v>
      </c>
      <c r="G2125">
        <f>1-PERCENTRANK(Table1[Earliest Pub], E2125)</f>
        <v>0.72299999999999998</v>
      </c>
      <c r="H2125">
        <f>AVERAGEIF(Table1[School], A2125, Table1[Cit rank])</f>
        <v>0.59735483870967732</v>
      </c>
      <c r="I2125">
        <f>AVERAGEIF(Table1[School], A2125, Table1[YO rank])</f>
        <v>0.52845161290322562</v>
      </c>
      <c r="J2125" s="3">
        <f t="shared" si="102"/>
        <v>1.1303870101330731</v>
      </c>
      <c r="K2125" s="3">
        <f t="shared" si="103"/>
        <v>40</v>
      </c>
      <c r="L2125" s="3">
        <f t="shared" si="104"/>
        <v>34.725000000000001</v>
      </c>
      <c r="M2125" s="3">
        <f>PERCENTRANK(Table1[citperyear],L2125)</f>
        <v>0.77700000000000002</v>
      </c>
      <c r="N2125" s="3">
        <f>AVERAGEIF(Table1[School], A2125, Table1[CPYRank])</f>
        <v>0.59835483870967743</v>
      </c>
    </row>
    <row r="2126" spans="1:14" ht="16" x14ac:dyDescent="0.2">
      <c r="A2126" s="9" t="s">
        <v>136</v>
      </c>
      <c r="B2126" s="7" t="s">
        <v>8</v>
      </c>
      <c r="C2126" s="9" t="s">
        <v>161</v>
      </c>
      <c r="D2126" s="9">
        <v>757</v>
      </c>
      <c r="E2126" s="9">
        <v>1981</v>
      </c>
      <c r="F2126">
        <f>PERCENTRANK(Table1[Total Citations], D2126)</f>
        <v>0.66800000000000004</v>
      </c>
      <c r="G2126">
        <f>1-PERCENTRANK(Table1[Earliest Pub], E2126)</f>
        <v>0.72299999999999998</v>
      </c>
      <c r="H2126">
        <f>AVERAGEIF(Table1[School], A2126, Table1[Cit rank])</f>
        <v>0.59735483870967732</v>
      </c>
      <c r="I2126">
        <f>AVERAGEIF(Table1[School], A2126, Table1[YO rank])</f>
        <v>0.52845161290322562</v>
      </c>
      <c r="J2126" s="3">
        <f t="shared" si="102"/>
        <v>1.1303870101330731</v>
      </c>
      <c r="K2126" s="3">
        <f t="shared" si="103"/>
        <v>40</v>
      </c>
      <c r="L2126" s="3">
        <f t="shared" si="104"/>
        <v>18.925000000000001</v>
      </c>
      <c r="M2126" s="3">
        <f>PERCENTRANK(Table1[citperyear],L2126)</f>
        <v>0.58499999999999996</v>
      </c>
      <c r="N2126" s="3">
        <f>AVERAGEIF(Table1[School], A2126, Table1[CPYRank])</f>
        <v>0.59835483870967743</v>
      </c>
    </row>
    <row r="2127" spans="1:14" ht="16" x14ac:dyDescent="0.2">
      <c r="A2127" s="9" t="s">
        <v>136</v>
      </c>
      <c r="B2127" s="7" t="s">
        <v>8</v>
      </c>
      <c r="C2127" s="9" t="s">
        <v>161</v>
      </c>
      <c r="D2127" s="9">
        <v>269</v>
      </c>
      <c r="E2127" s="9">
        <v>1981</v>
      </c>
      <c r="F2127">
        <f>PERCENTRANK(Table1[Total Citations], D2127)</f>
        <v>0.33900000000000002</v>
      </c>
      <c r="G2127">
        <f>1-PERCENTRANK(Table1[Earliest Pub], E2127)</f>
        <v>0.72299999999999998</v>
      </c>
      <c r="H2127">
        <f>AVERAGEIF(Table1[School], A2127, Table1[Cit rank])</f>
        <v>0.59735483870967732</v>
      </c>
      <c r="I2127">
        <f>AVERAGEIF(Table1[School], A2127, Table1[YO rank])</f>
        <v>0.52845161290322562</v>
      </c>
      <c r="J2127" s="3">
        <f t="shared" si="102"/>
        <v>1.1303870101330731</v>
      </c>
      <c r="K2127" s="3">
        <f t="shared" si="103"/>
        <v>40</v>
      </c>
      <c r="L2127" s="3">
        <f t="shared" si="104"/>
        <v>6.7249999999999996</v>
      </c>
      <c r="M2127" s="3">
        <f>PERCENTRANK(Table1[citperyear],L2127)</f>
        <v>0.26400000000000001</v>
      </c>
      <c r="N2127" s="3">
        <f>AVERAGEIF(Table1[School], A2127, Table1[CPYRank])</f>
        <v>0.59835483870967743</v>
      </c>
    </row>
    <row r="2128" spans="1:14" ht="16" x14ac:dyDescent="0.2">
      <c r="A2128" s="9" t="s">
        <v>136</v>
      </c>
      <c r="B2128" s="7" t="s">
        <v>8</v>
      </c>
      <c r="C2128" s="9" t="s">
        <v>161</v>
      </c>
      <c r="D2128" s="9">
        <v>2665</v>
      </c>
      <c r="E2128" s="9">
        <v>1982</v>
      </c>
      <c r="F2128">
        <f>PERCENTRANK(Table1[Total Citations], D2128)</f>
        <v>0.92700000000000005</v>
      </c>
      <c r="G2128">
        <f>1-PERCENTRANK(Table1[Earliest Pub], E2128)</f>
        <v>0.69</v>
      </c>
      <c r="H2128">
        <f>AVERAGEIF(Table1[School], A2128, Table1[Cit rank])</f>
        <v>0.59735483870967732</v>
      </c>
      <c r="I2128">
        <f>AVERAGEIF(Table1[School], A2128, Table1[YO rank])</f>
        <v>0.52845161290322562</v>
      </c>
      <c r="J2128" s="3">
        <f t="shared" si="102"/>
        <v>1.1303870101330731</v>
      </c>
      <c r="K2128" s="3">
        <f t="shared" si="103"/>
        <v>39</v>
      </c>
      <c r="L2128" s="3">
        <f t="shared" si="104"/>
        <v>68.333333333333329</v>
      </c>
      <c r="M2128" s="3">
        <f>PERCENTRANK(Table1[citperyear],L2128)</f>
        <v>0.92100000000000004</v>
      </c>
      <c r="N2128" s="3">
        <f>AVERAGEIF(Table1[School], A2128, Table1[CPYRank])</f>
        <v>0.59835483870967743</v>
      </c>
    </row>
    <row r="2129" spans="1:14" ht="16" x14ac:dyDescent="0.2">
      <c r="A2129" s="9" t="s">
        <v>136</v>
      </c>
      <c r="B2129" s="7" t="s">
        <v>8</v>
      </c>
      <c r="C2129" s="9" t="s">
        <v>161</v>
      </c>
      <c r="D2129" s="9">
        <v>1836</v>
      </c>
      <c r="E2129" s="9">
        <v>1983</v>
      </c>
      <c r="F2129">
        <f>PERCENTRANK(Table1[Total Citations], D2129)</f>
        <v>0.879</v>
      </c>
      <c r="G2129">
        <f>1-PERCENTRANK(Table1[Earliest Pub], E2129)</f>
        <v>0.65700000000000003</v>
      </c>
      <c r="H2129">
        <f>AVERAGEIF(Table1[School], A2129, Table1[Cit rank])</f>
        <v>0.59735483870967732</v>
      </c>
      <c r="I2129">
        <f>AVERAGEIF(Table1[School], A2129, Table1[YO rank])</f>
        <v>0.52845161290322562</v>
      </c>
      <c r="J2129" s="3">
        <f t="shared" si="102"/>
        <v>1.1303870101330731</v>
      </c>
      <c r="K2129" s="3">
        <f t="shared" si="103"/>
        <v>38</v>
      </c>
      <c r="L2129" s="3">
        <f t="shared" si="104"/>
        <v>48.315789473684212</v>
      </c>
      <c r="M2129" s="3">
        <f>PERCENTRANK(Table1[citperyear],L2129)</f>
        <v>0.86</v>
      </c>
      <c r="N2129" s="3">
        <f>AVERAGEIF(Table1[School], A2129, Table1[CPYRank])</f>
        <v>0.59835483870967743</v>
      </c>
    </row>
    <row r="2130" spans="1:14" ht="16" x14ac:dyDescent="0.2">
      <c r="A2130" s="9" t="s">
        <v>136</v>
      </c>
      <c r="B2130" s="7" t="s">
        <v>8</v>
      </c>
      <c r="C2130" s="9" t="s">
        <v>161</v>
      </c>
      <c r="D2130" s="9">
        <v>608</v>
      </c>
      <c r="E2130" s="9">
        <v>1983</v>
      </c>
      <c r="F2130">
        <f>PERCENTRANK(Table1[Total Citations], D2130)</f>
        <v>0.59399999999999997</v>
      </c>
      <c r="G2130">
        <f>1-PERCENTRANK(Table1[Earliest Pub], E2130)</f>
        <v>0.65700000000000003</v>
      </c>
      <c r="H2130">
        <f>AVERAGEIF(Table1[School], A2130, Table1[Cit rank])</f>
        <v>0.59735483870967732</v>
      </c>
      <c r="I2130">
        <f>AVERAGEIF(Table1[School], A2130, Table1[YO rank])</f>
        <v>0.52845161290322562</v>
      </c>
      <c r="J2130" s="3">
        <f t="shared" si="102"/>
        <v>1.1303870101330731</v>
      </c>
      <c r="K2130" s="3">
        <f t="shared" si="103"/>
        <v>38</v>
      </c>
      <c r="L2130" s="3">
        <f t="shared" si="104"/>
        <v>16</v>
      </c>
      <c r="M2130" s="3">
        <f>PERCENTRANK(Table1[citperyear],L2130)</f>
        <v>0.52400000000000002</v>
      </c>
      <c r="N2130" s="3">
        <f>AVERAGEIF(Table1[School], A2130, Table1[CPYRank])</f>
        <v>0.59835483870967743</v>
      </c>
    </row>
    <row r="2131" spans="1:14" ht="16" x14ac:dyDescent="0.2">
      <c r="A2131" s="9" t="s">
        <v>136</v>
      </c>
      <c r="B2131" s="7" t="s">
        <v>8</v>
      </c>
      <c r="C2131" s="9" t="s">
        <v>161</v>
      </c>
      <c r="D2131" s="9">
        <v>247</v>
      </c>
      <c r="E2131" s="9">
        <v>1985</v>
      </c>
      <c r="F2131">
        <f>PERCENTRANK(Table1[Total Citations], D2131)</f>
        <v>0.32100000000000001</v>
      </c>
      <c r="G2131">
        <f>1-PERCENTRANK(Table1[Earliest Pub], E2131)</f>
        <v>0.60199999999999998</v>
      </c>
      <c r="H2131">
        <f>AVERAGEIF(Table1[School], A2131, Table1[Cit rank])</f>
        <v>0.59735483870967732</v>
      </c>
      <c r="I2131">
        <f>AVERAGEIF(Table1[School], A2131, Table1[YO rank])</f>
        <v>0.52845161290322562</v>
      </c>
      <c r="J2131" s="3">
        <f t="shared" si="102"/>
        <v>1.1303870101330731</v>
      </c>
      <c r="K2131" s="3">
        <f t="shared" si="103"/>
        <v>36</v>
      </c>
      <c r="L2131" s="3">
        <f t="shared" si="104"/>
        <v>6.8611111111111107</v>
      </c>
      <c r="M2131" s="3">
        <f>PERCENTRANK(Table1[citperyear],L2131)</f>
        <v>0.26900000000000002</v>
      </c>
      <c r="N2131" s="3">
        <f>AVERAGEIF(Table1[School], A2131, Table1[CPYRank])</f>
        <v>0.59835483870967743</v>
      </c>
    </row>
    <row r="2132" spans="1:14" ht="16" x14ac:dyDescent="0.2">
      <c r="A2132" s="9" t="s">
        <v>136</v>
      </c>
      <c r="B2132" s="7" t="s">
        <v>8</v>
      </c>
      <c r="C2132" s="9" t="s">
        <v>161</v>
      </c>
      <c r="D2132" s="9">
        <v>3079</v>
      </c>
      <c r="E2132" s="9">
        <v>1986</v>
      </c>
      <c r="F2132">
        <f>PERCENTRANK(Table1[Total Citations], D2132)</f>
        <v>0.94099999999999995</v>
      </c>
      <c r="G2132">
        <f>1-PERCENTRANK(Table1[Earliest Pub], E2132)</f>
        <v>0.57099999999999995</v>
      </c>
      <c r="H2132">
        <f>AVERAGEIF(Table1[School], A2132, Table1[Cit rank])</f>
        <v>0.59735483870967732</v>
      </c>
      <c r="I2132">
        <f>AVERAGEIF(Table1[School], A2132, Table1[YO rank])</f>
        <v>0.52845161290322562</v>
      </c>
      <c r="J2132" s="3">
        <f t="shared" si="102"/>
        <v>1.1303870101330731</v>
      </c>
      <c r="K2132" s="3">
        <f t="shared" si="103"/>
        <v>35</v>
      </c>
      <c r="L2132" s="3">
        <f t="shared" si="104"/>
        <v>87.971428571428575</v>
      </c>
      <c r="M2132" s="3">
        <f>PERCENTRANK(Table1[citperyear],L2132)</f>
        <v>0.95199999999999996</v>
      </c>
      <c r="N2132" s="3">
        <f>AVERAGEIF(Table1[School], A2132, Table1[CPYRank])</f>
        <v>0.59835483870967743</v>
      </c>
    </row>
    <row r="2133" spans="1:14" ht="16" x14ac:dyDescent="0.2">
      <c r="A2133" s="9" t="s">
        <v>136</v>
      </c>
      <c r="B2133" s="7" t="s">
        <v>8</v>
      </c>
      <c r="C2133" s="9" t="s">
        <v>161</v>
      </c>
      <c r="D2133" s="9">
        <v>603</v>
      </c>
      <c r="E2133" s="9">
        <v>1987</v>
      </c>
      <c r="F2133">
        <f>PERCENTRANK(Table1[Total Citations], D2133)</f>
        <v>0.59</v>
      </c>
      <c r="G2133">
        <f>1-PERCENTRANK(Table1[Earliest Pub], E2133)</f>
        <v>0.53699999999999992</v>
      </c>
      <c r="H2133">
        <f>AVERAGEIF(Table1[School], A2133, Table1[Cit rank])</f>
        <v>0.59735483870967732</v>
      </c>
      <c r="I2133">
        <f>AVERAGEIF(Table1[School], A2133, Table1[YO rank])</f>
        <v>0.52845161290322562</v>
      </c>
      <c r="J2133" s="3">
        <f t="shared" si="102"/>
        <v>1.1303870101330731</v>
      </c>
      <c r="K2133" s="3">
        <f t="shared" si="103"/>
        <v>34</v>
      </c>
      <c r="L2133" s="3">
        <f t="shared" si="104"/>
        <v>17.735294117647058</v>
      </c>
      <c r="M2133" s="3">
        <f>PERCENTRANK(Table1[citperyear],L2133)</f>
        <v>0.56299999999999994</v>
      </c>
      <c r="N2133" s="3">
        <f>AVERAGEIF(Table1[School], A2133, Table1[CPYRank])</f>
        <v>0.59835483870967743</v>
      </c>
    </row>
    <row r="2134" spans="1:14" ht="16" x14ac:dyDescent="0.2">
      <c r="A2134" s="9" t="s">
        <v>136</v>
      </c>
      <c r="B2134" s="7" t="s">
        <v>8</v>
      </c>
      <c r="C2134" s="9" t="s">
        <v>161</v>
      </c>
      <c r="D2134" s="9">
        <v>702</v>
      </c>
      <c r="E2134" s="9">
        <v>1988</v>
      </c>
      <c r="F2134">
        <f>PERCENTRANK(Table1[Total Citations], D2134)</f>
        <v>0.64500000000000002</v>
      </c>
      <c r="G2134">
        <f>1-PERCENTRANK(Table1[Earliest Pub], E2134)</f>
        <v>0.50800000000000001</v>
      </c>
      <c r="H2134">
        <f>AVERAGEIF(Table1[School], A2134, Table1[Cit rank])</f>
        <v>0.59735483870967732</v>
      </c>
      <c r="I2134">
        <f>AVERAGEIF(Table1[School], A2134, Table1[YO rank])</f>
        <v>0.52845161290322562</v>
      </c>
      <c r="J2134" s="3">
        <f t="shared" si="102"/>
        <v>1.1303870101330731</v>
      </c>
      <c r="K2134" s="3">
        <f t="shared" si="103"/>
        <v>33</v>
      </c>
      <c r="L2134" s="3">
        <f t="shared" si="104"/>
        <v>21.272727272727273</v>
      </c>
      <c r="M2134" s="3">
        <f>PERCENTRANK(Table1[citperyear],L2134)</f>
        <v>0.625</v>
      </c>
      <c r="N2134" s="3">
        <f>AVERAGEIF(Table1[School], A2134, Table1[CPYRank])</f>
        <v>0.59835483870967743</v>
      </c>
    </row>
    <row r="2135" spans="1:14" ht="16" x14ac:dyDescent="0.2">
      <c r="A2135" s="9" t="s">
        <v>136</v>
      </c>
      <c r="B2135" s="7" t="s">
        <v>8</v>
      </c>
      <c r="C2135" s="9" t="s">
        <v>161</v>
      </c>
      <c r="D2135" s="9">
        <v>949</v>
      </c>
      <c r="E2135" s="9">
        <v>1989</v>
      </c>
      <c r="F2135">
        <f>PERCENTRANK(Table1[Total Citations], D2135)</f>
        <v>0.72599999999999998</v>
      </c>
      <c r="G2135">
        <f>1-PERCENTRANK(Table1[Earliest Pub], E2135)</f>
        <v>0.47299999999999998</v>
      </c>
      <c r="H2135">
        <f>AVERAGEIF(Table1[School], A2135, Table1[Cit rank])</f>
        <v>0.59735483870967732</v>
      </c>
      <c r="I2135">
        <f>AVERAGEIF(Table1[School], A2135, Table1[YO rank])</f>
        <v>0.52845161290322562</v>
      </c>
      <c r="J2135" s="3">
        <f t="shared" si="102"/>
        <v>1.1303870101330731</v>
      </c>
      <c r="K2135" s="3">
        <f t="shared" si="103"/>
        <v>32</v>
      </c>
      <c r="L2135" s="3">
        <f t="shared" si="104"/>
        <v>29.65625</v>
      </c>
      <c r="M2135" s="3">
        <f>PERCENTRANK(Table1[citperyear],L2135)</f>
        <v>0.73499999999999999</v>
      </c>
      <c r="N2135" s="3">
        <f>AVERAGEIF(Table1[School], A2135, Table1[CPYRank])</f>
        <v>0.59835483870967743</v>
      </c>
    </row>
    <row r="2136" spans="1:14" ht="16" x14ac:dyDescent="0.2">
      <c r="A2136" s="9" t="s">
        <v>136</v>
      </c>
      <c r="B2136" s="7" t="s">
        <v>8</v>
      </c>
      <c r="C2136" s="9" t="s">
        <v>161</v>
      </c>
      <c r="D2136" s="9">
        <v>630</v>
      </c>
      <c r="E2136" s="9">
        <v>1990</v>
      </c>
      <c r="F2136">
        <f>PERCENTRANK(Table1[Total Citations], D2136)</f>
        <v>0.60499999999999998</v>
      </c>
      <c r="G2136">
        <f>1-PERCENTRANK(Table1[Earliest Pub], E2136)</f>
        <v>0.43700000000000006</v>
      </c>
      <c r="H2136">
        <f>AVERAGEIF(Table1[School], A2136, Table1[Cit rank])</f>
        <v>0.59735483870967732</v>
      </c>
      <c r="I2136">
        <f>AVERAGEIF(Table1[School], A2136, Table1[YO rank])</f>
        <v>0.52845161290322562</v>
      </c>
      <c r="J2136" s="3">
        <f t="shared" si="102"/>
        <v>1.1303870101330731</v>
      </c>
      <c r="K2136" s="3">
        <f t="shared" si="103"/>
        <v>31</v>
      </c>
      <c r="L2136" s="3">
        <f t="shared" si="104"/>
        <v>20.322580645161292</v>
      </c>
      <c r="M2136" s="3">
        <f>PERCENTRANK(Table1[citperyear],L2136)</f>
        <v>0.61</v>
      </c>
      <c r="N2136" s="3">
        <f>AVERAGEIF(Table1[School], A2136, Table1[CPYRank])</f>
        <v>0.59835483870967743</v>
      </c>
    </row>
    <row r="2137" spans="1:14" ht="16" x14ac:dyDescent="0.2">
      <c r="A2137" s="9" t="s">
        <v>136</v>
      </c>
      <c r="B2137" s="7" t="s">
        <v>8</v>
      </c>
      <c r="C2137" s="9" t="s">
        <v>161</v>
      </c>
      <c r="D2137" s="9">
        <v>471</v>
      </c>
      <c r="E2137" s="9">
        <v>1991</v>
      </c>
      <c r="F2137">
        <f>PERCENTRANK(Table1[Total Citations], D2137)</f>
        <v>0.50600000000000001</v>
      </c>
      <c r="G2137">
        <f>1-PERCENTRANK(Table1[Earliest Pub], E2137)</f>
        <v>0.41300000000000003</v>
      </c>
      <c r="H2137">
        <f>AVERAGEIF(Table1[School], A2137, Table1[Cit rank])</f>
        <v>0.59735483870967732</v>
      </c>
      <c r="I2137">
        <f>AVERAGEIF(Table1[School], A2137, Table1[YO rank])</f>
        <v>0.52845161290322562</v>
      </c>
      <c r="J2137" s="3">
        <f t="shared" si="102"/>
        <v>1.1303870101330731</v>
      </c>
      <c r="K2137" s="3">
        <f t="shared" si="103"/>
        <v>30</v>
      </c>
      <c r="L2137" s="3">
        <f t="shared" si="104"/>
        <v>15.7</v>
      </c>
      <c r="M2137" s="3">
        <f>PERCENTRANK(Table1[citperyear],L2137)</f>
        <v>0.51800000000000002</v>
      </c>
      <c r="N2137" s="3">
        <f>AVERAGEIF(Table1[School], A2137, Table1[CPYRank])</f>
        <v>0.59835483870967743</v>
      </c>
    </row>
    <row r="2138" spans="1:14" ht="16" x14ac:dyDescent="0.2">
      <c r="A2138" s="9" t="s">
        <v>136</v>
      </c>
      <c r="B2138" s="7" t="s">
        <v>8</v>
      </c>
      <c r="C2138" s="9" t="s">
        <v>161</v>
      </c>
      <c r="D2138" s="9">
        <v>507</v>
      </c>
      <c r="E2138" s="9">
        <v>1991</v>
      </c>
      <c r="F2138">
        <f>PERCENTRANK(Table1[Total Citations], D2138)</f>
        <v>0.53600000000000003</v>
      </c>
      <c r="G2138">
        <f>1-PERCENTRANK(Table1[Earliest Pub], E2138)</f>
        <v>0.41300000000000003</v>
      </c>
      <c r="H2138">
        <f>AVERAGEIF(Table1[School], A2138, Table1[Cit rank])</f>
        <v>0.59735483870967732</v>
      </c>
      <c r="I2138">
        <f>AVERAGEIF(Table1[School], A2138, Table1[YO rank])</f>
        <v>0.52845161290322562</v>
      </c>
      <c r="J2138" s="3">
        <f t="shared" si="102"/>
        <v>1.1303870101330731</v>
      </c>
      <c r="K2138" s="3">
        <f t="shared" si="103"/>
        <v>30</v>
      </c>
      <c r="L2138" s="3">
        <f t="shared" si="104"/>
        <v>16.899999999999999</v>
      </c>
      <c r="M2138" s="3">
        <f>PERCENTRANK(Table1[citperyear],L2138)</f>
        <v>0.54500000000000004</v>
      </c>
      <c r="N2138" s="3">
        <f>AVERAGEIF(Table1[School], A2138, Table1[CPYRank])</f>
        <v>0.59835483870967743</v>
      </c>
    </row>
    <row r="2139" spans="1:14" ht="16" x14ac:dyDescent="0.2">
      <c r="A2139" s="9" t="s">
        <v>136</v>
      </c>
      <c r="B2139" s="7" t="s">
        <v>8</v>
      </c>
      <c r="C2139" s="9" t="s">
        <v>161</v>
      </c>
      <c r="D2139" s="9">
        <v>1906</v>
      </c>
      <c r="E2139" s="9">
        <v>1991</v>
      </c>
      <c r="F2139">
        <f>PERCENTRANK(Table1[Total Citations], D2139)</f>
        <v>0.88500000000000001</v>
      </c>
      <c r="G2139">
        <f>1-PERCENTRANK(Table1[Earliest Pub], E2139)</f>
        <v>0.41300000000000003</v>
      </c>
      <c r="H2139">
        <f>AVERAGEIF(Table1[School], A2139, Table1[Cit rank])</f>
        <v>0.59735483870967732</v>
      </c>
      <c r="I2139">
        <f>AVERAGEIF(Table1[School], A2139, Table1[YO rank])</f>
        <v>0.52845161290322562</v>
      </c>
      <c r="J2139" s="3">
        <f t="shared" si="102"/>
        <v>1.1303870101330731</v>
      </c>
      <c r="K2139" s="3">
        <f t="shared" si="103"/>
        <v>30</v>
      </c>
      <c r="L2139" s="3">
        <f t="shared" si="104"/>
        <v>63.533333333333331</v>
      </c>
      <c r="M2139" s="3">
        <f>PERCENTRANK(Table1[citperyear],L2139)</f>
        <v>0.91</v>
      </c>
      <c r="N2139" s="3">
        <f>AVERAGEIF(Table1[School], A2139, Table1[CPYRank])</f>
        <v>0.59835483870967743</v>
      </c>
    </row>
    <row r="2140" spans="1:14" x14ac:dyDescent="0.2">
      <c r="A2140" s="9" t="s">
        <v>136</v>
      </c>
      <c r="B2140" s="9" t="s">
        <v>7</v>
      </c>
      <c r="C2140" s="9" t="s">
        <v>161</v>
      </c>
      <c r="D2140" s="9">
        <v>805</v>
      </c>
      <c r="E2140" s="9">
        <v>1992</v>
      </c>
      <c r="F2140">
        <f>PERCENTRANK(Table1[Total Citations], D2140)</f>
        <v>0.68700000000000006</v>
      </c>
      <c r="G2140">
        <f>1-PERCENTRANK(Table1[Earliest Pub], E2140)</f>
        <v>0.38100000000000001</v>
      </c>
      <c r="H2140">
        <f>AVERAGEIF(Table1[School], A2140, Table1[Cit rank])</f>
        <v>0.59735483870967732</v>
      </c>
      <c r="I2140">
        <f>AVERAGEIF(Table1[School], A2140, Table1[YO rank])</f>
        <v>0.52845161290322562</v>
      </c>
      <c r="J2140" s="3">
        <f t="shared" si="102"/>
        <v>1.1303870101330731</v>
      </c>
      <c r="K2140" s="3">
        <f t="shared" si="103"/>
        <v>29</v>
      </c>
      <c r="L2140" s="3">
        <f t="shared" si="104"/>
        <v>27.758620689655171</v>
      </c>
      <c r="M2140" s="3">
        <f>PERCENTRANK(Table1[citperyear],L2140)</f>
        <v>0.71399999999999997</v>
      </c>
      <c r="N2140" s="3">
        <f>AVERAGEIF(Table1[School], A2140, Table1[CPYRank])</f>
        <v>0.59835483870967743</v>
      </c>
    </row>
    <row r="2141" spans="1:14" x14ac:dyDescent="0.2">
      <c r="A2141" s="9" t="s">
        <v>136</v>
      </c>
      <c r="B2141" s="9" t="s">
        <v>7</v>
      </c>
      <c r="C2141" s="9" t="s">
        <v>161</v>
      </c>
      <c r="D2141" s="9">
        <v>825</v>
      </c>
      <c r="E2141" s="9">
        <v>1993</v>
      </c>
      <c r="F2141">
        <f>PERCENTRANK(Table1[Total Citations], D2141)</f>
        <v>0.69</v>
      </c>
      <c r="G2141">
        <f>1-PERCENTRANK(Table1[Earliest Pub], E2141)</f>
        <v>0.35399999999999998</v>
      </c>
      <c r="H2141">
        <f>AVERAGEIF(Table1[School], A2141, Table1[Cit rank])</f>
        <v>0.59735483870967732</v>
      </c>
      <c r="I2141">
        <f>AVERAGEIF(Table1[School], A2141, Table1[YO rank])</f>
        <v>0.52845161290322562</v>
      </c>
      <c r="J2141" s="3">
        <f t="shared" si="102"/>
        <v>1.1303870101330731</v>
      </c>
      <c r="K2141" s="3">
        <f t="shared" si="103"/>
        <v>28</v>
      </c>
      <c r="L2141" s="3">
        <f t="shared" si="104"/>
        <v>29.464285714285715</v>
      </c>
      <c r="M2141" s="3">
        <f>PERCENTRANK(Table1[citperyear],L2141)</f>
        <v>0.73199999999999998</v>
      </c>
      <c r="N2141" s="3">
        <f>AVERAGEIF(Table1[School], A2141, Table1[CPYRank])</f>
        <v>0.59835483870967743</v>
      </c>
    </row>
    <row r="2142" spans="1:14" x14ac:dyDescent="0.2">
      <c r="A2142" s="9" t="s">
        <v>136</v>
      </c>
      <c r="B2142" s="9" t="s">
        <v>7</v>
      </c>
      <c r="C2142" s="9" t="s">
        <v>161</v>
      </c>
      <c r="D2142" s="9">
        <v>649</v>
      </c>
      <c r="E2142" s="9">
        <v>1995</v>
      </c>
      <c r="F2142">
        <f>PERCENTRANK(Table1[Total Citations], D2142)</f>
        <v>0.61699999999999999</v>
      </c>
      <c r="G2142">
        <f>1-PERCENTRANK(Table1[Earliest Pub], E2142)</f>
        <v>0.29800000000000004</v>
      </c>
      <c r="H2142">
        <f>AVERAGEIF(Table1[School], A2142, Table1[Cit rank])</f>
        <v>0.59735483870967732</v>
      </c>
      <c r="I2142">
        <f>AVERAGEIF(Table1[School], A2142, Table1[YO rank])</f>
        <v>0.52845161290322562</v>
      </c>
      <c r="J2142" s="3">
        <f t="shared" si="102"/>
        <v>1.1303870101330731</v>
      </c>
      <c r="K2142" s="3">
        <f t="shared" si="103"/>
        <v>26</v>
      </c>
      <c r="L2142" s="3">
        <f t="shared" si="104"/>
        <v>24.96153846153846</v>
      </c>
      <c r="M2142" s="3">
        <f>PERCENTRANK(Table1[citperyear],L2142)</f>
        <v>0.68100000000000005</v>
      </c>
      <c r="N2142" s="3">
        <f>AVERAGEIF(Table1[School], A2142, Table1[CPYRank])</f>
        <v>0.59835483870967743</v>
      </c>
    </row>
    <row r="2143" spans="1:14" ht="16" x14ac:dyDescent="0.2">
      <c r="A2143" s="9" t="s">
        <v>136</v>
      </c>
      <c r="B2143" s="7" t="s">
        <v>8</v>
      </c>
      <c r="C2143" s="9" t="s">
        <v>161</v>
      </c>
      <c r="D2143" s="9">
        <v>414</v>
      </c>
      <c r="E2143" s="9">
        <v>1996</v>
      </c>
      <c r="F2143">
        <f>PERCENTRANK(Table1[Total Citations], D2143)</f>
        <v>0.47299999999999998</v>
      </c>
      <c r="G2143">
        <f>1-PERCENTRANK(Table1[Earliest Pub], E2143)</f>
        <v>0.27100000000000002</v>
      </c>
      <c r="H2143">
        <f>AVERAGEIF(Table1[School], A2143, Table1[Cit rank])</f>
        <v>0.59735483870967732</v>
      </c>
      <c r="I2143">
        <f>AVERAGEIF(Table1[School], A2143, Table1[YO rank])</f>
        <v>0.52845161290322562</v>
      </c>
      <c r="J2143" s="3">
        <f t="shared" si="102"/>
        <v>1.1303870101330731</v>
      </c>
      <c r="K2143" s="3">
        <f t="shared" si="103"/>
        <v>25</v>
      </c>
      <c r="L2143" s="3">
        <f t="shared" si="104"/>
        <v>16.559999999999999</v>
      </c>
      <c r="M2143" s="3">
        <f>PERCENTRANK(Table1[citperyear],L2143)</f>
        <v>0.53800000000000003</v>
      </c>
      <c r="N2143" s="3">
        <f>AVERAGEIF(Table1[School], A2143, Table1[CPYRank])</f>
        <v>0.59835483870967743</v>
      </c>
    </row>
    <row r="2144" spans="1:14" x14ac:dyDescent="0.2">
      <c r="A2144" s="9" t="s">
        <v>136</v>
      </c>
      <c r="B2144" s="9" t="s">
        <v>7</v>
      </c>
      <c r="C2144" s="9" t="s">
        <v>161</v>
      </c>
      <c r="D2144" s="9">
        <v>298</v>
      </c>
      <c r="E2144" s="9">
        <v>1998</v>
      </c>
      <c r="F2144">
        <f>PERCENTRANK(Table1[Total Citations], D2144)</f>
        <v>0.371</v>
      </c>
      <c r="G2144">
        <f>1-PERCENTRANK(Table1[Earliest Pub], E2144)</f>
        <v>0.20799999999999996</v>
      </c>
      <c r="H2144">
        <f>AVERAGEIF(Table1[School], A2144, Table1[Cit rank])</f>
        <v>0.59735483870967732</v>
      </c>
      <c r="I2144">
        <f>AVERAGEIF(Table1[School], A2144, Table1[YO rank])</f>
        <v>0.52845161290322562</v>
      </c>
      <c r="J2144" s="3">
        <f t="shared" si="102"/>
        <v>1.1303870101330731</v>
      </c>
      <c r="K2144" s="3">
        <f t="shared" si="103"/>
        <v>23</v>
      </c>
      <c r="L2144" s="3">
        <f t="shared" si="104"/>
        <v>12.956521739130435</v>
      </c>
      <c r="M2144" s="3">
        <f>PERCENTRANK(Table1[citperyear],L2144)</f>
        <v>0.45500000000000002</v>
      </c>
      <c r="N2144" s="3">
        <f>AVERAGEIF(Table1[School], A2144, Table1[CPYRank])</f>
        <v>0.59835483870967743</v>
      </c>
    </row>
    <row r="2145" spans="1:14" ht="16" x14ac:dyDescent="0.2">
      <c r="A2145" s="9" t="s">
        <v>136</v>
      </c>
      <c r="B2145" s="7" t="s">
        <v>8</v>
      </c>
      <c r="C2145" s="9" t="s">
        <v>161</v>
      </c>
      <c r="D2145" s="9">
        <v>275</v>
      </c>
      <c r="E2145" s="9">
        <v>1998</v>
      </c>
      <c r="F2145">
        <f>PERCENTRANK(Table1[Total Citations], D2145)</f>
        <v>0.34599999999999997</v>
      </c>
      <c r="G2145">
        <f>1-PERCENTRANK(Table1[Earliest Pub], E2145)</f>
        <v>0.20799999999999996</v>
      </c>
      <c r="H2145">
        <f>AVERAGEIF(Table1[School], A2145, Table1[Cit rank])</f>
        <v>0.59735483870967732</v>
      </c>
      <c r="I2145">
        <f>AVERAGEIF(Table1[School], A2145, Table1[YO rank])</f>
        <v>0.52845161290322562</v>
      </c>
      <c r="J2145" s="3">
        <f t="shared" si="102"/>
        <v>1.1303870101330731</v>
      </c>
      <c r="K2145" s="3">
        <f t="shared" si="103"/>
        <v>23</v>
      </c>
      <c r="L2145" s="3">
        <f t="shared" si="104"/>
        <v>11.956521739130435</v>
      </c>
      <c r="M2145" s="3">
        <f>PERCENTRANK(Table1[citperyear],L2145)</f>
        <v>0.42699999999999999</v>
      </c>
      <c r="N2145" s="3">
        <f>AVERAGEIF(Table1[School], A2145, Table1[CPYRank])</f>
        <v>0.59835483870967743</v>
      </c>
    </row>
    <row r="2146" spans="1:14" ht="16" x14ac:dyDescent="0.2">
      <c r="A2146" s="9" t="s">
        <v>136</v>
      </c>
      <c r="B2146" s="7" t="s">
        <v>8</v>
      </c>
      <c r="C2146" s="9" t="s">
        <v>161</v>
      </c>
      <c r="D2146" s="9">
        <v>293</v>
      </c>
      <c r="E2146" s="9">
        <v>2002</v>
      </c>
      <c r="F2146">
        <f>PERCENTRANK(Table1[Total Citations], D2146)</f>
        <v>0.36699999999999999</v>
      </c>
      <c r="G2146">
        <f>1-PERCENTRANK(Table1[Earliest Pub], E2146)</f>
        <v>9.6999999999999975E-2</v>
      </c>
      <c r="H2146">
        <f>AVERAGEIF(Table1[School], A2146, Table1[Cit rank])</f>
        <v>0.59735483870967732</v>
      </c>
      <c r="I2146">
        <f>AVERAGEIF(Table1[School], A2146, Table1[YO rank])</f>
        <v>0.52845161290322562</v>
      </c>
      <c r="J2146" s="3">
        <f t="shared" si="102"/>
        <v>1.1303870101330731</v>
      </c>
      <c r="K2146" s="3">
        <f t="shared" si="103"/>
        <v>19</v>
      </c>
      <c r="L2146" s="3">
        <f t="shared" si="104"/>
        <v>15.421052631578947</v>
      </c>
      <c r="M2146" s="3">
        <f>PERCENTRANK(Table1[citperyear],L2146)</f>
        <v>0.51</v>
      </c>
      <c r="N2146" s="3">
        <f>AVERAGEIF(Table1[School], A2146, Table1[CPYRank])</f>
        <v>0.59835483870967743</v>
      </c>
    </row>
    <row r="2147" spans="1:14" ht="16" x14ac:dyDescent="0.2">
      <c r="A2147" s="9" t="s">
        <v>136</v>
      </c>
      <c r="B2147" s="7" t="s">
        <v>8</v>
      </c>
      <c r="C2147" s="9" t="s">
        <v>161</v>
      </c>
      <c r="D2147" s="9">
        <v>320</v>
      </c>
      <c r="E2147" s="9">
        <v>2004</v>
      </c>
      <c r="F2147">
        <f>PERCENTRANK(Table1[Total Citations], D2147)</f>
        <v>0.39200000000000002</v>
      </c>
      <c r="G2147">
        <f>1-PERCENTRANK(Table1[Earliest Pub], E2147)</f>
        <v>5.4000000000000048E-2</v>
      </c>
      <c r="H2147">
        <f>AVERAGEIF(Table1[School], A2147, Table1[Cit rank])</f>
        <v>0.59735483870967732</v>
      </c>
      <c r="I2147">
        <f>AVERAGEIF(Table1[School], A2147, Table1[YO rank])</f>
        <v>0.52845161290322562</v>
      </c>
      <c r="J2147" s="3">
        <f t="shared" si="102"/>
        <v>1.1303870101330731</v>
      </c>
      <c r="K2147" s="3">
        <f t="shared" si="103"/>
        <v>17</v>
      </c>
      <c r="L2147" s="3">
        <f t="shared" si="104"/>
        <v>18.823529411764707</v>
      </c>
      <c r="M2147" s="3">
        <f>PERCENTRANK(Table1[citperyear],L2147)</f>
        <v>0.58299999999999996</v>
      </c>
      <c r="N2147" s="3">
        <f>AVERAGEIF(Table1[School], A2147, Table1[CPYRank])</f>
        <v>0.59835483870967743</v>
      </c>
    </row>
    <row r="2148" spans="1:14" ht="16" x14ac:dyDescent="0.2">
      <c r="A2148" s="9" t="s">
        <v>136</v>
      </c>
      <c r="B2148" s="7" t="s">
        <v>8</v>
      </c>
      <c r="C2148" s="9" t="s">
        <v>161</v>
      </c>
      <c r="D2148" s="9">
        <v>277</v>
      </c>
      <c r="E2148" s="9">
        <v>2006</v>
      </c>
      <c r="F2148">
        <f>PERCENTRANK(Table1[Total Citations], D2148)</f>
        <v>0.34899999999999998</v>
      </c>
      <c r="G2148">
        <f>1-PERCENTRANK(Table1[Earliest Pub], E2148)</f>
        <v>2.200000000000002E-2</v>
      </c>
      <c r="H2148">
        <f>AVERAGEIF(Table1[School], A2148, Table1[Cit rank])</f>
        <v>0.59735483870967732</v>
      </c>
      <c r="I2148">
        <f>AVERAGEIF(Table1[School], A2148, Table1[YO rank])</f>
        <v>0.52845161290322562</v>
      </c>
      <c r="J2148" s="3">
        <f t="shared" si="102"/>
        <v>1.1303870101330731</v>
      </c>
      <c r="K2148" s="3">
        <f t="shared" si="103"/>
        <v>15</v>
      </c>
      <c r="L2148" s="3">
        <f t="shared" si="104"/>
        <v>18.466666666666665</v>
      </c>
      <c r="M2148" s="3">
        <f>PERCENTRANK(Table1[citperyear],L2148)</f>
        <v>0.57599999999999996</v>
      </c>
      <c r="N2148" s="3">
        <f>AVERAGEIF(Table1[School], A2148, Table1[CPYRank])</f>
        <v>0.59835483870967743</v>
      </c>
    </row>
    <row r="2149" spans="1:14" ht="16" x14ac:dyDescent="0.2">
      <c r="A2149" s="7" t="s">
        <v>137</v>
      </c>
      <c r="B2149" s="7" t="s">
        <v>8</v>
      </c>
      <c r="C2149" s="7" t="s">
        <v>161</v>
      </c>
      <c r="D2149" s="7">
        <v>579</v>
      </c>
      <c r="E2149" s="7">
        <v>1978</v>
      </c>
      <c r="F2149" s="3">
        <f>PERCENTRANK(Table1[Total Citations], D2149)</f>
        <v>0.57699999999999996</v>
      </c>
      <c r="G2149">
        <f>1-PERCENTRANK(Table1[Earliest Pub], E2149)</f>
        <v>0.79</v>
      </c>
      <c r="H2149" s="3">
        <f>AVERAGEIF(Table1[School], A2149, Table1[Cit rank])</f>
        <v>0.45303846153846156</v>
      </c>
      <c r="I2149" s="3">
        <f>AVERAGEIF(Table1[School], A2149, Table1[YO rank])</f>
        <v>0.36780769230769234</v>
      </c>
      <c r="J2149" s="3">
        <f t="shared" si="102"/>
        <v>1.2317264456760431</v>
      </c>
      <c r="K2149" s="3">
        <f t="shared" si="103"/>
        <v>43</v>
      </c>
      <c r="L2149" s="3">
        <f t="shared" si="104"/>
        <v>13.465116279069768</v>
      </c>
      <c r="M2149" s="3">
        <f>PERCENTRANK(Table1[citperyear],L2149)</f>
        <v>0.46500000000000002</v>
      </c>
      <c r="N2149" s="3">
        <f>AVERAGEIF(Table1[School], A2149, Table1[CPYRank])</f>
        <v>0.48823076923076919</v>
      </c>
    </row>
    <row r="2150" spans="1:14" ht="16" x14ac:dyDescent="0.2">
      <c r="A2150" s="7" t="s">
        <v>137</v>
      </c>
      <c r="B2150" s="7" t="s">
        <v>8</v>
      </c>
      <c r="C2150" s="7" t="s">
        <v>161</v>
      </c>
      <c r="D2150" s="7">
        <v>2454</v>
      </c>
      <c r="E2150" s="7">
        <v>1982</v>
      </c>
      <c r="F2150" s="3">
        <f>PERCENTRANK(Table1[Total Citations], D2150)</f>
        <v>0.91600000000000004</v>
      </c>
      <c r="G2150">
        <f>1-PERCENTRANK(Table1[Earliest Pub], E2150)</f>
        <v>0.69</v>
      </c>
      <c r="H2150" s="3">
        <f>AVERAGEIF(Table1[School], A2150, Table1[Cit rank])</f>
        <v>0.45303846153846156</v>
      </c>
      <c r="I2150" s="3">
        <f>AVERAGEIF(Table1[School], A2150, Table1[YO rank])</f>
        <v>0.36780769230769234</v>
      </c>
      <c r="J2150" s="3">
        <f t="shared" ref="J2150:J2213" si="105">H2150/I2150</f>
        <v>1.2317264456760431</v>
      </c>
      <c r="K2150" s="3">
        <f t="shared" si="103"/>
        <v>39</v>
      </c>
      <c r="L2150" s="3">
        <f t="shared" si="104"/>
        <v>62.92307692307692</v>
      </c>
      <c r="M2150" s="3">
        <f>PERCENTRANK(Table1[citperyear],L2150)</f>
        <v>0.90900000000000003</v>
      </c>
      <c r="N2150" s="3">
        <f>AVERAGEIF(Table1[School], A2150, Table1[CPYRank])</f>
        <v>0.48823076923076919</v>
      </c>
    </row>
    <row r="2151" spans="1:14" ht="16" x14ac:dyDescent="0.2">
      <c r="A2151" s="7" t="s">
        <v>137</v>
      </c>
      <c r="B2151" s="7" t="s">
        <v>8</v>
      </c>
      <c r="C2151" s="7" t="s">
        <v>161</v>
      </c>
      <c r="D2151" s="7">
        <v>1876</v>
      </c>
      <c r="E2151" s="7">
        <v>1985</v>
      </c>
      <c r="F2151" s="3">
        <f>PERCENTRANK(Table1[Total Citations], D2151)</f>
        <v>0.88300000000000001</v>
      </c>
      <c r="G2151">
        <f>1-PERCENTRANK(Table1[Earliest Pub], E2151)</f>
        <v>0.60199999999999998</v>
      </c>
      <c r="H2151" s="3">
        <f>AVERAGEIF(Table1[School], A2151, Table1[Cit rank])</f>
        <v>0.45303846153846156</v>
      </c>
      <c r="I2151" s="3">
        <f>AVERAGEIF(Table1[School], A2151, Table1[YO rank])</f>
        <v>0.36780769230769234</v>
      </c>
      <c r="J2151" s="3">
        <f t="shared" si="105"/>
        <v>1.2317264456760431</v>
      </c>
      <c r="K2151" s="3">
        <f t="shared" si="103"/>
        <v>36</v>
      </c>
      <c r="L2151" s="3">
        <f t="shared" si="104"/>
        <v>52.111111111111114</v>
      </c>
      <c r="M2151" s="3">
        <f>PERCENTRANK(Table1[citperyear],L2151)</f>
        <v>0.877</v>
      </c>
      <c r="N2151" s="3">
        <f>AVERAGEIF(Table1[School], A2151, Table1[CPYRank])</f>
        <v>0.48823076923076919</v>
      </c>
    </row>
    <row r="2152" spans="1:14" ht="16" x14ac:dyDescent="0.2">
      <c r="A2152" s="7" t="s">
        <v>137</v>
      </c>
      <c r="B2152" s="7" t="s">
        <v>8</v>
      </c>
      <c r="C2152" s="7" t="s">
        <v>161</v>
      </c>
      <c r="D2152" s="7">
        <v>867</v>
      </c>
      <c r="E2152" s="7">
        <v>1985</v>
      </c>
      <c r="F2152" s="3">
        <f>PERCENTRANK(Table1[Total Citations], D2152)</f>
        <v>0.70299999999999996</v>
      </c>
      <c r="G2152">
        <f>1-PERCENTRANK(Table1[Earliest Pub], E2152)</f>
        <v>0.60199999999999998</v>
      </c>
      <c r="H2152" s="3">
        <f>AVERAGEIF(Table1[School], A2152, Table1[Cit rank])</f>
        <v>0.45303846153846156</v>
      </c>
      <c r="I2152" s="3">
        <f>AVERAGEIF(Table1[School], A2152, Table1[YO rank])</f>
        <v>0.36780769230769234</v>
      </c>
      <c r="J2152" s="3">
        <f t="shared" si="105"/>
        <v>1.2317264456760431</v>
      </c>
      <c r="K2152" s="3">
        <f t="shared" si="103"/>
        <v>36</v>
      </c>
      <c r="L2152" s="3">
        <f t="shared" si="104"/>
        <v>24.083333333333332</v>
      </c>
      <c r="M2152" s="3">
        <f>PERCENTRANK(Table1[citperyear],L2152)</f>
        <v>0.67</v>
      </c>
      <c r="N2152" s="3">
        <f>AVERAGEIF(Table1[School], A2152, Table1[CPYRank])</f>
        <v>0.48823076923076919</v>
      </c>
    </row>
    <row r="2153" spans="1:14" ht="16" x14ac:dyDescent="0.2">
      <c r="A2153" s="7" t="s">
        <v>137</v>
      </c>
      <c r="B2153" s="7" t="s">
        <v>8</v>
      </c>
      <c r="C2153" s="7" t="s">
        <v>161</v>
      </c>
      <c r="D2153" s="7">
        <v>1452</v>
      </c>
      <c r="E2153" s="7">
        <v>1985</v>
      </c>
      <c r="F2153" s="3">
        <f>PERCENTRANK(Table1[Total Citations], D2153)</f>
        <v>0.83299999999999996</v>
      </c>
      <c r="G2153">
        <f>1-PERCENTRANK(Table1[Earliest Pub], E2153)</f>
        <v>0.60199999999999998</v>
      </c>
      <c r="H2153" s="3">
        <f>AVERAGEIF(Table1[School], A2153, Table1[Cit rank])</f>
        <v>0.45303846153846156</v>
      </c>
      <c r="I2153" s="3">
        <f>AVERAGEIF(Table1[School], A2153, Table1[YO rank])</f>
        <v>0.36780769230769234</v>
      </c>
      <c r="J2153" s="3">
        <f t="shared" si="105"/>
        <v>1.2317264456760431</v>
      </c>
      <c r="K2153" s="3">
        <f t="shared" si="103"/>
        <v>36</v>
      </c>
      <c r="L2153" s="3">
        <f t="shared" si="104"/>
        <v>40.333333333333336</v>
      </c>
      <c r="M2153" s="3">
        <f>PERCENTRANK(Table1[citperyear],L2153)</f>
        <v>0.81699999999999995</v>
      </c>
      <c r="N2153" s="3">
        <f>AVERAGEIF(Table1[School], A2153, Table1[CPYRank])</f>
        <v>0.48823076923076919</v>
      </c>
    </row>
    <row r="2154" spans="1:14" ht="16" x14ac:dyDescent="0.2">
      <c r="A2154" s="7" t="s">
        <v>137</v>
      </c>
      <c r="B2154" s="7" t="s">
        <v>8</v>
      </c>
      <c r="C2154" s="7" t="s">
        <v>161</v>
      </c>
      <c r="D2154" s="7">
        <v>194</v>
      </c>
      <c r="E2154" s="7">
        <v>1986</v>
      </c>
      <c r="F2154" s="3">
        <f>PERCENTRANK(Table1[Total Citations], D2154)</f>
        <v>0.249</v>
      </c>
      <c r="G2154">
        <f>1-PERCENTRANK(Table1[Earliest Pub], E2154)</f>
        <v>0.57099999999999995</v>
      </c>
      <c r="H2154" s="3">
        <f>AVERAGEIF(Table1[School], A2154, Table1[Cit rank])</f>
        <v>0.45303846153846156</v>
      </c>
      <c r="I2154" s="3">
        <f>AVERAGEIF(Table1[School], A2154, Table1[YO rank])</f>
        <v>0.36780769230769234</v>
      </c>
      <c r="J2154" s="3">
        <f t="shared" si="105"/>
        <v>1.2317264456760431</v>
      </c>
      <c r="K2154" s="3">
        <f t="shared" si="103"/>
        <v>35</v>
      </c>
      <c r="L2154" s="3">
        <f t="shared" si="104"/>
        <v>5.5428571428571427</v>
      </c>
      <c r="M2154" s="3">
        <f>PERCENTRANK(Table1[citperyear],L2154)</f>
        <v>0.219</v>
      </c>
      <c r="N2154" s="3">
        <f>AVERAGEIF(Table1[School], A2154, Table1[CPYRank])</f>
        <v>0.48823076923076919</v>
      </c>
    </row>
    <row r="2155" spans="1:14" ht="16" x14ac:dyDescent="0.2">
      <c r="A2155" s="7" t="s">
        <v>137</v>
      </c>
      <c r="B2155" s="7" t="s">
        <v>8</v>
      </c>
      <c r="C2155" s="7" t="s">
        <v>161</v>
      </c>
      <c r="D2155" s="7">
        <v>535</v>
      </c>
      <c r="E2155" s="7">
        <v>1986</v>
      </c>
      <c r="F2155" s="3">
        <f>PERCENTRANK(Table1[Total Citations], D2155)</f>
        <v>0.55200000000000005</v>
      </c>
      <c r="G2155">
        <f>1-PERCENTRANK(Table1[Earliest Pub], E2155)</f>
        <v>0.57099999999999995</v>
      </c>
      <c r="H2155" s="3">
        <f>AVERAGEIF(Table1[School], A2155, Table1[Cit rank])</f>
        <v>0.45303846153846156</v>
      </c>
      <c r="I2155" s="3">
        <f>AVERAGEIF(Table1[School], A2155, Table1[YO rank])</f>
        <v>0.36780769230769234</v>
      </c>
      <c r="J2155" s="3">
        <f t="shared" si="105"/>
        <v>1.2317264456760431</v>
      </c>
      <c r="K2155" s="3">
        <f t="shared" si="103"/>
        <v>35</v>
      </c>
      <c r="L2155" s="3">
        <f t="shared" si="104"/>
        <v>15.285714285714286</v>
      </c>
      <c r="M2155" s="3">
        <f>PERCENTRANK(Table1[citperyear],L2155)</f>
        <v>0.50800000000000001</v>
      </c>
      <c r="N2155" s="3">
        <f>AVERAGEIF(Table1[School], A2155, Table1[CPYRank])</f>
        <v>0.48823076923076919</v>
      </c>
    </row>
    <row r="2156" spans="1:14" ht="16" x14ac:dyDescent="0.2">
      <c r="A2156" s="7" t="s">
        <v>137</v>
      </c>
      <c r="B2156" s="7" t="s">
        <v>7</v>
      </c>
      <c r="C2156" s="7" t="s">
        <v>161</v>
      </c>
      <c r="D2156" s="7">
        <v>299</v>
      </c>
      <c r="E2156" s="7">
        <v>1987</v>
      </c>
      <c r="F2156" s="3">
        <f>PERCENTRANK(Table1[Total Citations], D2156)</f>
        <v>0.372</v>
      </c>
      <c r="G2156">
        <f>1-PERCENTRANK(Table1[Earliest Pub], E2156)</f>
        <v>0.53699999999999992</v>
      </c>
      <c r="H2156" s="3">
        <f>AVERAGEIF(Table1[School], A2156, Table1[Cit rank])</f>
        <v>0.45303846153846156</v>
      </c>
      <c r="I2156" s="3">
        <f>AVERAGEIF(Table1[School], A2156, Table1[YO rank])</f>
        <v>0.36780769230769234</v>
      </c>
      <c r="J2156" s="3">
        <f t="shared" si="105"/>
        <v>1.2317264456760431</v>
      </c>
      <c r="K2156" s="3">
        <f t="shared" si="103"/>
        <v>34</v>
      </c>
      <c r="L2156" s="3">
        <f t="shared" si="104"/>
        <v>8.7941176470588243</v>
      </c>
      <c r="M2156" s="3">
        <f>PERCENTRANK(Table1[citperyear],L2156)</f>
        <v>0.33600000000000002</v>
      </c>
      <c r="N2156" s="3">
        <f>AVERAGEIF(Table1[School], A2156, Table1[CPYRank])</f>
        <v>0.48823076923076919</v>
      </c>
    </row>
    <row r="2157" spans="1:14" ht="16" x14ac:dyDescent="0.2">
      <c r="A2157" s="7" t="s">
        <v>137</v>
      </c>
      <c r="B2157" s="7" t="s">
        <v>7</v>
      </c>
      <c r="C2157" s="7" t="s">
        <v>161</v>
      </c>
      <c r="D2157" s="7">
        <v>68</v>
      </c>
      <c r="E2157" s="7">
        <v>1988</v>
      </c>
      <c r="F2157" s="3">
        <f>PERCENTRANK(Table1[Total Citations], D2157)</f>
        <v>9.8000000000000004E-2</v>
      </c>
      <c r="G2157">
        <f>1-PERCENTRANK(Table1[Earliest Pub], E2157)</f>
        <v>0.50800000000000001</v>
      </c>
      <c r="H2157" s="3">
        <f>AVERAGEIF(Table1[School], A2157, Table1[Cit rank])</f>
        <v>0.45303846153846156</v>
      </c>
      <c r="I2157" s="3">
        <f>AVERAGEIF(Table1[School], A2157, Table1[YO rank])</f>
        <v>0.36780769230769234</v>
      </c>
      <c r="J2157" s="3">
        <f t="shared" si="105"/>
        <v>1.2317264456760431</v>
      </c>
      <c r="K2157" s="3">
        <f t="shared" si="103"/>
        <v>33</v>
      </c>
      <c r="L2157" s="3">
        <f t="shared" si="104"/>
        <v>2.0606060606060606</v>
      </c>
      <c r="M2157" s="3">
        <f>PERCENTRANK(Table1[citperyear],L2157)</f>
        <v>9.2999999999999999E-2</v>
      </c>
      <c r="N2157" s="3">
        <f>AVERAGEIF(Table1[School], A2157, Table1[CPYRank])</f>
        <v>0.48823076923076919</v>
      </c>
    </row>
    <row r="2158" spans="1:14" ht="16" x14ac:dyDescent="0.2">
      <c r="A2158" s="7" t="s">
        <v>137</v>
      </c>
      <c r="B2158" s="7" t="s">
        <v>8</v>
      </c>
      <c r="C2158" s="7" t="s">
        <v>161</v>
      </c>
      <c r="D2158" s="7">
        <v>348</v>
      </c>
      <c r="E2158" s="7">
        <v>1989</v>
      </c>
      <c r="F2158" s="3">
        <f>PERCENTRANK(Table1[Total Citations], D2158)</f>
        <v>0.41699999999999998</v>
      </c>
      <c r="G2158">
        <f>1-PERCENTRANK(Table1[Earliest Pub], E2158)</f>
        <v>0.47299999999999998</v>
      </c>
      <c r="H2158" s="3">
        <f>AVERAGEIF(Table1[School], A2158, Table1[Cit rank])</f>
        <v>0.45303846153846156</v>
      </c>
      <c r="I2158" s="3">
        <f>AVERAGEIF(Table1[School], A2158, Table1[YO rank])</f>
        <v>0.36780769230769234</v>
      </c>
      <c r="J2158" s="3">
        <f t="shared" si="105"/>
        <v>1.2317264456760431</v>
      </c>
      <c r="K2158" s="3">
        <f t="shared" si="103"/>
        <v>32</v>
      </c>
      <c r="L2158" s="3">
        <f t="shared" si="104"/>
        <v>10.875</v>
      </c>
      <c r="M2158" s="3">
        <f>PERCENTRANK(Table1[citperyear],L2158)</f>
        <v>0.39600000000000002</v>
      </c>
      <c r="N2158" s="3">
        <f>AVERAGEIF(Table1[School], A2158, Table1[CPYRank])</f>
        <v>0.48823076923076919</v>
      </c>
    </row>
    <row r="2159" spans="1:14" ht="16" x14ac:dyDescent="0.2">
      <c r="A2159" s="7" t="s">
        <v>137</v>
      </c>
      <c r="B2159" s="7" t="s">
        <v>8</v>
      </c>
      <c r="C2159" s="7" t="s">
        <v>161</v>
      </c>
      <c r="D2159" s="7">
        <v>106</v>
      </c>
      <c r="E2159" s="7">
        <v>1989</v>
      </c>
      <c r="F2159" s="3">
        <f>PERCENTRANK(Table1[Total Citations], D2159)</f>
        <v>0.14399999999999999</v>
      </c>
      <c r="G2159">
        <f>1-PERCENTRANK(Table1[Earliest Pub], E2159)</f>
        <v>0.47299999999999998</v>
      </c>
      <c r="H2159" s="3">
        <f>AVERAGEIF(Table1[School], A2159, Table1[Cit rank])</f>
        <v>0.45303846153846156</v>
      </c>
      <c r="I2159" s="3">
        <f>AVERAGEIF(Table1[School], A2159, Table1[YO rank])</f>
        <v>0.36780769230769234</v>
      </c>
      <c r="J2159" s="3">
        <f t="shared" si="105"/>
        <v>1.2317264456760431</v>
      </c>
      <c r="K2159" s="3">
        <f t="shared" si="103"/>
        <v>32</v>
      </c>
      <c r="L2159" s="3">
        <f t="shared" si="104"/>
        <v>3.3125</v>
      </c>
      <c r="M2159" s="3">
        <f>PERCENTRANK(Table1[citperyear],L2159)</f>
        <v>0.14199999999999999</v>
      </c>
      <c r="N2159" s="3">
        <f>AVERAGEIF(Table1[School], A2159, Table1[CPYRank])</f>
        <v>0.48823076923076919</v>
      </c>
    </row>
    <row r="2160" spans="1:14" ht="16" x14ac:dyDescent="0.2">
      <c r="A2160" s="7" t="s">
        <v>137</v>
      </c>
      <c r="B2160" s="7" t="s">
        <v>8</v>
      </c>
      <c r="C2160" s="7" t="s">
        <v>161</v>
      </c>
      <c r="D2160" s="7">
        <v>553</v>
      </c>
      <c r="E2160" s="7">
        <v>1989</v>
      </c>
      <c r="F2160" s="3">
        <f>PERCENTRANK(Table1[Total Citations], D2160)</f>
        <v>0.56299999999999994</v>
      </c>
      <c r="G2160">
        <f>1-PERCENTRANK(Table1[Earliest Pub], E2160)</f>
        <v>0.47299999999999998</v>
      </c>
      <c r="H2160" s="3">
        <f>AVERAGEIF(Table1[School], A2160, Table1[Cit rank])</f>
        <v>0.45303846153846156</v>
      </c>
      <c r="I2160" s="3">
        <f>AVERAGEIF(Table1[School], A2160, Table1[YO rank])</f>
        <v>0.36780769230769234</v>
      </c>
      <c r="J2160" s="3">
        <f t="shared" si="105"/>
        <v>1.2317264456760431</v>
      </c>
      <c r="K2160" s="3">
        <f t="shared" si="103"/>
        <v>32</v>
      </c>
      <c r="L2160" s="3">
        <f t="shared" si="104"/>
        <v>17.28125</v>
      </c>
      <c r="M2160" s="3">
        <f>PERCENTRANK(Table1[citperyear],L2160)</f>
        <v>0.55400000000000005</v>
      </c>
      <c r="N2160" s="3">
        <f>AVERAGEIF(Table1[School], A2160, Table1[CPYRank])</f>
        <v>0.48823076923076919</v>
      </c>
    </row>
    <row r="2161" spans="1:14" ht="16" x14ac:dyDescent="0.2">
      <c r="A2161" s="7" t="s">
        <v>137</v>
      </c>
      <c r="B2161" s="7" t="s">
        <v>8</v>
      </c>
      <c r="C2161" s="7" t="s">
        <v>161</v>
      </c>
      <c r="D2161" s="7">
        <v>998</v>
      </c>
      <c r="E2161" s="7">
        <v>1991</v>
      </c>
      <c r="F2161" s="3">
        <f>PERCENTRANK(Table1[Total Citations], D2161)</f>
        <v>0.74</v>
      </c>
      <c r="G2161">
        <f>1-PERCENTRANK(Table1[Earliest Pub], E2161)</f>
        <v>0.41300000000000003</v>
      </c>
      <c r="H2161" s="3">
        <f>AVERAGEIF(Table1[School], A2161, Table1[Cit rank])</f>
        <v>0.45303846153846156</v>
      </c>
      <c r="I2161" s="3">
        <f>AVERAGEIF(Table1[School], A2161, Table1[YO rank])</f>
        <v>0.36780769230769234</v>
      </c>
      <c r="J2161" s="3">
        <f t="shared" si="105"/>
        <v>1.2317264456760431</v>
      </c>
      <c r="K2161" s="3">
        <f t="shared" si="103"/>
        <v>30</v>
      </c>
      <c r="L2161" s="3">
        <f t="shared" si="104"/>
        <v>33.266666666666666</v>
      </c>
      <c r="M2161" s="3">
        <f>PERCENTRANK(Table1[citperyear],L2161)</f>
        <v>0.76400000000000001</v>
      </c>
      <c r="N2161" s="3">
        <f>AVERAGEIF(Table1[School], A2161, Table1[CPYRank])</f>
        <v>0.48823076923076919</v>
      </c>
    </row>
    <row r="2162" spans="1:14" ht="16" x14ac:dyDescent="0.2">
      <c r="A2162" s="7" t="s">
        <v>137</v>
      </c>
      <c r="B2162" s="7" t="s">
        <v>8</v>
      </c>
      <c r="C2162" s="7" t="s">
        <v>161</v>
      </c>
      <c r="D2162" s="7">
        <v>440</v>
      </c>
      <c r="E2162" s="7">
        <v>1992</v>
      </c>
      <c r="F2162" s="3">
        <f>PERCENTRANK(Table1[Total Citations], D2162)</f>
        <v>0.48799999999999999</v>
      </c>
      <c r="G2162">
        <f>1-PERCENTRANK(Table1[Earliest Pub], E2162)</f>
        <v>0.38100000000000001</v>
      </c>
      <c r="H2162" s="3">
        <f>AVERAGEIF(Table1[School], A2162, Table1[Cit rank])</f>
        <v>0.45303846153846156</v>
      </c>
      <c r="I2162" s="3">
        <f>AVERAGEIF(Table1[School], A2162, Table1[YO rank])</f>
        <v>0.36780769230769234</v>
      </c>
      <c r="J2162" s="3">
        <f t="shared" si="105"/>
        <v>1.2317264456760431</v>
      </c>
      <c r="K2162" s="3">
        <f t="shared" si="103"/>
        <v>29</v>
      </c>
      <c r="L2162" s="3">
        <f t="shared" si="104"/>
        <v>15.172413793103448</v>
      </c>
      <c r="M2162" s="3">
        <f>PERCENTRANK(Table1[citperyear],L2162)</f>
        <v>0.505</v>
      </c>
      <c r="N2162" s="3">
        <f>AVERAGEIF(Table1[School], A2162, Table1[CPYRank])</f>
        <v>0.48823076923076919</v>
      </c>
    </row>
    <row r="2163" spans="1:14" ht="16" x14ac:dyDescent="0.2">
      <c r="A2163" s="7" t="s">
        <v>137</v>
      </c>
      <c r="B2163" s="7" t="s">
        <v>8</v>
      </c>
      <c r="C2163" s="7" t="s">
        <v>161</v>
      </c>
      <c r="D2163" s="7">
        <v>682</v>
      </c>
      <c r="E2163" s="7">
        <v>1993</v>
      </c>
      <c r="F2163" s="3">
        <f>PERCENTRANK(Table1[Total Citations], D2163)</f>
        <v>0.63600000000000001</v>
      </c>
      <c r="G2163">
        <f>1-PERCENTRANK(Table1[Earliest Pub], E2163)</f>
        <v>0.35399999999999998</v>
      </c>
      <c r="H2163" s="3">
        <f>AVERAGEIF(Table1[School], A2163, Table1[Cit rank])</f>
        <v>0.45303846153846156</v>
      </c>
      <c r="I2163" s="3">
        <f>AVERAGEIF(Table1[School], A2163, Table1[YO rank])</f>
        <v>0.36780769230769234</v>
      </c>
      <c r="J2163" s="3">
        <f t="shared" si="105"/>
        <v>1.2317264456760431</v>
      </c>
      <c r="K2163" s="3">
        <f t="shared" si="103"/>
        <v>28</v>
      </c>
      <c r="L2163" s="3">
        <f t="shared" si="104"/>
        <v>24.357142857142858</v>
      </c>
      <c r="M2163" s="3">
        <f>PERCENTRANK(Table1[citperyear],L2163)</f>
        <v>0.67100000000000004</v>
      </c>
      <c r="N2163" s="3">
        <f>AVERAGEIF(Table1[School], A2163, Table1[CPYRank])</f>
        <v>0.48823076923076919</v>
      </c>
    </row>
    <row r="2164" spans="1:14" ht="16" x14ac:dyDescent="0.2">
      <c r="A2164" s="7" t="s">
        <v>137</v>
      </c>
      <c r="B2164" s="7" t="s">
        <v>8</v>
      </c>
      <c r="C2164" s="7" t="s">
        <v>161</v>
      </c>
      <c r="D2164" s="7">
        <v>232</v>
      </c>
      <c r="E2164" s="7">
        <v>1997</v>
      </c>
      <c r="F2164" s="3">
        <f>PERCENTRANK(Table1[Total Citations], D2164)</f>
        <v>0.30399999999999999</v>
      </c>
      <c r="G2164">
        <f>1-PERCENTRANK(Table1[Earliest Pub], E2164)</f>
        <v>0.23699999999999999</v>
      </c>
      <c r="H2164" s="3">
        <f>AVERAGEIF(Table1[School], A2164, Table1[Cit rank])</f>
        <v>0.45303846153846156</v>
      </c>
      <c r="I2164" s="3">
        <f>AVERAGEIF(Table1[School], A2164, Table1[YO rank])</f>
        <v>0.36780769230769234</v>
      </c>
      <c r="J2164" s="3">
        <f t="shared" si="105"/>
        <v>1.2317264456760431</v>
      </c>
      <c r="K2164" s="3">
        <f t="shared" si="103"/>
        <v>24</v>
      </c>
      <c r="L2164" s="3">
        <f t="shared" si="104"/>
        <v>9.6666666666666661</v>
      </c>
      <c r="M2164" s="3">
        <f>PERCENTRANK(Table1[citperyear],L2164)</f>
        <v>0.36099999999999999</v>
      </c>
      <c r="N2164" s="3">
        <f>AVERAGEIF(Table1[School], A2164, Table1[CPYRank])</f>
        <v>0.48823076923076919</v>
      </c>
    </row>
    <row r="2165" spans="1:14" ht="16" x14ac:dyDescent="0.2">
      <c r="A2165" s="7" t="s">
        <v>137</v>
      </c>
      <c r="B2165" s="7" t="s">
        <v>8</v>
      </c>
      <c r="C2165" s="7" t="s">
        <v>161</v>
      </c>
      <c r="D2165" s="7">
        <v>361</v>
      </c>
      <c r="E2165" s="7">
        <v>1997</v>
      </c>
      <c r="F2165" s="3">
        <f>PERCENTRANK(Table1[Total Citations], D2165)</f>
        <v>0.42899999999999999</v>
      </c>
      <c r="G2165">
        <f>1-PERCENTRANK(Table1[Earliest Pub], E2165)</f>
        <v>0.23699999999999999</v>
      </c>
      <c r="H2165" s="3">
        <f>AVERAGEIF(Table1[School], A2165, Table1[Cit rank])</f>
        <v>0.45303846153846156</v>
      </c>
      <c r="I2165" s="3">
        <f>AVERAGEIF(Table1[School], A2165, Table1[YO rank])</f>
        <v>0.36780769230769234</v>
      </c>
      <c r="J2165" s="3">
        <f t="shared" si="105"/>
        <v>1.2317264456760431</v>
      </c>
      <c r="K2165" s="3">
        <f t="shared" si="103"/>
        <v>24</v>
      </c>
      <c r="L2165" s="3">
        <f t="shared" si="104"/>
        <v>15.041666666666666</v>
      </c>
      <c r="M2165" s="3">
        <f>PERCENTRANK(Table1[citperyear],L2165)</f>
        <v>0.503</v>
      </c>
      <c r="N2165" s="3">
        <f>AVERAGEIF(Table1[School], A2165, Table1[CPYRank])</f>
        <v>0.48823076923076919</v>
      </c>
    </row>
    <row r="2166" spans="1:14" ht="16" x14ac:dyDescent="0.2">
      <c r="A2166" s="7" t="s">
        <v>137</v>
      </c>
      <c r="B2166" s="7" t="s">
        <v>8</v>
      </c>
      <c r="C2166" s="7" t="s">
        <v>161</v>
      </c>
      <c r="D2166" s="7">
        <v>332</v>
      </c>
      <c r="E2166" s="7">
        <v>1997</v>
      </c>
      <c r="F2166" s="3">
        <f>PERCENTRANK(Table1[Total Citations], D2166)</f>
        <v>0.40300000000000002</v>
      </c>
      <c r="G2166">
        <f>1-PERCENTRANK(Table1[Earliest Pub], E2166)</f>
        <v>0.23699999999999999</v>
      </c>
      <c r="H2166" s="3">
        <f>AVERAGEIF(Table1[School], A2166, Table1[Cit rank])</f>
        <v>0.45303846153846156</v>
      </c>
      <c r="I2166" s="3">
        <f>AVERAGEIF(Table1[School], A2166, Table1[YO rank])</f>
        <v>0.36780769230769234</v>
      </c>
      <c r="J2166" s="3">
        <f t="shared" si="105"/>
        <v>1.2317264456760431</v>
      </c>
      <c r="K2166" s="3">
        <f t="shared" si="103"/>
        <v>24</v>
      </c>
      <c r="L2166" s="3">
        <f t="shared" si="104"/>
        <v>13.833333333333334</v>
      </c>
      <c r="M2166" s="3">
        <f>PERCENTRANK(Table1[citperyear],L2166)</f>
        <v>0.47199999999999998</v>
      </c>
      <c r="N2166" s="3">
        <f>AVERAGEIF(Table1[School], A2166, Table1[CPYRank])</f>
        <v>0.48823076923076919</v>
      </c>
    </row>
    <row r="2167" spans="1:14" ht="16" x14ac:dyDescent="0.2">
      <c r="A2167" s="7" t="s">
        <v>137</v>
      </c>
      <c r="B2167" s="7" t="s">
        <v>8</v>
      </c>
      <c r="C2167" s="7" t="s">
        <v>161</v>
      </c>
      <c r="D2167" s="7">
        <v>236</v>
      </c>
      <c r="E2167" s="7">
        <v>1998</v>
      </c>
      <c r="F2167" s="3">
        <f>PERCENTRANK(Table1[Total Citations], D2167)</f>
        <v>0.31</v>
      </c>
      <c r="G2167">
        <f>1-PERCENTRANK(Table1[Earliest Pub], E2167)</f>
        <v>0.20799999999999996</v>
      </c>
      <c r="H2167" s="3">
        <f>AVERAGEIF(Table1[School], A2167, Table1[Cit rank])</f>
        <v>0.45303846153846156</v>
      </c>
      <c r="I2167" s="3">
        <f>AVERAGEIF(Table1[School], A2167, Table1[YO rank])</f>
        <v>0.36780769230769234</v>
      </c>
      <c r="J2167" s="3">
        <f t="shared" si="105"/>
        <v>1.2317264456760431</v>
      </c>
      <c r="K2167" s="3">
        <f t="shared" si="103"/>
        <v>23</v>
      </c>
      <c r="L2167" s="3">
        <f t="shared" si="104"/>
        <v>10.260869565217391</v>
      </c>
      <c r="M2167" s="3">
        <f>PERCENTRANK(Table1[citperyear],L2167)</f>
        <v>0.378</v>
      </c>
      <c r="N2167" s="3">
        <f>AVERAGEIF(Table1[School], A2167, Table1[CPYRank])</f>
        <v>0.48823076923076919</v>
      </c>
    </row>
    <row r="2168" spans="1:14" ht="16" x14ac:dyDescent="0.2">
      <c r="A2168" s="7" t="s">
        <v>137</v>
      </c>
      <c r="B2168" s="7" t="s">
        <v>8</v>
      </c>
      <c r="C2168" s="7" t="s">
        <v>161</v>
      </c>
      <c r="D2168" s="7">
        <v>394</v>
      </c>
      <c r="E2168" s="7">
        <v>2000</v>
      </c>
      <c r="F2168" s="3">
        <f>PERCENTRANK(Table1[Total Citations], D2168)</f>
        <v>0.45600000000000002</v>
      </c>
      <c r="G2168">
        <f>1-PERCENTRANK(Table1[Earliest Pub], E2168)</f>
        <v>0.14400000000000002</v>
      </c>
      <c r="H2168" s="3">
        <f>AVERAGEIF(Table1[School], A2168, Table1[Cit rank])</f>
        <v>0.45303846153846156</v>
      </c>
      <c r="I2168" s="3">
        <f>AVERAGEIF(Table1[School], A2168, Table1[YO rank])</f>
        <v>0.36780769230769234</v>
      </c>
      <c r="J2168" s="3">
        <f t="shared" si="105"/>
        <v>1.2317264456760431</v>
      </c>
      <c r="K2168" s="3">
        <f t="shared" si="103"/>
        <v>21</v>
      </c>
      <c r="L2168" s="3">
        <f t="shared" si="104"/>
        <v>18.761904761904763</v>
      </c>
      <c r="M2168" s="3">
        <f>PERCENTRANK(Table1[citperyear],L2168)</f>
        <v>0.58099999999999996</v>
      </c>
      <c r="N2168" s="3">
        <f>AVERAGEIF(Table1[School], A2168, Table1[CPYRank])</f>
        <v>0.48823076923076919</v>
      </c>
    </row>
    <row r="2169" spans="1:14" ht="16" x14ac:dyDescent="0.2">
      <c r="A2169" s="7" t="s">
        <v>137</v>
      </c>
      <c r="B2169" s="7" t="s">
        <v>8</v>
      </c>
      <c r="C2169" s="7" t="s">
        <v>161</v>
      </c>
      <c r="D2169" s="7">
        <v>84</v>
      </c>
      <c r="E2169" s="7">
        <v>2000</v>
      </c>
      <c r="F2169" s="3">
        <f>PERCENTRANK(Table1[Total Citations], D2169)</f>
        <v>0.11700000000000001</v>
      </c>
      <c r="G2169">
        <f>1-PERCENTRANK(Table1[Earliest Pub], E2169)</f>
        <v>0.14400000000000002</v>
      </c>
      <c r="H2169" s="3">
        <f>AVERAGEIF(Table1[School], A2169, Table1[Cit rank])</f>
        <v>0.45303846153846156</v>
      </c>
      <c r="I2169" s="3">
        <f>AVERAGEIF(Table1[School], A2169, Table1[YO rank])</f>
        <v>0.36780769230769234</v>
      </c>
      <c r="J2169" s="3">
        <f t="shared" si="105"/>
        <v>1.2317264456760431</v>
      </c>
      <c r="K2169" s="3">
        <f t="shared" si="103"/>
        <v>21</v>
      </c>
      <c r="L2169" s="3">
        <f t="shared" si="104"/>
        <v>4</v>
      </c>
      <c r="M2169" s="3">
        <f>PERCENTRANK(Table1[citperyear],L2169)</f>
        <v>0.159</v>
      </c>
      <c r="N2169" s="3">
        <f>AVERAGEIF(Table1[School], A2169, Table1[CPYRank])</f>
        <v>0.48823076923076919</v>
      </c>
    </row>
    <row r="2170" spans="1:14" ht="16" x14ac:dyDescent="0.2">
      <c r="A2170" s="7" t="s">
        <v>137</v>
      </c>
      <c r="B2170" s="7" t="s">
        <v>8</v>
      </c>
      <c r="C2170" s="7" t="s">
        <v>161</v>
      </c>
      <c r="D2170" s="7">
        <v>580</v>
      </c>
      <c r="E2170" s="7">
        <v>2002</v>
      </c>
      <c r="F2170" s="3">
        <f>PERCENTRANK(Table1[Total Citations], D2170)</f>
        <v>0.57799999999999996</v>
      </c>
      <c r="G2170">
        <f>1-PERCENTRANK(Table1[Earliest Pub], E2170)</f>
        <v>9.6999999999999975E-2</v>
      </c>
      <c r="H2170" s="3">
        <f>AVERAGEIF(Table1[School], A2170, Table1[Cit rank])</f>
        <v>0.45303846153846156</v>
      </c>
      <c r="I2170" s="3">
        <f>AVERAGEIF(Table1[School], A2170, Table1[YO rank])</f>
        <v>0.36780769230769234</v>
      </c>
      <c r="J2170" s="3">
        <f t="shared" si="105"/>
        <v>1.2317264456760431</v>
      </c>
      <c r="K2170" s="3">
        <f t="shared" si="103"/>
        <v>19</v>
      </c>
      <c r="L2170" s="3">
        <f t="shared" si="104"/>
        <v>30.526315789473685</v>
      </c>
      <c r="M2170" s="3">
        <f>PERCENTRANK(Table1[citperyear],L2170)</f>
        <v>0.74199999999999999</v>
      </c>
      <c r="N2170" s="3">
        <f>AVERAGEIF(Table1[School], A2170, Table1[CPYRank])</f>
        <v>0.48823076923076919</v>
      </c>
    </row>
    <row r="2171" spans="1:14" ht="16" x14ac:dyDescent="0.2">
      <c r="A2171" s="7" t="s">
        <v>137</v>
      </c>
      <c r="B2171" s="7" t="s">
        <v>8</v>
      </c>
      <c r="C2171" s="7" t="s">
        <v>161</v>
      </c>
      <c r="D2171" s="7">
        <v>203</v>
      </c>
      <c r="E2171" s="7">
        <v>2002</v>
      </c>
      <c r="F2171" s="3">
        <f>PERCENTRANK(Table1[Total Citations], D2171)</f>
        <v>0.26300000000000001</v>
      </c>
      <c r="G2171">
        <f>1-PERCENTRANK(Table1[Earliest Pub], E2171)</f>
        <v>9.6999999999999975E-2</v>
      </c>
      <c r="H2171" s="3">
        <f>AVERAGEIF(Table1[School], A2171, Table1[Cit rank])</f>
        <v>0.45303846153846156</v>
      </c>
      <c r="I2171" s="3">
        <f>AVERAGEIF(Table1[School], A2171, Table1[YO rank])</f>
        <v>0.36780769230769234</v>
      </c>
      <c r="J2171" s="3">
        <f t="shared" si="105"/>
        <v>1.2317264456760431</v>
      </c>
      <c r="K2171" s="3">
        <f t="shared" si="103"/>
        <v>19</v>
      </c>
      <c r="L2171" s="3">
        <f t="shared" si="104"/>
        <v>10.684210526315789</v>
      </c>
      <c r="M2171" s="3">
        <f>PERCENTRANK(Table1[citperyear],L2171)</f>
        <v>0.39200000000000002</v>
      </c>
      <c r="N2171" s="3">
        <f>AVERAGEIF(Table1[School], A2171, Table1[CPYRank])</f>
        <v>0.48823076923076919</v>
      </c>
    </row>
    <row r="2172" spans="1:14" ht="16" x14ac:dyDescent="0.2">
      <c r="A2172" s="7" t="s">
        <v>137</v>
      </c>
      <c r="B2172" s="7" t="s">
        <v>8</v>
      </c>
      <c r="C2172" s="7" t="s">
        <v>161</v>
      </c>
      <c r="D2172" s="7">
        <v>26</v>
      </c>
      <c r="E2172" s="7">
        <v>2004</v>
      </c>
      <c r="F2172" s="3">
        <f>PERCENTRANK(Table1[Total Citations], D2172)</f>
        <v>4.4999999999999998E-2</v>
      </c>
      <c r="G2172">
        <f>1-PERCENTRANK(Table1[Earliest Pub], E2172)</f>
        <v>5.4000000000000048E-2</v>
      </c>
      <c r="H2172" s="3">
        <f>AVERAGEIF(Table1[School], A2172, Table1[Cit rank])</f>
        <v>0.45303846153846156</v>
      </c>
      <c r="I2172" s="3">
        <f>AVERAGEIF(Table1[School], A2172, Table1[YO rank])</f>
        <v>0.36780769230769234</v>
      </c>
      <c r="J2172" s="3">
        <f t="shared" si="105"/>
        <v>1.2317264456760431</v>
      </c>
      <c r="K2172" s="3">
        <f t="shared" si="103"/>
        <v>17</v>
      </c>
      <c r="L2172" s="3">
        <f t="shared" si="104"/>
        <v>1.5294117647058822</v>
      </c>
      <c r="M2172" s="3">
        <f>PERCENTRANK(Table1[citperyear],L2172)</f>
        <v>7.2999999999999995E-2</v>
      </c>
      <c r="N2172" s="3">
        <f>AVERAGEIF(Table1[School], A2172, Table1[CPYRank])</f>
        <v>0.48823076923076919</v>
      </c>
    </row>
    <row r="2173" spans="1:14" ht="16" x14ac:dyDescent="0.2">
      <c r="A2173" s="7" t="s">
        <v>137</v>
      </c>
      <c r="B2173" s="7" t="s">
        <v>8</v>
      </c>
      <c r="C2173" s="7" t="s">
        <v>161</v>
      </c>
      <c r="D2173" s="7">
        <v>301</v>
      </c>
      <c r="E2173" s="7">
        <v>2005</v>
      </c>
      <c r="F2173" s="3">
        <f>PERCENTRANK(Table1[Total Citations], D2173)</f>
        <v>0.374</v>
      </c>
      <c r="G2173">
        <f>1-PERCENTRANK(Table1[Earliest Pub], E2173)</f>
        <v>3.400000000000003E-2</v>
      </c>
      <c r="H2173" s="3">
        <f>AVERAGEIF(Table1[School], A2173, Table1[Cit rank])</f>
        <v>0.45303846153846156</v>
      </c>
      <c r="I2173" s="3">
        <f>AVERAGEIF(Table1[School], A2173, Table1[YO rank])</f>
        <v>0.36780769230769234</v>
      </c>
      <c r="J2173" s="3">
        <f t="shared" si="105"/>
        <v>1.2317264456760431</v>
      </c>
      <c r="K2173" s="3">
        <f t="shared" si="103"/>
        <v>16</v>
      </c>
      <c r="L2173" s="3">
        <f t="shared" si="104"/>
        <v>18.8125</v>
      </c>
      <c r="M2173" s="3">
        <f>PERCENTRANK(Table1[citperyear],L2173)</f>
        <v>0.58299999999999996</v>
      </c>
      <c r="N2173" s="3">
        <f>AVERAGEIF(Table1[School], A2173, Table1[CPYRank])</f>
        <v>0.48823076923076919</v>
      </c>
    </row>
    <row r="2174" spans="1:14" ht="16" x14ac:dyDescent="0.2">
      <c r="A2174" s="7" t="s">
        <v>137</v>
      </c>
      <c r="B2174" s="7" t="s">
        <v>8</v>
      </c>
      <c r="C2174" s="7" t="s">
        <v>161</v>
      </c>
      <c r="D2174" s="7">
        <v>256</v>
      </c>
      <c r="E2174" s="7">
        <v>2005</v>
      </c>
      <c r="F2174" s="3">
        <f>PERCENTRANK(Table1[Total Citations], D2174)</f>
        <v>0.32900000000000001</v>
      </c>
      <c r="G2174">
        <f>1-PERCENTRANK(Table1[Earliest Pub], E2174)</f>
        <v>3.400000000000003E-2</v>
      </c>
      <c r="H2174" s="3">
        <f>AVERAGEIF(Table1[School], A2174, Table1[Cit rank])</f>
        <v>0.45303846153846156</v>
      </c>
      <c r="I2174" s="3">
        <f>AVERAGEIF(Table1[School], A2174, Table1[YO rank])</f>
        <v>0.36780769230769234</v>
      </c>
      <c r="J2174" s="3">
        <f t="shared" si="105"/>
        <v>1.2317264456760431</v>
      </c>
      <c r="K2174" s="3">
        <f t="shared" si="103"/>
        <v>16</v>
      </c>
      <c r="L2174" s="3">
        <f t="shared" si="104"/>
        <v>16</v>
      </c>
      <c r="M2174" s="3">
        <f>PERCENTRANK(Table1[citperyear],L2174)</f>
        <v>0.52400000000000002</v>
      </c>
      <c r="N2174" s="3">
        <f>AVERAGEIF(Table1[School], A2174, Table1[CPYRank])</f>
        <v>0.48823076923076919</v>
      </c>
    </row>
    <row r="2175" spans="1:14" ht="16" x14ac:dyDescent="0.2">
      <c r="A2175" s="7" t="s">
        <v>138</v>
      </c>
      <c r="B2175" s="7" t="s">
        <v>8</v>
      </c>
      <c r="C2175" s="7" t="s">
        <v>161</v>
      </c>
      <c r="D2175" s="7">
        <v>1</v>
      </c>
      <c r="E2175" s="7">
        <v>1969</v>
      </c>
      <c r="F2175" s="3">
        <f>PERCENTRANK(Table1[Total Citations], D2175)</f>
        <v>1E-3</v>
      </c>
      <c r="G2175">
        <f>1-PERCENTRANK(Table1[Earliest Pub], E2175)</f>
        <v>0.94100000000000006</v>
      </c>
      <c r="H2175" s="3">
        <f>AVERAGEIF(Table1[School], A2175, Table1[Cit rank])</f>
        <v>0.19845454545454544</v>
      </c>
      <c r="I2175" s="3">
        <f>AVERAGEIF(Table1[School], A2175, Table1[YO rank])</f>
        <v>0.48863636363636365</v>
      </c>
      <c r="J2175" s="3">
        <f t="shared" si="105"/>
        <v>0.4061395348837209</v>
      </c>
      <c r="K2175" s="3">
        <f t="shared" si="103"/>
        <v>52</v>
      </c>
      <c r="L2175" s="3">
        <f t="shared" si="104"/>
        <v>1.9230769230769232E-2</v>
      </c>
      <c r="M2175" s="3">
        <f>PERCENTRANK(Table1[citperyear],L2175)</f>
        <v>1E-3</v>
      </c>
      <c r="N2175" s="3">
        <f>AVERAGEIF(Table1[School], A2175, Table1[CPYRank])</f>
        <v>0.21263636363636362</v>
      </c>
    </row>
    <row r="2176" spans="1:14" ht="16" x14ac:dyDescent="0.2">
      <c r="A2176" s="7" t="s">
        <v>138</v>
      </c>
      <c r="B2176" s="7" t="s">
        <v>8</v>
      </c>
      <c r="C2176" s="7" t="s">
        <v>161</v>
      </c>
      <c r="D2176" s="7">
        <v>438</v>
      </c>
      <c r="E2176" s="7">
        <v>1980</v>
      </c>
      <c r="F2176" s="3">
        <f>PERCENTRANK(Table1[Total Citations], D2176)</f>
        <v>0.48599999999999999</v>
      </c>
      <c r="G2176">
        <f>1-PERCENTRANK(Table1[Earliest Pub], E2176)</f>
        <v>0.75</v>
      </c>
      <c r="H2176" s="3">
        <f>AVERAGEIF(Table1[School], A2176, Table1[Cit rank])</f>
        <v>0.19845454545454544</v>
      </c>
      <c r="I2176" s="3">
        <f>AVERAGEIF(Table1[School], A2176, Table1[YO rank])</f>
        <v>0.48863636363636365</v>
      </c>
      <c r="J2176" s="3">
        <f t="shared" si="105"/>
        <v>0.4061395348837209</v>
      </c>
      <c r="K2176" s="3">
        <f t="shared" si="103"/>
        <v>41</v>
      </c>
      <c r="L2176" s="3">
        <f t="shared" si="104"/>
        <v>10.682926829268293</v>
      </c>
      <c r="M2176" s="3">
        <f>PERCENTRANK(Table1[citperyear],L2176)</f>
        <v>0.39100000000000001</v>
      </c>
      <c r="N2176" s="3">
        <f>AVERAGEIF(Table1[School], A2176, Table1[CPYRank])</f>
        <v>0.21263636363636362</v>
      </c>
    </row>
    <row r="2177" spans="1:14" ht="16" x14ac:dyDescent="0.2">
      <c r="A2177" s="7" t="s">
        <v>138</v>
      </c>
      <c r="B2177" s="7" t="s">
        <v>8</v>
      </c>
      <c r="C2177" s="7" t="s">
        <v>161</v>
      </c>
      <c r="D2177" s="7">
        <v>30</v>
      </c>
      <c r="E2177" s="7">
        <v>1981</v>
      </c>
      <c r="F2177" s="3">
        <f>PERCENTRANK(Table1[Total Citations], D2177)</f>
        <v>5.1999999999999998E-2</v>
      </c>
      <c r="G2177">
        <f>1-PERCENTRANK(Table1[Earliest Pub], E2177)</f>
        <v>0.72299999999999998</v>
      </c>
      <c r="H2177" s="3">
        <f>AVERAGEIF(Table1[School], A2177, Table1[Cit rank])</f>
        <v>0.19845454545454544</v>
      </c>
      <c r="I2177" s="3">
        <f>AVERAGEIF(Table1[School], A2177, Table1[YO rank])</f>
        <v>0.48863636363636365</v>
      </c>
      <c r="J2177" s="3">
        <f t="shared" si="105"/>
        <v>0.4061395348837209</v>
      </c>
      <c r="K2177" s="3">
        <f t="shared" si="103"/>
        <v>40</v>
      </c>
      <c r="L2177" s="3">
        <f t="shared" si="104"/>
        <v>0.75</v>
      </c>
      <c r="M2177" s="3">
        <f>PERCENTRANK(Table1[citperyear],L2177)</f>
        <v>4.1000000000000002E-2</v>
      </c>
      <c r="N2177" s="3">
        <f>AVERAGEIF(Table1[School], A2177, Table1[CPYRank])</f>
        <v>0.21263636363636362</v>
      </c>
    </row>
    <row r="2178" spans="1:14" ht="16" x14ac:dyDescent="0.2">
      <c r="A2178" s="7" t="s">
        <v>138</v>
      </c>
      <c r="B2178" s="7" t="s">
        <v>8</v>
      </c>
      <c r="C2178" s="7" t="s">
        <v>161</v>
      </c>
      <c r="D2178" s="7">
        <v>88</v>
      </c>
      <c r="E2178" s="7">
        <v>1983</v>
      </c>
      <c r="F2178" s="3">
        <f>PERCENTRANK(Table1[Total Citations], D2178)</f>
        <v>0.123</v>
      </c>
      <c r="G2178">
        <f>1-PERCENTRANK(Table1[Earliest Pub], E2178)</f>
        <v>0.65700000000000003</v>
      </c>
      <c r="H2178" s="3">
        <f>AVERAGEIF(Table1[School], A2178, Table1[Cit rank])</f>
        <v>0.19845454545454544</v>
      </c>
      <c r="I2178" s="3">
        <f>AVERAGEIF(Table1[School], A2178, Table1[YO rank])</f>
        <v>0.48863636363636365</v>
      </c>
      <c r="J2178" s="3">
        <f t="shared" si="105"/>
        <v>0.4061395348837209</v>
      </c>
      <c r="K2178" s="3">
        <f t="shared" ref="K2178:K2241" si="106">2021-E2178</f>
        <v>38</v>
      </c>
      <c r="L2178" s="3">
        <f t="shared" ref="L2178:L2241" si="107">D2178/K2178</f>
        <v>2.3157894736842106</v>
      </c>
      <c r="M2178" s="3">
        <f>PERCENTRANK(Table1[citperyear],L2178)</f>
        <v>0.106</v>
      </c>
      <c r="N2178" s="3">
        <f>AVERAGEIF(Table1[School], A2178, Table1[CPYRank])</f>
        <v>0.21263636363636362</v>
      </c>
    </row>
    <row r="2179" spans="1:14" ht="16" x14ac:dyDescent="0.2">
      <c r="A2179" s="7" t="s">
        <v>138</v>
      </c>
      <c r="B2179" s="7" t="s">
        <v>8</v>
      </c>
      <c r="C2179" s="7" t="s">
        <v>161</v>
      </c>
      <c r="D2179" s="7">
        <v>110</v>
      </c>
      <c r="E2179" s="7">
        <v>1986</v>
      </c>
      <c r="F2179" s="3">
        <f>PERCENTRANK(Table1[Total Citations], D2179)</f>
        <v>0.15</v>
      </c>
      <c r="G2179">
        <f>1-PERCENTRANK(Table1[Earliest Pub], E2179)</f>
        <v>0.57099999999999995</v>
      </c>
      <c r="H2179" s="3">
        <f>AVERAGEIF(Table1[School], A2179, Table1[Cit rank])</f>
        <v>0.19845454545454544</v>
      </c>
      <c r="I2179" s="3">
        <f>AVERAGEIF(Table1[School], A2179, Table1[YO rank])</f>
        <v>0.48863636363636365</v>
      </c>
      <c r="J2179" s="3">
        <f t="shared" si="105"/>
        <v>0.4061395348837209</v>
      </c>
      <c r="K2179" s="3">
        <f t="shared" si="106"/>
        <v>35</v>
      </c>
      <c r="L2179" s="3">
        <f t="shared" si="107"/>
        <v>3.1428571428571428</v>
      </c>
      <c r="M2179" s="3">
        <f>PERCENTRANK(Table1[citperyear],L2179)</f>
        <v>0.13400000000000001</v>
      </c>
      <c r="N2179" s="3">
        <f>AVERAGEIF(Table1[School], A2179, Table1[CPYRank])</f>
        <v>0.21263636363636362</v>
      </c>
    </row>
    <row r="2180" spans="1:14" ht="16" x14ac:dyDescent="0.2">
      <c r="A2180" s="7" t="s">
        <v>138</v>
      </c>
      <c r="B2180" s="7" t="s">
        <v>8</v>
      </c>
      <c r="C2180" s="7" t="s">
        <v>161</v>
      </c>
      <c r="D2180" s="7">
        <v>95</v>
      </c>
      <c r="E2180" s="7">
        <v>1988</v>
      </c>
      <c r="F2180" s="3">
        <f>PERCENTRANK(Table1[Total Citations], D2180)</f>
        <v>0.129</v>
      </c>
      <c r="G2180">
        <f>1-PERCENTRANK(Table1[Earliest Pub], E2180)</f>
        <v>0.50800000000000001</v>
      </c>
      <c r="H2180" s="3">
        <f>AVERAGEIF(Table1[School], A2180, Table1[Cit rank])</f>
        <v>0.19845454545454544</v>
      </c>
      <c r="I2180" s="3">
        <f>AVERAGEIF(Table1[School], A2180, Table1[YO rank])</f>
        <v>0.48863636363636365</v>
      </c>
      <c r="J2180" s="3">
        <f t="shared" si="105"/>
        <v>0.4061395348837209</v>
      </c>
      <c r="K2180" s="3">
        <f t="shared" si="106"/>
        <v>33</v>
      </c>
      <c r="L2180" s="3">
        <f t="shared" si="107"/>
        <v>2.8787878787878789</v>
      </c>
      <c r="M2180" s="3">
        <f>PERCENTRANK(Table1[citperyear],L2180)</f>
        <v>0.125</v>
      </c>
      <c r="N2180" s="3">
        <f>AVERAGEIF(Table1[School], A2180, Table1[CPYRank])</f>
        <v>0.21263636363636362</v>
      </c>
    </row>
    <row r="2181" spans="1:14" ht="16" x14ac:dyDescent="0.2">
      <c r="A2181" s="7" t="s">
        <v>138</v>
      </c>
      <c r="B2181" s="7" t="s">
        <v>8</v>
      </c>
      <c r="C2181" s="7" t="s">
        <v>161</v>
      </c>
      <c r="D2181" s="7">
        <v>153</v>
      </c>
      <c r="E2181" s="7">
        <v>1988</v>
      </c>
      <c r="F2181" s="3">
        <f>PERCENTRANK(Table1[Total Citations], D2181)</f>
        <v>0.19400000000000001</v>
      </c>
      <c r="G2181">
        <f>1-PERCENTRANK(Table1[Earliest Pub], E2181)</f>
        <v>0.50800000000000001</v>
      </c>
      <c r="H2181" s="3">
        <f>AVERAGEIF(Table1[School], A2181, Table1[Cit rank])</f>
        <v>0.19845454545454544</v>
      </c>
      <c r="I2181" s="3">
        <f>AVERAGEIF(Table1[School], A2181, Table1[YO rank])</f>
        <v>0.48863636363636365</v>
      </c>
      <c r="J2181" s="3">
        <f t="shared" si="105"/>
        <v>0.4061395348837209</v>
      </c>
      <c r="K2181" s="3">
        <f t="shared" si="106"/>
        <v>33</v>
      </c>
      <c r="L2181" s="3">
        <f t="shared" si="107"/>
        <v>4.6363636363636367</v>
      </c>
      <c r="M2181" s="3">
        <f>PERCENTRANK(Table1[citperyear],L2181)</f>
        <v>0.188</v>
      </c>
      <c r="N2181" s="3">
        <f>AVERAGEIF(Table1[School], A2181, Table1[CPYRank])</f>
        <v>0.21263636363636362</v>
      </c>
    </row>
    <row r="2182" spans="1:14" ht="16" x14ac:dyDescent="0.2">
      <c r="A2182" s="7" t="s">
        <v>138</v>
      </c>
      <c r="B2182" s="7" t="s">
        <v>8</v>
      </c>
      <c r="C2182" s="7" t="s">
        <v>161</v>
      </c>
      <c r="D2182" s="7">
        <v>5</v>
      </c>
      <c r="E2182" s="7">
        <v>1996</v>
      </c>
      <c r="F2182" s="3">
        <f>PERCENTRANK(Table1[Total Citations], D2182)</f>
        <v>1.4999999999999999E-2</v>
      </c>
      <c r="G2182">
        <f>1-PERCENTRANK(Table1[Earliest Pub], E2182)</f>
        <v>0.27100000000000002</v>
      </c>
      <c r="H2182" s="3">
        <f>AVERAGEIF(Table1[School], A2182, Table1[Cit rank])</f>
        <v>0.19845454545454544</v>
      </c>
      <c r="I2182" s="3">
        <f>AVERAGEIF(Table1[School], A2182, Table1[YO rank])</f>
        <v>0.48863636363636365</v>
      </c>
      <c r="J2182" s="3">
        <f t="shared" si="105"/>
        <v>0.4061395348837209</v>
      </c>
      <c r="K2182" s="3">
        <f t="shared" si="106"/>
        <v>25</v>
      </c>
      <c r="L2182" s="3">
        <f t="shared" si="107"/>
        <v>0.2</v>
      </c>
      <c r="M2182" s="3">
        <f>PERCENTRANK(Table1[citperyear],L2182)</f>
        <v>1.7000000000000001E-2</v>
      </c>
      <c r="N2182" s="3">
        <f>AVERAGEIF(Table1[School], A2182, Table1[CPYRank])</f>
        <v>0.21263636363636362</v>
      </c>
    </row>
    <row r="2183" spans="1:14" ht="16" x14ac:dyDescent="0.2">
      <c r="A2183" s="7" t="s">
        <v>138</v>
      </c>
      <c r="B2183" s="7" t="s">
        <v>8</v>
      </c>
      <c r="C2183" s="7" t="s">
        <v>161</v>
      </c>
      <c r="D2183" s="7">
        <v>94</v>
      </c>
      <c r="E2183" s="7">
        <v>1998</v>
      </c>
      <c r="F2183" s="3">
        <f>PERCENTRANK(Table1[Total Citations], D2183)</f>
        <v>0.128</v>
      </c>
      <c r="G2183">
        <f>1-PERCENTRANK(Table1[Earliest Pub], E2183)</f>
        <v>0.20799999999999996</v>
      </c>
      <c r="H2183" s="3">
        <f>AVERAGEIF(Table1[School], A2183, Table1[Cit rank])</f>
        <v>0.19845454545454544</v>
      </c>
      <c r="I2183" s="3">
        <f>AVERAGEIF(Table1[School], A2183, Table1[YO rank])</f>
        <v>0.48863636363636365</v>
      </c>
      <c r="J2183" s="3">
        <f t="shared" si="105"/>
        <v>0.4061395348837209</v>
      </c>
      <c r="K2183" s="3">
        <f t="shared" si="106"/>
        <v>23</v>
      </c>
      <c r="L2183" s="3">
        <f t="shared" si="107"/>
        <v>4.0869565217391308</v>
      </c>
      <c r="M2183" s="3">
        <f>PERCENTRANK(Table1[citperyear],L2183)</f>
        <v>0.16500000000000001</v>
      </c>
      <c r="N2183" s="3">
        <f>AVERAGEIF(Table1[School], A2183, Table1[CPYRank])</f>
        <v>0.21263636363636362</v>
      </c>
    </row>
    <row r="2184" spans="1:14" ht="16" x14ac:dyDescent="0.2">
      <c r="A2184" s="7" t="s">
        <v>138</v>
      </c>
      <c r="B2184" s="7" t="s">
        <v>8</v>
      </c>
      <c r="C2184" s="7" t="s">
        <v>161</v>
      </c>
      <c r="D2184" s="7">
        <v>252</v>
      </c>
      <c r="E2184" s="7">
        <v>2001</v>
      </c>
      <c r="F2184" s="3">
        <f>PERCENTRANK(Table1[Total Citations], D2184)</f>
        <v>0.32600000000000001</v>
      </c>
      <c r="G2184">
        <f>1-PERCENTRANK(Table1[Earliest Pub], E2184)</f>
        <v>0.11899999999999999</v>
      </c>
      <c r="H2184" s="3">
        <f>AVERAGEIF(Table1[School], A2184, Table1[Cit rank])</f>
        <v>0.19845454545454544</v>
      </c>
      <c r="I2184" s="3">
        <f>AVERAGEIF(Table1[School], A2184, Table1[YO rank])</f>
        <v>0.48863636363636365</v>
      </c>
      <c r="J2184" s="3">
        <f t="shared" si="105"/>
        <v>0.4061395348837209</v>
      </c>
      <c r="K2184" s="3">
        <f t="shared" si="106"/>
        <v>20</v>
      </c>
      <c r="L2184" s="3">
        <f t="shared" si="107"/>
        <v>12.6</v>
      </c>
      <c r="M2184" s="3">
        <f>PERCENTRANK(Table1[citperyear],L2184)</f>
        <v>0.442</v>
      </c>
      <c r="N2184" s="3">
        <f>AVERAGEIF(Table1[School], A2184, Table1[CPYRank])</f>
        <v>0.21263636363636362</v>
      </c>
    </row>
    <row r="2185" spans="1:14" ht="16" x14ac:dyDescent="0.2">
      <c r="A2185" s="7" t="s">
        <v>138</v>
      </c>
      <c r="B2185" s="7" t="s">
        <v>8</v>
      </c>
      <c r="C2185" s="7" t="s">
        <v>161</v>
      </c>
      <c r="D2185" s="7">
        <v>582</v>
      </c>
      <c r="E2185" s="7">
        <v>2001</v>
      </c>
      <c r="F2185" s="3">
        <f>PERCENTRANK(Table1[Total Citations], D2185)</f>
        <v>0.57899999999999996</v>
      </c>
      <c r="G2185">
        <f>1-PERCENTRANK(Table1[Earliest Pub], E2185)</f>
        <v>0.11899999999999999</v>
      </c>
      <c r="H2185" s="3">
        <f>AVERAGEIF(Table1[School], A2185, Table1[Cit rank])</f>
        <v>0.19845454545454544</v>
      </c>
      <c r="I2185" s="3">
        <f>AVERAGEIF(Table1[School], A2185, Table1[YO rank])</f>
        <v>0.48863636363636365</v>
      </c>
      <c r="J2185" s="3">
        <f t="shared" si="105"/>
        <v>0.4061395348837209</v>
      </c>
      <c r="K2185" s="3">
        <f t="shared" si="106"/>
        <v>20</v>
      </c>
      <c r="L2185" s="3">
        <f t="shared" si="107"/>
        <v>29.1</v>
      </c>
      <c r="M2185" s="3">
        <f>PERCENTRANK(Table1[citperyear],L2185)</f>
        <v>0.72899999999999998</v>
      </c>
      <c r="N2185" s="3">
        <f>AVERAGEIF(Table1[School], A2185, Table1[CPYRank])</f>
        <v>0.21263636363636362</v>
      </c>
    </row>
    <row r="2186" spans="1:14" ht="16" x14ac:dyDescent="0.2">
      <c r="A2186" s="12" t="s">
        <v>139</v>
      </c>
      <c r="B2186" s="12" t="s">
        <v>8</v>
      </c>
      <c r="C2186" s="12" t="s">
        <v>161</v>
      </c>
      <c r="D2186" s="12">
        <v>1919</v>
      </c>
      <c r="E2186" s="12">
        <v>1966</v>
      </c>
      <c r="F2186" s="3">
        <f>PERCENTRANK(Table1[Total Citations], D2186)</f>
        <v>0.88700000000000001</v>
      </c>
      <c r="G2186">
        <f>1-PERCENTRANK(Table1[Earliest Pub], E2186)</f>
        <v>0.96899999999999997</v>
      </c>
      <c r="H2186" s="3">
        <f>AVERAGEIF(Table1[School], A2186, Table1[Cit rank])</f>
        <v>0.66213636363636363</v>
      </c>
      <c r="I2186" s="3">
        <f>AVERAGEIF(Table1[School], A2186, Table1[YO rank])</f>
        <v>0.6969545454545456</v>
      </c>
      <c r="J2186" s="3">
        <f t="shared" si="105"/>
        <v>0.9500423922259178</v>
      </c>
      <c r="K2186" s="3">
        <f t="shared" si="106"/>
        <v>55</v>
      </c>
      <c r="L2186" s="3">
        <f t="shared" si="107"/>
        <v>34.890909090909091</v>
      </c>
      <c r="M2186" s="3">
        <f>PERCENTRANK(Table1[citperyear],L2186)</f>
        <v>0.77800000000000002</v>
      </c>
      <c r="N2186" s="3">
        <f>AVERAGEIF(Table1[School], A2186, Table1[CPYRank])</f>
        <v>0.62063636363636376</v>
      </c>
    </row>
    <row r="2187" spans="1:14" ht="16" x14ac:dyDescent="0.2">
      <c r="A2187" s="12" t="s">
        <v>139</v>
      </c>
      <c r="B2187" s="12" t="s">
        <v>8</v>
      </c>
      <c r="C2187" s="12" t="s">
        <v>161</v>
      </c>
      <c r="D2187" s="12">
        <v>2710</v>
      </c>
      <c r="E2187" s="12">
        <v>1966</v>
      </c>
      <c r="F2187" s="3">
        <f>PERCENTRANK(Table1[Total Citations], D2187)</f>
        <v>0.92900000000000005</v>
      </c>
      <c r="G2187">
        <f>1-PERCENTRANK(Table1[Earliest Pub], E2187)</f>
        <v>0.96899999999999997</v>
      </c>
      <c r="H2187" s="3">
        <f>AVERAGEIF(Table1[School], A2187, Table1[Cit rank])</f>
        <v>0.66213636363636363</v>
      </c>
      <c r="I2187" s="3">
        <f>AVERAGEIF(Table1[School], A2187, Table1[YO rank])</f>
        <v>0.6969545454545456</v>
      </c>
      <c r="J2187" s="3">
        <f t="shared" si="105"/>
        <v>0.9500423922259178</v>
      </c>
      <c r="K2187" s="3">
        <f t="shared" si="106"/>
        <v>55</v>
      </c>
      <c r="L2187" s="3">
        <f t="shared" si="107"/>
        <v>49.272727272727273</v>
      </c>
      <c r="M2187" s="3">
        <f>PERCENTRANK(Table1[citperyear],L2187)</f>
        <v>0.86599999999999999</v>
      </c>
      <c r="N2187" s="3">
        <f>AVERAGEIF(Table1[School], A2187, Table1[CPYRank])</f>
        <v>0.62063636363636376</v>
      </c>
    </row>
    <row r="2188" spans="1:14" ht="16" x14ac:dyDescent="0.2">
      <c r="A2188" s="12" t="s">
        <v>139</v>
      </c>
      <c r="B2188" s="12" t="s">
        <v>8</v>
      </c>
      <c r="C2188" s="12" t="s">
        <v>161</v>
      </c>
      <c r="D2188" s="12">
        <v>1510</v>
      </c>
      <c r="E2188" s="12">
        <v>1968</v>
      </c>
      <c r="F2188" s="3">
        <f>PERCENTRANK(Table1[Total Citations], D2188)</f>
        <v>0.84</v>
      </c>
      <c r="G2188">
        <f>1-PERCENTRANK(Table1[Earliest Pub], E2188)</f>
        <v>0.95299999999999996</v>
      </c>
      <c r="H2188" s="3">
        <f>AVERAGEIF(Table1[School], A2188, Table1[Cit rank])</f>
        <v>0.66213636363636363</v>
      </c>
      <c r="I2188" s="3">
        <f>AVERAGEIF(Table1[School], A2188, Table1[YO rank])</f>
        <v>0.6969545454545456</v>
      </c>
      <c r="J2188" s="3">
        <f t="shared" si="105"/>
        <v>0.9500423922259178</v>
      </c>
      <c r="K2188" s="3">
        <f t="shared" si="106"/>
        <v>53</v>
      </c>
      <c r="L2188" s="3">
        <f t="shared" si="107"/>
        <v>28.490566037735849</v>
      </c>
      <c r="M2188" s="3">
        <f>PERCENTRANK(Table1[citperyear],L2188)</f>
        <v>0.72299999999999998</v>
      </c>
      <c r="N2188" s="3">
        <f>AVERAGEIF(Table1[School], A2188, Table1[CPYRank])</f>
        <v>0.62063636363636376</v>
      </c>
    </row>
    <row r="2189" spans="1:14" ht="16" x14ac:dyDescent="0.2">
      <c r="A2189" s="12" t="s">
        <v>139</v>
      </c>
      <c r="B2189" s="12" t="s">
        <v>8</v>
      </c>
      <c r="C2189" s="12" t="s">
        <v>161</v>
      </c>
      <c r="D2189" s="12">
        <v>3252</v>
      </c>
      <c r="E2189" s="12">
        <v>1968</v>
      </c>
      <c r="F2189" s="3">
        <f>PERCENTRANK(Table1[Total Citations], D2189)</f>
        <v>0.94599999999999995</v>
      </c>
      <c r="G2189">
        <f>1-PERCENTRANK(Table1[Earliest Pub], E2189)</f>
        <v>0.95299999999999996</v>
      </c>
      <c r="H2189" s="3">
        <f>AVERAGEIF(Table1[School], A2189, Table1[Cit rank])</f>
        <v>0.66213636363636363</v>
      </c>
      <c r="I2189" s="3">
        <f>AVERAGEIF(Table1[School], A2189, Table1[YO rank])</f>
        <v>0.6969545454545456</v>
      </c>
      <c r="J2189" s="3">
        <f t="shared" si="105"/>
        <v>0.9500423922259178</v>
      </c>
      <c r="K2189" s="3">
        <f t="shared" si="106"/>
        <v>53</v>
      </c>
      <c r="L2189" s="3">
        <f t="shared" si="107"/>
        <v>61.358490566037737</v>
      </c>
      <c r="M2189" s="3">
        <f>PERCENTRANK(Table1[citperyear],L2189)</f>
        <v>0.90500000000000003</v>
      </c>
      <c r="N2189" s="3">
        <f>AVERAGEIF(Table1[School], A2189, Table1[CPYRank])</f>
        <v>0.62063636363636376</v>
      </c>
    </row>
    <row r="2190" spans="1:14" ht="16" x14ac:dyDescent="0.2">
      <c r="A2190" s="12" t="s">
        <v>139</v>
      </c>
      <c r="B2190" s="12" t="s">
        <v>8</v>
      </c>
      <c r="C2190" s="12" t="s">
        <v>161</v>
      </c>
      <c r="D2190" s="12">
        <v>2865</v>
      </c>
      <c r="E2190" s="12">
        <v>1968</v>
      </c>
      <c r="F2190" s="3">
        <f>PERCENTRANK(Table1[Total Citations], D2190)</f>
        <v>0.93500000000000005</v>
      </c>
      <c r="G2190">
        <f>1-PERCENTRANK(Table1[Earliest Pub], E2190)</f>
        <v>0.95299999999999996</v>
      </c>
      <c r="H2190" s="3">
        <f>AVERAGEIF(Table1[School], A2190, Table1[Cit rank])</f>
        <v>0.66213636363636363</v>
      </c>
      <c r="I2190" s="3">
        <f>AVERAGEIF(Table1[School], A2190, Table1[YO rank])</f>
        <v>0.6969545454545456</v>
      </c>
      <c r="J2190" s="3">
        <f t="shared" si="105"/>
        <v>0.9500423922259178</v>
      </c>
      <c r="K2190" s="3">
        <f t="shared" si="106"/>
        <v>53</v>
      </c>
      <c r="L2190" s="3">
        <f t="shared" si="107"/>
        <v>54.056603773584904</v>
      </c>
      <c r="M2190" s="3">
        <f>PERCENTRANK(Table1[citperyear],L2190)</f>
        <v>0.88200000000000001</v>
      </c>
      <c r="N2190" s="3">
        <f>AVERAGEIF(Table1[School], A2190, Table1[CPYRank])</f>
        <v>0.62063636363636376</v>
      </c>
    </row>
    <row r="2191" spans="1:14" ht="16" x14ac:dyDescent="0.2">
      <c r="A2191" s="12" t="s">
        <v>139</v>
      </c>
      <c r="B2191" s="12" t="s">
        <v>8</v>
      </c>
      <c r="C2191" s="12" t="s">
        <v>161</v>
      </c>
      <c r="D2191" s="12">
        <v>33</v>
      </c>
      <c r="E2191" s="12">
        <v>1972</v>
      </c>
      <c r="F2191" s="3">
        <f>PERCENTRANK(Table1[Total Citations], D2191)</f>
        <v>5.7000000000000002E-2</v>
      </c>
      <c r="G2191">
        <f>1-PERCENTRANK(Table1[Earliest Pub], E2191)</f>
        <v>0.90200000000000002</v>
      </c>
      <c r="H2191" s="3">
        <f>AVERAGEIF(Table1[School], A2191, Table1[Cit rank])</f>
        <v>0.66213636363636363</v>
      </c>
      <c r="I2191" s="3">
        <f>AVERAGEIF(Table1[School], A2191, Table1[YO rank])</f>
        <v>0.6969545454545456</v>
      </c>
      <c r="J2191" s="3">
        <f t="shared" si="105"/>
        <v>0.9500423922259178</v>
      </c>
      <c r="K2191" s="3">
        <f t="shared" si="106"/>
        <v>49</v>
      </c>
      <c r="L2191" s="3">
        <f t="shared" si="107"/>
        <v>0.67346938775510201</v>
      </c>
      <c r="M2191" s="3">
        <f>PERCENTRANK(Table1[citperyear],L2191)</f>
        <v>3.9E-2</v>
      </c>
      <c r="N2191" s="3">
        <f>AVERAGEIF(Table1[School], A2191, Table1[CPYRank])</f>
        <v>0.62063636363636376</v>
      </c>
    </row>
    <row r="2192" spans="1:14" ht="16" x14ac:dyDescent="0.2">
      <c r="A2192" s="21" t="s">
        <v>139</v>
      </c>
      <c r="B2192" s="12" t="s">
        <v>8</v>
      </c>
      <c r="C2192" s="21" t="s">
        <v>161</v>
      </c>
      <c r="D2192" s="21">
        <v>3293</v>
      </c>
      <c r="E2192" s="21">
        <v>1975</v>
      </c>
      <c r="F2192" s="3">
        <f>PERCENTRANK(Table1[Total Citations], D2192)</f>
        <v>0.94799999999999995</v>
      </c>
      <c r="G2192">
        <f>1-PERCENTRANK(Table1[Earliest Pub], E2192)</f>
        <v>0.85199999999999998</v>
      </c>
      <c r="H2192" s="3">
        <f>AVERAGEIF(Table1[School], A2192, Table1[Cit rank])</f>
        <v>0.66213636363636363</v>
      </c>
      <c r="I2192" s="3">
        <f>AVERAGEIF(Table1[School], A2192, Table1[YO rank])</f>
        <v>0.6969545454545456</v>
      </c>
      <c r="J2192" s="3">
        <f t="shared" si="105"/>
        <v>0.9500423922259178</v>
      </c>
      <c r="K2192" s="3">
        <f t="shared" si="106"/>
        <v>46</v>
      </c>
      <c r="L2192" s="3">
        <f t="shared" si="107"/>
        <v>71.586956521739125</v>
      </c>
      <c r="M2192" s="3">
        <f>PERCENTRANK(Table1[citperyear],L2192)</f>
        <v>0.92600000000000005</v>
      </c>
      <c r="N2192" s="3">
        <f>AVERAGEIF(Table1[School], A2192, Table1[CPYRank])</f>
        <v>0.62063636363636376</v>
      </c>
    </row>
    <row r="2193" spans="1:14" ht="16" x14ac:dyDescent="0.2">
      <c r="A2193" s="21" t="s">
        <v>139</v>
      </c>
      <c r="B2193" s="12" t="s">
        <v>8</v>
      </c>
      <c r="C2193" s="21" t="s">
        <v>161</v>
      </c>
      <c r="D2193" s="21">
        <v>559</v>
      </c>
      <c r="E2193" s="21">
        <v>1975</v>
      </c>
      <c r="F2193" s="3">
        <f>PERCENTRANK(Table1[Total Citations], D2193)</f>
        <v>0.56599999999999995</v>
      </c>
      <c r="G2193">
        <f>1-PERCENTRANK(Table1[Earliest Pub], E2193)</f>
        <v>0.85199999999999998</v>
      </c>
      <c r="H2193" s="3">
        <f>AVERAGEIF(Table1[School], A2193, Table1[Cit rank])</f>
        <v>0.66213636363636363</v>
      </c>
      <c r="I2193" s="3">
        <f>AVERAGEIF(Table1[School], A2193, Table1[YO rank])</f>
        <v>0.6969545454545456</v>
      </c>
      <c r="J2193" s="3">
        <f t="shared" si="105"/>
        <v>0.9500423922259178</v>
      </c>
      <c r="K2193" s="3">
        <f t="shared" si="106"/>
        <v>46</v>
      </c>
      <c r="L2193" s="3">
        <f t="shared" si="107"/>
        <v>12.152173913043478</v>
      </c>
      <c r="M2193" s="3">
        <f>PERCENTRANK(Table1[citperyear],L2193)</f>
        <v>0.432</v>
      </c>
      <c r="N2193" s="3">
        <f>AVERAGEIF(Table1[School], A2193, Table1[CPYRank])</f>
        <v>0.62063636363636376</v>
      </c>
    </row>
    <row r="2194" spans="1:14" ht="16" x14ac:dyDescent="0.2">
      <c r="A2194" s="21" t="s">
        <v>139</v>
      </c>
      <c r="B2194" s="12" t="s">
        <v>8</v>
      </c>
      <c r="C2194" s="21" t="s">
        <v>161</v>
      </c>
      <c r="D2194" s="21">
        <v>693</v>
      </c>
      <c r="E2194" s="21">
        <v>1976</v>
      </c>
      <c r="F2194" s="3">
        <f>PERCENTRANK(Table1[Total Citations], D2194)</f>
        <v>0.64100000000000001</v>
      </c>
      <c r="G2194">
        <f>1-PERCENTRANK(Table1[Earliest Pub], E2194)</f>
        <v>0.83099999999999996</v>
      </c>
      <c r="H2194" s="3">
        <f>AVERAGEIF(Table1[School], A2194, Table1[Cit rank])</f>
        <v>0.66213636363636363</v>
      </c>
      <c r="I2194" s="3">
        <f>AVERAGEIF(Table1[School], A2194, Table1[YO rank])</f>
        <v>0.6969545454545456</v>
      </c>
      <c r="J2194" s="3">
        <f t="shared" si="105"/>
        <v>0.9500423922259178</v>
      </c>
      <c r="K2194" s="3">
        <f t="shared" si="106"/>
        <v>45</v>
      </c>
      <c r="L2194" s="3">
        <f t="shared" si="107"/>
        <v>15.4</v>
      </c>
      <c r="M2194" s="3">
        <f>PERCENTRANK(Table1[citperyear],L2194)</f>
        <v>0.50900000000000001</v>
      </c>
      <c r="N2194" s="3">
        <f>AVERAGEIF(Table1[School], A2194, Table1[CPYRank])</f>
        <v>0.62063636363636376</v>
      </c>
    </row>
    <row r="2195" spans="1:14" ht="16" x14ac:dyDescent="0.2">
      <c r="A2195" s="12" t="s">
        <v>139</v>
      </c>
      <c r="B2195" s="12" t="s">
        <v>8</v>
      </c>
      <c r="C2195" s="12" t="s">
        <v>161</v>
      </c>
      <c r="D2195" s="12">
        <v>291</v>
      </c>
      <c r="E2195" s="12">
        <v>1977</v>
      </c>
      <c r="F2195" s="3">
        <f>PERCENTRANK(Table1[Total Citations], D2195)</f>
        <v>0.36499999999999999</v>
      </c>
      <c r="G2195">
        <f>1-PERCENTRANK(Table1[Earliest Pub], E2195)</f>
        <v>0.81299999999999994</v>
      </c>
      <c r="H2195" s="3">
        <f>AVERAGEIF(Table1[School], A2195, Table1[Cit rank])</f>
        <v>0.66213636363636363</v>
      </c>
      <c r="I2195" s="3">
        <f>AVERAGEIF(Table1[School], A2195, Table1[YO rank])</f>
        <v>0.6969545454545456</v>
      </c>
      <c r="J2195" s="3">
        <f t="shared" si="105"/>
        <v>0.9500423922259178</v>
      </c>
      <c r="K2195" s="3">
        <f t="shared" si="106"/>
        <v>44</v>
      </c>
      <c r="L2195" s="3">
        <f t="shared" si="107"/>
        <v>6.6136363636363633</v>
      </c>
      <c r="M2195" s="3">
        <f>PERCENTRANK(Table1[citperyear],L2195)</f>
        <v>0.25900000000000001</v>
      </c>
      <c r="N2195" s="3">
        <f>AVERAGEIF(Table1[School], A2195, Table1[CPYRank])</f>
        <v>0.62063636363636376</v>
      </c>
    </row>
    <row r="2196" spans="1:14" ht="16" x14ac:dyDescent="0.2">
      <c r="A2196" s="12" t="s">
        <v>139</v>
      </c>
      <c r="B2196" s="12" t="s">
        <v>8</v>
      </c>
      <c r="C2196" s="12" t="s">
        <v>161</v>
      </c>
      <c r="D2196" s="12">
        <v>867</v>
      </c>
      <c r="E2196" s="12">
        <v>1977</v>
      </c>
      <c r="F2196" s="3">
        <f>PERCENTRANK(Table1[Total Citations], D2196)</f>
        <v>0.70299999999999996</v>
      </c>
      <c r="G2196">
        <f>1-PERCENTRANK(Table1[Earliest Pub], E2196)</f>
        <v>0.81299999999999994</v>
      </c>
      <c r="H2196" s="3">
        <f>AVERAGEIF(Table1[School], A2196, Table1[Cit rank])</f>
        <v>0.66213636363636363</v>
      </c>
      <c r="I2196" s="3">
        <f>AVERAGEIF(Table1[School], A2196, Table1[YO rank])</f>
        <v>0.6969545454545456</v>
      </c>
      <c r="J2196" s="3">
        <f t="shared" si="105"/>
        <v>0.9500423922259178</v>
      </c>
      <c r="K2196" s="3">
        <f t="shared" si="106"/>
        <v>44</v>
      </c>
      <c r="L2196" s="3">
        <f t="shared" si="107"/>
        <v>19.704545454545453</v>
      </c>
      <c r="M2196" s="3">
        <f>PERCENTRANK(Table1[citperyear],L2196)</f>
        <v>0.6</v>
      </c>
      <c r="N2196" s="3">
        <f>AVERAGEIF(Table1[School], A2196, Table1[CPYRank])</f>
        <v>0.62063636363636376</v>
      </c>
    </row>
    <row r="2197" spans="1:14" ht="16" x14ac:dyDescent="0.2">
      <c r="A2197" s="12" t="s">
        <v>139</v>
      </c>
      <c r="B2197" s="12" t="s">
        <v>8</v>
      </c>
      <c r="C2197" s="12" t="s">
        <v>161</v>
      </c>
      <c r="D2197" s="12">
        <v>1495</v>
      </c>
      <c r="E2197" s="12">
        <v>1978</v>
      </c>
      <c r="F2197" s="3">
        <f>PERCENTRANK(Table1[Total Citations], D2197)</f>
        <v>0.83799999999999997</v>
      </c>
      <c r="G2197">
        <f>1-PERCENTRANK(Table1[Earliest Pub], E2197)</f>
        <v>0.79</v>
      </c>
      <c r="H2197" s="3">
        <f>AVERAGEIF(Table1[School], A2197, Table1[Cit rank])</f>
        <v>0.66213636363636363</v>
      </c>
      <c r="I2197" s="3">
        <f>AVERAGEIF(Table1[School], A2197, Table1[YO rank])</f>
        <v>0.6969545454545456</v>
      </c>
      <c r="J2197" s="3">
        <f t="shared" si="105"/>
        <v>0.9500423922259178</v>
      </c>
      <c r="K2197" s="3">
        <f t="shared" si="106"/>
        <v>43</v>
      </c>
      <c r="L2197" s="3">
        <f t="shared" si="107"/>
        <v>34.767441860465119</v>
      </c>
      <c r="M2197" s="3">
        <f>PERCENTRANK(Table1[citperyear],L2197)</f>
        <v>0.77700000000000002</v>
      </c>
      <c r="N2197" s="3">
        <f>AVERAGEIF(Table1[School], A2197, Table1[CPYRank])</f>
        <v>0.62063636363636376</v>
      </c>
    </row>
    <row r="2198" spans="1:14" ht="16" x14ac:dyDescent="0.2">
      <c r="A2198" s="12" t="s">
        <v>139</v>
      </c>
      <c r="B2198" s="12" t="s">
        <v>8</v>
      </c>
      <c r="C2198" s="12" t="s">
        <v>161</v>
      </c>
      <c r="D2198" s="12">
        <v>429</v>
      </c>
      <c r="E2198" s="12">
        <v>1979</v>
      </c>
      <c r="F2198" s="3">
        <f>PERCENTRANK(Table1[Total Citations], D2198)</f>
        <v>0.48199999999999998</v>
      </c>
      <c r="G2198">
        <f>1-PERCENTRANK(Table1[Earliest Pub], E2198)</f>
        <v>0.76900000000000002</v>
      </c>
      <c r="H2198" s="3">
        <f>AVERAGEIF(Table1[School], A2198, Table1[Cit rank])</f>
        <v>0.66213636363636363</v>
      </c>
      <c r="I2198" s="3">
        <f>AVERAGEIF(Table1[School], A2198, Table1[YO rank])</f>
        <v>0.6969545454545456</v>
      </c>
      <c r="J2198" s="3">
        <f t="shared" si="105"/>
        <v>0.9500423922259178</v>
      </c>
      <c r="K2198" s="3">
        <f t="shared" si="106"/>
        <v>42</v>
      </c>
      <c r="L2198" s="3">
        <f t="shared" si="107"/>
        <v>10.214285714285714</v>
      </c>
      <c r="M2198" s="3">
        <f>PERCENTRANK(Table1[citperyear],L2198)</f>
        <v>0.375</v>
      </c>
      <c r="N2198" s="3">
        <f>AVERAGEIF(Table1[School], A2198, Table1[CPYRank])</f>
        <v>0.62063636363636376</v>
      </c>
    </row>
    <row r="2199" spans="1:14" ht="16" x14ac:dyDescent="0.2">
      <c r="A2199" s="12" t="s">
        <v>139</v>
      </c>
      <c r="B2199" s="12" t="s">
        <v>8</v>
      </c>
      <c r="C2199" s="12" t="s">
        <v>161</v>
      </c>
      <c r="D2199" s="12">
        <v>348</v>
      </c>
      <c r="E2199" s="12">
        <v>1982</v>
      </c>
      <c r="F2199" s="3">
        <f>PERCENTRANK(Table1[Total Citations], D2199)</f>
        <v>0.41699999999999998</v>
      </c>
      <c r="G2199">
        <f>1-PERCENTRANK(Table1[Earliest Pub], E2199)</f>
        <v>0.69</v>
      </c>
      <c r="H2199" s="3">
        <f>AVERAGEIF(Table1[School], A2199, Table1[Cit rank])</f>
        <v>0.66213636363636363</v>
      </c>
      <c r="I2199" s="3">
        <f>AVERAGEIF(Table1[School], A2199, Table1[YO rank])</f>
        <v>0.6969545454545456</v>
      </c>
      <c r="J2199" s="3">
        <f t="shared" si="105"/>
        <v>0.9500423922259178</v>
      </c>
      <c r="K2199" s="3">
        <f t="shared" si="106"/>
        <v>39</v>
      </c>
      <c r="L2199" s="3">
        <f t="shared" si="107"/>
        <v>8.9230769230769234</v>
      </c>
      <c r="M2199" s="3">
        <f>PERCENTRANK(Table1[citperyear],L2199)</f>
        <v>0.33900000000000002</v>
      </c>
      <c r="N2199" s="3">
        <f>AVERAGEIF(Table1[School], A2199, Table1[CPYRank])</f>
        <v>0.62063636363636376</v>
      </c>
    </row>
    <row r="2200" spans="1:14" ht="16" x14ac:dyDescent="0.2">
      <c r="A2200" s="12" t="s">
        <v>139</v>
      </c>
      <c r="B2200" s="12" t="s">
        <v>8</v>
      </c>
      <c r="C2200" s="12" t="s">
        <v>161</v>
      </c>
      <c r="D2200" s="12">
        <v>880</v>
      </c>
      <c r="E2200" s="12">
        <v>1984</v>
      </c>
      <c r="F2200" s="3">
        <f>PERCENTRANK(Table1[Total Citations], D2200)</f>
        <v>0.70799999999999996</v>
      </c>
      <c r="G2200">
        <f>1-PERCENTRANK(Table1[Earliest Pub], E2200)</f>
        <v>0.63</v>
      </c>
      <c r="H2200" s="3">
        <f>AVERAGEIF(Table1[School], A2200, Table1[Cit rank])</f>
        <v>0.66213636363636363</v>
      </c>
      <c r="I2200" s="3">
        <f>AVERAGEIF(Table1[School], A2200, Table1[YO rank])</f>
        <v>0.6969545454545456</v>
      </c>
      <c r="J2200" s="3">
        <f t="shared" si="105"/>
        <v>0.9500423922259178</v>
      </c>
      <c r="K2200" s="3">
        <f t="shared" si="106"/>
        <v>37</v>
      </c>
      <c r="L2200" s="3">
        <f t="shared" si="107"/>
        <v>23.783783783783782</v>
      </c>
      <c r="M2200" s="3">
        <f>PERCENTRANK(Table1[citperyear],L2200)</f>
        <v>0.66500000000000004</v>
      </c>
      <c r="N2200" s="3">
        <f>AVERAGEIF(Table1[School], A2200, Table1[CPYRank])</f>
        <v>0.62063636363636376</v>
      </c>
    </row>
    <row r="2201" spans="1:14" ht="16" x14ac:dyDescent="0.2">
      <c r="A2201" s="12" t="s">
        <v>139</v>
      </c>
      <c r="B2201" s="12" t="s">
        <v>8</v>
      </c>
      <c r="C2201" s="12" t="s">
        <v>161</v>
      </c>
      <c r="D2201" s="12">
        <v>1120</v>
      </c>
      <c r="E2201" s="12">
        <v>1985</v>
      </c>
      <c r="F2201" s="3">
        <f>PERCENTRANK(Table1[Total Citations], D2201)</f>
        <v>0.77</v>
      </c>
      <c r="G2201">
        <f>1-PERCENTRANK(Table1[Earliest Pub], E2201)</f>
        <v>0.60199999999999998</v>
      </c>
      <c r="H2201" s="3">
        <f>AVERAGEIF(Table1[School], A2201, Table1[Cit rank])</f>
        <v>0.66213636363636363</v>
      </c>
      <c r="I2201" s="3">
        <f>AVERAGEIF(Table1[School], A2201, Table1[YO rank])</f>
        <v>0.6969545454545456</v>
      </c>
      <c r="J2201" s="3">
        <f t="shared" si="105"/>
        <v>0.9500423922259178</v>
      </c>
      <c r="K2201" s="3">
        <f t="shared" si="106"/>
        <v>36</v>
      </c>
      <c r="L2201" s="3">
        <f t="shared" si="107"/>
        <v>31.111111111111111</v>
      </c>
      <c r="M2201" s="3">
        <f>PERCENTRANK(Table1[citperyear],L2201)</f>
        <v>0.748</v>
      </c>
      <c r="N2201" s="3">
        <f>AVERAGEIF(Table1[School], A2201, Table1[CPYRank])</f>
        <v>0.62063636363636376</v>
      </c>
    </row>
    <row r="2202" spans="1:14" ht="16" x14ac:dyDescent="0.2">
      <c r="A2202" s="12" t="s">
        <v>139</v>
      </c>
      <c r="B2202" s="12" t="s">
        <v>8</v>
      </c>
      <c r="C2202" s="12" t="s">
        <v>161</v>
      </c>
      <c r="D2202" s="12">
        <v>1071</v>
      </c>
      <c r="E2202" s="12">
        <v>1988</v>
      </c>
      <c r="F2202" s="3">
        <f>PERCENTRANK(Table1[Total Citations], D2202)</f>
        <v>0.76</v>
      </c>
      <c r="G2202">
        <f>1-PERCENTRANK(Table1[Earliest Pub], E2202)</f>
        <v>0.50800000000000001</v>
      </c>
      <c r="H2202" s="3">
        <f>AVERAGEIF(Table1[School], A2202, Table1[Cit rank])</f>
        <v>0.66213636363636363</v>
      </c>
      <c r="I2202" s="3">
        <f>AVERAGEIF(Table1[School], A2202, Table1[YO rank])</f>
        <v>0.6969545454545456</v>
      </c>
      <c r="J2202" s="3">
        <f t="shared" si="105"/>
        <v>0.9500423922259178</v>
      </c>
      <c r="K2202" s="3">
        <f t="shared" si="106"/>
        <v>33</v>
      </c>
      <c r="L2202" s="3">
        <f t="shared" si="107"/>
        <v>32.454545454545453</v>
      </c>
      <c r="M2202" s="3">
        <f>PERCENTRANK(Table1[citperyear],L2202)</f>
        <v>0.75900000000000001</v>
      </c>
      <c r="N2202" s="3">
        <f>AVERAGEIF(Table1[School], A2202, Table1[CPYRank])</f>
        <v>0.62063636363636376</v>
      </c>
    </row>
    <row r="2203" spans="1:14" ht="16" x14ac:dyDescent="0.2">
      <c r="A2203" s="12" t="s">
        <v>139</v>
      </c>
      <c r="B2203" s="12" t="s">
        <v>8</v>
      </c>
      <c r="C2203" s="12" t="s">
        <v>161</v>
      </c>
      <c r="D2203" s="12">
        <v>277</v>
      </c>
      <c r="E2203" s="12">
        <v>1989</v>
      </c>
      <c r="F2203" s="3">
        <f>PERCENTRANK(Table1[Total Citations], D2203)</f>
        <v>0.34899999999999998</v>
      </c>
      <c r="G2203">
        <f>1-PERCENTRANK(Table1[Earliest Pub], E2203)</f>
        <v>0.47299999999999998</v>
      </c>
      <c r="H2203" s="3">
        <f>AVERAGEIF(Table1[School], A2203, Table1[Cit rank])</f>
        <v>0.66213636363636363</v>
      </c>
      <c r="I2203" s="3">
        <f>AVERAGEIF(Table1[School], A2203, Table1[YO rank])</f>
        <v>0.6969545454545456</v>
      </c>
      <c r="J2203" s="3">
        <f t="shared" si="105"/>
        <v>0.9500423922259178</v>
      </c>
      <c r="K2203" s="3">
        <f t="shared" si="106"/>
        <v>32</v>
      </c>
      <c r="L2203" s="3">
        <f t="shared" si="107"/>
        <v>8.65625</v>
      </c>
      <c r="M2203" s="3">
        <f>PERCENTRANK(Table1[citperyear],L2203)</f>
        <v>0.32900000000000001</v>
      </c>
      <c r="N2203" s="3">
        <f>AVERAGEIF(Table1[School], A2203, Table1[CPYRank])</f>
        <v>0.62063636363636376</v>
      </c>
    </row>
    <row r="2204" spans="1:14" ht="16" x14ac:dyDescent="0.2">
      <c r="A2204" s="12" t="s">
        <v>139</v>
      </c>
      <c r="B2204" s="12" t="s">
        <v>8</v>
      </c>
      <c r="C2204" s="12" t="s">
        <v>161</v>
      </c>
      <c r="D2204" s="12">
        <v>390</v>
      </c>
      <c r="E2204" s="12">
        <v>1990</v>
      </c>
      <c r="F2204" s="3">
        <f>PERCENTRANK(Table1[Total Citations], D2204)</f>
        <v>0.45200000000000001</v>
      </c>
      <c r="G2204">
        <f>1-PERCENTRANK(Table1[Earliest Pub], E2204)</f>
        <v>0.43700000000000006</v>
      </c>
      <c r="H2204" s="3">
        <f>AVERAGEIF(Table1[School], A2204, Table1[Cit rank])</f>
        <v>0.66213636363636363</v>
      </c>
      <c r="I2204" s="3">
        <f>AVERAGEIF(Table1[School], A2204, Table1[YO rank])</f>
        <v>0.6969545454545456</v>
      </c>
      <c r="J2204" s="3">
        <f t="shared" si="105"/>
        <v>0.9500423922259178</v>
      </c>
      <c r="K2204" s="3">
        <f t="shared" si="106"/>
        <v>31</v>
      </c>
      <c r="L2204" s="3">
        <f t="shared" si="107"/>
        <v>12.580645161290322</v>
      </c>
      <c r="M2204" s="3">
        <f>PERCENTRANK(Table1[citperyear],L2204)</f>
        <v>0.442</v>
      </c>
      <c r="N2204" s="3">
        <f>AVERAGEIF(Table1[School], A2204, Table1[CPYRank])</f>
        <v>0.62063636363636376</v>
      </c>
    </row>
    <row r="2205" spans="1:14" ht="16" x14ac:dyDescent="0.2">
      <c r="A2205" s="12" t="s">
        <v>139</v>
      </c>
      <c r="B2205" s="12" t="s">
        <v>8</v>
      </c>
      <c r="C2205" s="12" t="s">
        <v>161</v>
      </c>
      <c r="D2205" s="12">
        <v>1562</v>
      </c>
      <c r="E2205" s="12">
        <v>1994</v>
      </c>
      <c r="F2205" s="3">
        <f>PERCENTRANK(Table1[Total Citations], D2205)</f>
        <v>0.84699999999999998</v>
      </c>
      <c r="G2205">
        <f>1-PERCENTRANK(Table1[Earliest Pub], E2205)</f>
        <v>0.32599999999999996</v>
      </c>
      <c r="H2205" s="3">
        <f>AVERAGEIF(Table1[School], A2205, Table1[Cit rank])</f>
        <v>0.66213636363636363</v>
      </c>
      <c r="I2205" s="3">
        <f>AVERAGEIF(Table1[School], A2205, Table1[YO rank])</f>
        <v>0.6969545454545456</v>
      </c>
      <c r="J2205" s="3">
        <f t="shared" si="105"/>
        <v>0.9500423922259178</v>
      </c>
      <c r="K2205" s="3">
        <f t="shared" si="106"/>
        <v>27</v>
      </c>
      <c r="L2205" s="3">
        <f t="shared" si="107"/>
        <v>57.851851851851855</v>
      </c>
      <c r="M2205" s="3">
        <f>PERCENTRANK(Table1[citperyear],L2205)</f>
        <v>0.89600000000000002</v>
      </c>
      <c r="N2205" s="3">
        <f>AVERAGEIF(Table1[School], A2205, Table1[CPYRank])</f>
        <v>0.62063636363636376</v>
      </c>
    </row>
    <row r="2206" spans="1:14" ht="16" x14ac:dyDescent="0.2">
      <c r="A2206" s="12" t="s">
        <v>139</v>
      </c>
      <c r="B2206" s="12" t="s">
        <v>8</v>
      </c>
      <c r="C2206" s="12" t="s">
        <v>161</v>
      </c>
      <c r="D2206" s="12">
        <v>985</v>
      </c>
      <c r="E2206" s="12">
        <v>1999</v>
      </c>
      <c r="F2206" s="3">
        <f>PERCENTRANK(Table1[Total Citations], D2206)</f>
        <v>0.73699999999999999</v>
      </c>
      <c r="G2206">
        <f>1-PERCENTRANK(Table1[Earliest Pub], E2206)</f>
        <v>0.17300000000000004</v>
      </c>
      <c r="H2206" s="3">
        <f>AVERAGEIF(Table1[School], A2206, Table1[Cit rank])</f>
        <v>0.66213636363636363</v>
      </c>
      <c r="I2206" s="3">
        <f>AVERAGEIF(Table1[School], A2206, Table1[YO rank])</f>
        <v>0.6969545454545456</v>
      </c>
      <c r="J2206" s="3">
        <f t="shared" si="105"/>
        <v>0.9500423922259178</v>
      </c>
      <c r="K2206" s="3">
        <f t="shared" si="106"/>
        <v>22</v>
      </c>
      <c r="L2206" s="3">
        <f t="shared" si="107"/>
        <v>44.772727272727273</v>
      </c>
      <c r="M2206" s="3">
        <f>PERCENTRANK(Table1[citperyear],L2206)</f>
        <v>0.84299999999999997</v>
      </c>
      <c r="N2206" s="3">
        <f>AVERAGEIF(Table1[School], A2206, Table1[CPYRank])</f>
        <v>0.62063636363636376</v>
      </c>
    </row>
    <row r="2207" spans="1:14" ht="16" x14ac:dyDescent="0.2">
      <c r="A2207" s="12" t="s">
        <v>139</v>
      </c>
      <c r="B2207" s="12" t="s">
        <v>8</v>
      </c>
      <c r="C2207" s="12" t="s">
        <v>161</v>
      </c>
      <c r="D2207" s="12">
        <v>318</v>
      </c>
      <c r="E2207" s="12">
        <v>2003</v>
      </c>
      <c r="F2207" s="3">
        <f>PERCENTRANK(Table1[Total Citations], D2207)</f>
        <v>0.39</v>
      </c>
      <c r="G2207">
        <f>1-PERCENTRANK(Table1[Earliest Pub], E2207)</f>
        <v>7.4999999999999956E-2</v>
      </c>
      <c r="H2207" s="3">
        <f>AVERAGEIF(Table1[School], A2207, Table1[Cit rank])</f>
        <v>0.66213636363636363</v>
      </c>
      <c r="I2207" s="3">
        <f>AVERAGEIF(Table1[School], A2207, Table1[YO rank])</f>
        <v>0.6969545454545456</v>
      </c>
      <c r="J2207" s="3">
        <f t="shared" si="105"/>
        <v>0.9500423922259178</v>
      </c>
      <c r="K2207" s="3">
        <f t="shared" si="106"/>
        <v>18</v>
      </c>
      <c r="L2207" s="3">
        <f t="shared" si="107"/>
        <v>17.666666666666668</v>
      </c>
      <c r="M2207" s="3">
        <f>PERCENTRANK(Table1[citperyear],L2207)</f>
        <v>0.56200000000000006</v>
      </c>
      <c r="N2207" s="3">
        <f>AVERAGEIF(Table1[School], A2207, Table1[CPYRank])</f>
        <v>0.62063636363636376</v>
      </c>
    </row>
    <row r="2208" spans="1:14" ht="16" x14ac:dyDescent="0.2">
      <c r="A2208" s="12" t="s">
        <v>140</v>
      </c>
      <c r="B2208" s="12" t="s">
        <v>8</v>
      </c>
      <c r="C2208" s="12" t="s">
        <v>161</v>
      </c>
      <c r="D2208" s="12">
        <v>360</v>
      </c>
      <c r="E2208" s="12">
        <v>1988</v>
      </c>
      <c r="F2208" s="3">
        <f>PERCENTRANK(Table1[Total Citations], D2208)</f>
        <v>0.42799999999999999</v>
      </c>
      <c r="G2208">
        <f>1-PERCENTRANK(Table1[Earliest Pub], E2208)</f>
        <v>0.50800000000000001</v>
      </c>
      <c r="H2208" s="3">
        <f>AVERAGEIF(Table1[School], A2208, Table1[Cit rank])</f>
        <v>0.433</v>
      </c>
      <c r="I2208" s="3">
        <f>AVERAGEIF(Table1[School], A2208, Table1[YO rank])</f>
        <v>0.38950000000000001</v>
      </c>
      <c r="J2208" s="3">
        <f t="shared" si="105"/>
        <v>1.1116816431322207</v>
      </c>
      <c r="K2208" s="3">
        <f t="shared" si="106"/>
        <v>33</v>
      </c>
      <c r="L2208" s="3">
        <f t="shared" si="107"/>
        <v>10.909090909090908</v>
      </c>
      <c r="M2208" s="3">
        <f>PERCENTRANK(Table1[citperyear],L2208)</f>
        <v>0.39700000000000002</v>
      </c>
      <c r="N2208" s="3">
        <f>AVERAGEIF(Table1[School], A2208, Table1[CPYRank])</f>
        <v>0.44900000000000001</v>
      </c>
    </row>
    <row r="2209" spans="1:16" ht="16" x14ac:dyDescent="0.2">
      <c r="A2209" s="12" t="s">
        <v>140</v>
      </c>
      <c r="B2209" s="12" t="s">
        <v>8</v>
      </c>
      <c r="C2209" s="12" t="s">
        <v>161</v>
      </c>
      <c r="D2209" s="12">
        <v>374</v>
      </c>
      <c r="E2209" s="12">
        <v>1996</v>
      </c>
      <c r="F2209" s="3">
        <f>PERCENTRANK(Table1[Total Citations], D2209)</f>
        <v>0.438</v>
      </c>
      <c r="G2209">
        <f>1-PERCENTRANK(Table1[Earliest Pub], E2209)</f>
        <v>0.27100000000000002</v>
      </c>
      <c r="H2209" s="3">
        <f>AVERAGEIF(Table1[School], A2209, Table1[Cit rank])</f>
        <v>0.433</v>
      </c>
      <c r="I2209" s="3">
        <f>AVERAGEIF(Table1[School], A2209, Table1[YO rank])</f>
        <v>0.38950000000000001</v>
      </c>
      <c r="J2209" s="3">
        <f t="shared" si="105"/>
        <v>1.1116816431322207</v>
      </c>
      <c r="K2209" s="3">
        <f t="shared" si="106"/>
        <v>25</v>
      </c>
      <c r="L2209" s="3">
        <f t="shared" si="107"/>
        <v>14.96</v>
      </c>
      <c r="M2209" s="3">
        <f>PERCENTRANK(Table1[citperyear],L2209)</f>
        <v>0.501</v>
      </c>
      <c r="N2209" s="3">
        <f>AVERAGEIF(Table1[School], A2209, Table1[CPYRank])</f>
        <v>0.44900000000000001</v>
      </c>
    </row>
    <row r="2210" spans="1:16" ht="16" x14ac:dyDescent="0.2">
      <c r="A2210" s="7" t="s">
        <v>141</v>
      </c>
      <c r="B2210" s="7" t="s">
        <v>8</v>
      </c>
      <c r="C2210" s="7" t="s">
        <v>161</v>
      </c>
      <c r="D2210" s="7">
        <v>353</v>
      </c>
      <c r="E2210" s="7">
        <v>1973</v>
      </c>
      <c r="F2210" s="3">
        <f>PERCENTRANK(Table1[Total Citations], D2210)</f>
        <v>0.42099999999999999</v>
      </c>
      <c r="G2210">
        <f>1-PERCENTRANK(Table1[Earliest Pub], E2210)</f>
        <v>0.88700000000000001</v>
      </c>
      <c r="H2210" s="3">
        <f>AVERAGEIF(Table1[School], A2210, Table1[Cit rank])</f>
        <v>0.47923809523809513</v>
      </c>
      <c r="I2210" s="3">
        <f>AVERAGEIF(Table1[School], A2210, Table1[YO rank])</f>
        <v>0.43666666666666665</v>
      </c>
      <c r="J2210" s="3">
        <f t="shared" si="105"/>
        <v>1.097491821155943</v>
      </c>
      <c r="K2210" s="3">
        <f t="shared" si="106"/>
        <v>48</v>
      </c>
      <c r="L2210" s="3">
        <f t="shared" si="107"/>
        <v>7.354166666666667</v>
      </c>
      <c r="M2210" s="3">
        <f>PERCENTRANK(Table1[citperyear],L2210)</f>
        <v>0.28399999999999997</v>
      </c>
      <c r="N2210" s="3">
        <f>AVERAGEIF(Table1[School], A2210, Table1[CPYRank])</f>
        <v>0.49085714285714283</v>
      </c>
    </row>
    <row r="2211" spans="1:16" ht="16" x14ac:dyDescent="0.2">
      <c r="A2211" s="7" t="s">
        <v>141</v>
      </c>
      <c r="B2211" s="7" t="s">
        <v>8</v>
      </c>
      <c r="C2211" s="7" t="s">
        <v>161</v>
      </c>
      <c r="D2211" s="7">
        <v>570</v>
      </c>
      <c r="E2211" s="7">
        <v>1977</v>
      </c>
      <c r="F2211" s="3">
        <f>PERCENTRANK(Table1[Total Citations], D2211)</f>
        <v>0.57199999999999995</v>
      </c>
      <c r="G2211">
        <f>1-PERCENTRANK(Table1[Earliest Pub], E2211)</f>
        <v>0.81299999999999994</v>
      </c>
      <c r="H2211" s="3">
        <f>AVERAGEIF(Table1[School], A2211, Table1[Cit rank])</f>
        <v>0.47923809523809513</v>
      </c>
      <c r="I2211" s="3">
        <f>AVERAGEIF(Table1[School], A2211, Table1[YO rank])</f>
        <v>0.43666666666666665</v>
      </c>
      <c r="J2211" s="3">
        <f t="shared" si="105"/>
        <v>1.097491821155943</v>
      </c>
      <c r="K2211" s="3">
        <f t="shared" si="106"/>
        <v>44</v>
      </c>
      <c r="L2211" s="3">
        <f t="shared" si="107"/>
        <v>12.954545454545455</v>
      </c>
      <c r="M2211" s="3">
        <f>PERCENTRANK(Table1[citperyear],L2211)</f>
        <v>0.45500000000000002</v>
      </c>
      <c r="N2211" s="3">
        <f>AVERAGEIF(Table1[School], A2211, Table1[CPYRank])</f>
        <v>0.49085714285714283</v>
      </c>
    </row>
    <row r="2212" spans="1:16" ht="16" x14ac:dyDescent="0.2">
      <c r="A2212" s="7" t="s">
        <v>141</v>
      </c>
      <c r="B2212" s="7" t="s">
        <v>8</v>
      </c>
      <c r="C2212" s="7" t="s">
        <v>161</v>
      </c>
      <c r="D2212" s="7">
        <v>293</v>
      </c>
      <c r="E2212" s="7">
        <v>1980</v>
      </c>
      <c r="F2212" s="3">
        <f>PERCENTRANK(Table1[Total Citations], D2212)</f>
        <v>0.36699999999999999</v>
      </c>
      <c r="G2212">
        <f>1-PERCENTRANK(Table1[Earliest Pub], E2212)</f>
        <v>0.75</v>
      </c>
      <c r="H2212" s="3">
        <f>AVERAGEIF(Table1[School], A2212, Table1[Cit rank])</f>
        <v>0.47923809523809513</v>
      </c>
      <c r="I2212" s="3">
        <f>AVERAGEIF(Table1[School], A2212, Table1[YO rank])</f>
        <v>0.43666666666666665</v>
      </c>
      <c r="J2212" s="3">
        <f t="shared" si="105"/>
        <v>1.097491821155943</v>
      </c>
      <c r="K2212" s="3">
        <f t="shared" si="106"/>
        <v>41</v>
      </c>
      <c r="L2212" s="3">
        <f t="shared" si="107"/>
        <v>7.1463414634146343</v>
      </c>
      <c r="M2212" s="3">
        <f>PERCENTRANK(Table1[citperyear],L2212)</f>
        <v>0.27800000000000002</v>
      </c>
      <c r="N2212" s="3">
        <f>AVERAGEIF(Table1[School], A2212, Table1[CPYRank])</f>
        <v>0.49085714285714283</v>
      </c>
    </row>
    <row r="2213" spans="1:16" ht="16" x14ac:dyDescent="0.2">
      <c r="A2213" s="7" t="s">
        <v>141</v>
      </c>
      <c r="B2213" s="7" t="s">
        <v>8</v>
      </c>
      <c r="C2213" s="7" t="s">
        <v>161</v>
      </c>
      <c r="D2213" s="7">
        <v>615</v>
      </c>
      <c r="E2213" s="7">
        <v>1981</v>
      </c>
      <c r="F2213" s="3">
        <f>PERCENTRANK(Table1[Total Citations], D2213)</f>
        <v>0.59899999999999998</v>
      </c>
      <c r="G2213">
        <f>1-PERCENTRANK(Table1[Earliest Pub], E2213)</f>
        <v>0.72299999999999998</v>
      </c>
      <c r="H2213" s="3">
        <f>AVERAGEIF(Table1[School], A2213, Table1[Cit rank])</f>
        <v>0.47923809523809513</v>
      </c>
      <c r="I2213" s="3">
        <f>AVERAGEIF(Table1[School], A2213, Table1[YO rank])</f>
        <v>0.43666666666666665</v>
      </c>
      <c r="J2213" s="3">
        <f t="shared" si="105"/>
        <v>1.097491821155943</v>
      </c>
      <c r="K2213" s="3">
        <f t="shared" si="106"/>
        <v>40</v>
      </c>
      <c r="L2213" s="3">
        <f t="shared" si="107"/>
        <v>15.375</v>
      </c>
      <c r="M2213" s="3">
        <f>PERCENTRANK(Table1[citperyear],L2213)</f>
        <v>0.50800000000000001</v>
      </c>
      <c r="N2213" s="3">
        <f>AVERAGEIF(Table1[School], A2213, Table1[CPYRank])</f>
        <v>0.49085714285714283</v>
      </c>
    </row>
    <row r="2214" spans="1:16" ht="16" x14ac:dyDescent="0.2">
      <c r="A2214" s="7" t="s">
        <v>141</v>
      </c>
      <c r="B2214" s="7" t="s">
        <v>8</v>
      </c>
      <c r="C2214" s="7" t="s">
        <v>161</v>
      </c>
      <c r="D2214" s="7">
        <v>43</v>
      </c>
      <c r="E2214" s="7">
        <v>1982</v>
      </c>
      <c r="F2214" s="3">
        <f>PERCENTRANK(Table1[Total Citations], D2214)</f>
        <v>6.9000000000000006E-2</v>
      </c>
      <c r="G2214">
        <f>1-PERCENTRANK(Table1[Earliest Pub], E2214)</f>
        <v>0.69</v>
      </c>
      <c r="H2214" s="3">
        <f>AVERAGEIF(Table1[School], A2214, Table1[Cit rank])</f>
        <v>0.47923809523809513</v>
      </c>
      <c r="I2214" s="3">
        <f>AVERAGEIF(Table1[School], A2214, Table1[YO rank])</f>
        <v>0.43666666666666665</v>
      </c>
      <c r="J2214" s="3">
        <f t="shared" ref="J2214:J2277" si="108">H2214/I2214</f>
        <v>1.097491821155943</v>
      </c>
      <c r="K2214" s="3">
        <f t="shared" si="106"/>
        <v>39</v>
      </c>
      <c r="L2214" s="3">
        <f t="shared" si="107"/>
        <v>1.1025641025641026</v>
      </c>
      <c r="M2214" s="3">
        <f>PERCENTRANK(Table1[citperyear],L2214)</f>
        <v>5.7000000000000002E-2</v>
      </c>
      <c r="N2214" s="3">
        <f>AVERAGEIF(Table1[School], A2214, Table1[CPYRank])</f>
        <v>0.49085714285714283</v>
      </c>
    </row>
    <row r="2215" spans="1:16" ht="16" x14ac:dyDescent="0.2">
      <c r="A2215" s="7" t="s">
        <v>141</v>
      </c>
      <c r="B2215" s="7" t="s">
        <v>8</v>
      </c>
      <c r="C2215" s="7" t="s">
        <v>161</v>
      </c>
      <c r="D2215" s="7">
        <v>421</v>
      </c>
      <c r="E2215" s="7">
        <v>1983</v>
      </c>
      <c r="F2215" s="3">
        <f>PERCENTRANK(Table1[Total Citations], D2215)</f>
        <v>0.47799999999999998</v>
      </c>
      <c r="G2215">
        <f>1-PERCENTRANK(Table1[Earliest Pub], E2215)</f>
        <v>0.65700000000000003</v>
      </c>
      <c r="H2215" s="3">
        <f>AVERAGEIF(Table1[School], A2215, Table1[Cit rank])</f>
        <v>0.47923809523809513</v>
      </c>
      <c r="I2215" s="3">
        <f>AVERAGEIF(Table1[School], A2215, Table1[YO rank])</f>
        <v>0.43666666666666665</v>
      </c>
      <c r="J2215" s="3">
        <f t="shared" si="108"/>
        <v>1.097491821155943</v>
      </c>
      <c r="K2215" s="3">
        <f t="shared" si="106"/>
        <v>38</v>
      </c>
      <c r="L2215" s="3">
        <f t="shared" si="107"/>
        <v>11.078947368421053</v>
      </c>
      <c r="M2215" s="3">
        <f>PERCENTRANK(Table1[citperyear],L2215)</f>
        <v>0.40100000000000002</v>
      </c>
      <c r="N2215" s="3">
        <f>AVERAGEIF(Table1[School], A2215, Table1[CPYRank])</f>
        <v>0.49085714285714283</v>
      </c>
    </row>
    <row r="2216" spans="1:16" ht="16" x14ac:dyDescent="0.2">
      <c r="A2216" s="7" t="s">
        <v>141</v>
      </c>
      <c r="B2216" s="7" t="s">
        <v>8</v>
      </c>
      <c r="C2216" s="7" t="s">
        <v>161</v>
      </c>
      <c r="D2216" s="7">
        <v>771</v>
      </c>
      <c r="E2216" s="7">
        <v>1985</v>
      </c>
      <c r="F2216" s="3">
        <f>PERCENTRANK(Table1[Total Citations], D2216)</f>
        <v>0.67300000000000004</v>
      </c>
      <c r="G2216">
        <f>1-PERCENTRANK(Table1[Earliest Pub], E2216)</f>
        <v>0.60199999999999998</v>
      </c>
      <c r="H2216" s="3">
        <f>AVERAGEIF(Table1[School], A2216, Table1[Cit rank])</f>
        <v>0.47923809523809513</v>
      </c>
      <c r="I2216" s="3">
        <f>AVERAGEIF(Table1[School], A2216, Table1[YO rank])</f>
        <v>0.43666666666666665</v>
      </c>
      <c r="J2216" s="3">
        <f t="shared" si="108"/>
        <v>1.097491821155943</v>
      </c>
      <c r="K2216" s="3">
        <f t="shared" si="106"/>
        <v>36</v>
      </c>
      <c r="L2216" s="3">
        <f t="shared" si="107"/>
        <v>21.416666666666668</v>
      </c>
      <c r="M2216" s="3">
        <f>PERCENTRANK(Table1[citperyear],L2216)</f>
        <v>0.629</v>
      </c>
      <c r="N2216" s="3">
        <f>AVERAGEIF(Table1[School], A2216, Table1[CPYRank])</f>
        <v>0.49085714285714283</v>
      </c>
    </row>
    <row r="2217" spans="1:16" ht="16" x14ac:dyDescent="0.2">
      <c r="A2217" s="7" t="s">
        <v>141</v>
      </c>
      <c r="B2217" s="7" t="s">
        <v>8</v>
      </c>
      <c r="C2217" s="7" t="s">
        <v>161</v>
      </c>
      <c r="D2217" s="7">
        <v>692</v>
      </c>
      <c r="E2217" s="7">
        <v>1986</v>
      </c>
      <c r="F2217" s="3">
        <f>PERCENTRANK(Table1[Total Citations], D2217)</f>
        <v>0.63900000000000001</v>
      </c>
      <c r="G2217">
        <f>1-PERCENTRANK(Table1[Earliest Pub], E2217)</f>
        <v>0.57099999999999995</v>
      </c>
      <c r="H2217" s="3">
        <f>AVERAGEIF(Table1[School], A2217, Table1[Cit rank])</f>
        <v>0.47923809523809513</v>
      </c>
      <c r="I2217" s="3">
        <f>AVERAGEIF(Table1[School], A2217, Table1[YO rank])</f>
        <v>0.43666666666666665</v>
      </c>
      <c r="J2217" s="3">
        <f t="shared" si="108"/>
        <v>1.097491821155943</v>
      </c>
      <c r="K2217" s="3">
        <f t="shared" si="106"/>
        <v>35</v>
      </c>
      <c r="L2217" s="3">
        <f t="shared" si="107"/>
        <v>19.771428571428572</v>
      </c>
      <c r="M2217" s="3">
        <f>PERCENTRANK(Table1[citperyear],L2217)</f>
        <v>0.60099999999999998</v>
      </c>
      <c r="N2217" s="3">
        <f>AVERAGEIF(Table1[School], A2217, Table1[CPYRank])</f>
        <v>0.49085714285714283</v>
      </c>
    </row>
    <row r="2218" spans="1:16" ht="16" x14ac:dyDescent="0.2">
      <c r="A2218" s="7" t="s">
        <v>141</v>
      </c>
      <c r="B2218" s="7" t="s">
        <v>8</v>
      </c>
      <c r="C2218" s="7" t="s">
        <v>161</v>
      </c>
      <c r="D2218" s="7">
        <v>1</v>
      </c>
      <c r="E2218" s="7">
        <v>1988</v>
      </c>
      <c r="F2218" s="3">
        <f>PERCENTRANK(Table1[Total Citations], D2218)</f>
        <v>1E-3</v>
      </c>
      <c r="G2218">
        <f>1-PERCENTRANK(Table1[Earliest Pub], E2218)</f>
        <v>0.50800000000000001</v>
      </c>
      <c r="H2218" s="3">
        <f>AVERAGEIF(Table1[School], A2218, Table1[Cit rank])</f>
        <v>0.47923809523809513</v>
      </c>
      <c r="I2218" s="3">
        <f>AVERAGEIF(Table1[School], A2218, Table1[YO rank])</f>
        <v>0.43666666666666665</v>
      </c>
      <c r="J2218" s="3">
        <f t="shared" si="108"/>
        <v>1.097491821155943</v>
      </c>
      <c r="K2218" s="3">
        <f t="shared" si="106"/>
        <v>33</v>
      </c>
      <c r="L2218" s="3">
        <f t="shared" si="107"/>
        <v>3.0303030303030304E-2</v>
      </c>
      <c r="M2218" s="3">
        <f>PERCENTRANK(Table1[citperyear],L2218)</f>
        <v>2E-3</v>
      </c>
      <c r="N2218" s="3">
        <f>AVERAGEIF(Table1[School], A2218, Table1[CPYRank])</f>
        <v>0.49085714285714283</v>
      </c>
    </row>
    <row r="2219" spans="1:16" ht="16" x14ac:dyDescent="0.2">
      <c r="A2219" s="7" t="s">
        <v>141</v>
      </c>
      <c r="B2219" s="7" t="s">
        <v>8</v>
      </c>
      <c r="C2219" s="7" t="s">
        <v>161</v>
      </c>
      <c r="D2219" s="7">
        <v>664</v>
      </c>
      <c r="E2219" s="7">
        <v>1989</v>
      </c>
      <c r="F2219" s="3">
        <f>PERCENTRANK(Table1[Total Citations], D2219)</f>
        <v>0.624</v>
      </c>
      <c r="G2219">
        <f>1-PERCENTRANK(Table1[Earliest Pub], E2219)</f>
        <v>0.47299999999999998</v>
      </c>
      <c r="H2219" s="3">
        <f>AVERAGEIF(Table1[School], A2219, Table1[Cit rank])</f>
        <v>0.47923809523809513</v>
      </c>
      <c r="I2219" s="3">
        <f>AVERAGEIF(Table1[School], A2219, Table1[YO rank])</f>
        <v>0.43666666666666665</v>
      </c>
      <c r="J2219" s="3">
        <f t="shared" si="108"/>
        <v>1.097491821155943</v>
      </c>
      <c r="K2219" s="3">
        <f t="shared" si="106"/>
        <v>32</v>
      </c>
      <c r="L2219" s="3">
        <f t="shared" si="107"/>
        <v>20.75</v>
      </c>
      <c r="M2219" s="3">
        <f>PERCENTRANK(Table1[citperyear],L2219)</f>
        <v>0.61699999999999999</v>
      </c>
      <c r="N2219" s="3">
        <f>AVERAGEIF(Table1[School], A2219, Table1[CPYRank])</f>
        <v>0.49085714285714283</v>
      </c>
    </row>
    <row r="2220" spans="1:16" ht="16" x14ac:dyDescent="0.2">
      <c r="A2220" s="7" t="s">
        <v>141</v>
      </c>
      <c r="B2220" s="7" t="s">
        <v>8</v>
      </c>
      <c r="C2220" s="7" t="s">
        <v>161</v>
      </c>
      <c r="D2220" s="7">
        <v>426</v>
      </c>
      <c r="E2220" s="7">
        <v>1991</v>
      </c>
      <c r="F2220" s="3">
        <f>PERCENTRANK(Table1[Total Citations], D2220)</f>
        <v>0.48</v>
      </c>
      <c r="G2220">
        <f>1-PERCENTRANK(Table1[Earliest Pub], E2220)</f>
        <v>0.41300000000000003</v>
      </c>
      <c r="H2220" s="3">
        <f>AVERAGEIF(Table1[School], A2220, Table1[Cit rank])</f>
        <v>0.47923809523809513</v>
      </c>
      <c r="I2220" s="3">
        <f>AVERAGEIF(Table1[School], A2220, Table1[YO rank])</f>
        <v>0.43666666666666665</v>
      </c>
      <c r="J2220" s="3">
        <f t="shared" si="108"/>
        <v>1.097491821155943</v>
      </c>
      <c r="K2220" s="3">
        <f t="shared" si="106"/>
        <v>30</v>
      </c>
      <c r="L2220" s="3">
        <f t="shared" si="107"/>
        <v>14.2</v>
      </c>
      <c r="M2220" s="3">
        <f>PERCENTRANK(Table1[citperyear],L2220)</f>
        <v>0.48</v>
      </c>
      <c r="N2220" s="3">
        <f>AVERAGEIF(Table1[School], A2220, Table1[CPYRank])</f>
        <v>0.49085714285714283</v>
      </c>
    </row>
    <row r="2221" spans="1:16" ht="16" x14ac:dyDescent="0.2">
      <c r="A2221" s="7" t="s">
        <v>141</v>
      </c>
      <c r="B2221" s="7" t="s">
        <v>8</v>
      </c>
      <c r="C2221" s="7" t="s">
        <v>161</v>
      </c>
      <c r="D2221" s="7">
        <v>883</v>
      </c>
      <c r="E2221" s="7">
        <v>1991</v>
      </c>
      <c r="F2221" s="3">
        <f>PERCENTRANK(Table1[Total Citations], D2221)</f>
        <v>0.70899999999999996</v>
      </c>
      <c r="G2221">
        <f>1-PERCENTRANK(Table1[Earliest Pub], E2221)</f>
        <v>0.41300000000000003</v>
      </c>
      <c r="H2221" s="3">
        <f>AVERAGEIF(Table1[School], A2221, Table1[Cit rank])</f>
        <v>0.47923809523809513</v>
      </c>
      <c r="I2221" s="3">
        <f>AVERAGEIF(Table1[School], A2221, Table1[YO rank])</f>
        <v>0.43666666666666665</v>
      </c>
      <c r="J2221" s="3">
        <f t="shared" si="108"/>
        <v>1.097491821155943</v>
      </c>
      <c r="K2221" s="3">
        <f t="shared" si="106"/>
        <v>30</v>
      </c>
      <c r="L2221" s="3">
        <f t="shared" si="107"/>
        <v>29.433333333333334</v>
      </c>
      <c r="M2221" s="3">
        <f>PERCENTRANK(Table1[citperyear],L2221)</f>
        <v>0.73199999999999998</v>
      </c>
      <c r="N2221" s="3">
        <f>AVERAGEIF(Table1[School], A2221, Table1[CPYRank])</f>
        <v>0.49085714285714283</v>
      </c>
      <c r="P2221">
        <f>CORREL(K2:K2788, M2:M2788)</f>
        <v>5.2452538725295851E-2</v>
      </c>
    </row>
    <row r="2222" spans="1:16" ht="16" x14ac:dyDescent="0.2">
      <c r="A2222" s="7" t="s">
        <v>141</v>
      </c>
      <c r="B2222" s="7" t="s">
        <v>8</v>
      </c>
      <c r="C2222" s="7" t="s">
        <v>161</v>
      </c>
      <c r="D2222" s="7">
        <v>314</v>
      </c>
      <c r="E2222" s="7">
        <v>1993</v>
      </c>
      <c r="F2222" s="3">
        <f>PERCENTRANK(Table1[Total Citations], D2222)</f>
        <v>0.38600000000000001</v>
      </c>
      <c r="G2222">
        <f>1-PERCENTRANK(Table1[Earliest Pub], E2222)</f>
        <v>0.35399999999999998</v>
      </c>
      <c r="H2222" s="3">
        <f>AVERAGEIF(Table1[School], A2222, Table1[Cit rank])</f>
        <v>0.47923809523809513</v>
      </c>
      <c r="I2222" s="3">
        <f>AVERAGEIF(Table1[School], A2222, Table1[YO rank])</f>
        <v>0.43666666666666665</v>
      </c>
      <c r="J2222" s="3">
        <f t="shared" si="108"/>
        <v>1.097491821155943</v>
      </c>
      <c r="K2222" s="3">
        <f t="shared" si="106"/>
        <v>28</v>
      </c>
      <c r="L2222" s="3">
        <f t="shared" si="107"/>
        <v>11.214285714285714</v>
      </c>
      <c r="M2222" s="3">
        <f>PERCENTRANK(Table1[citperyear],L2222)</f>
        <v>0.40600000000000003</v>
      </c>
      <c r="N2222" s="3">
        <f>AVERAGEIF(Table1[School], A2222, Table1[CPYRank])</f>
        <v>0.49085714285714283</v>
      </c>
    </row>
    <row r="2223" spans="1:16" ht="16" x14ac:dyDescent="0.2">
      <c r="A2223" s="7" t="s">
        <v>141</v>
      </c>
      <c r="B2223" s="7" t="s">
        <v>8</v>
      </c>
      <c r="C2223" s="7" t="s">
        <v>161</v>
      </c>
      <c r="D2223" s="7">
        <v>781</v>
      </c>
      <c r="E2223" s="7">
        <v>1997</v>
      </c>
      <c r="F2223" s="3">
        <f>PERCENTRANK(Table1[Total Citations], D2223)</f>
        <v>0.67800000000000005</v>
      </c>
      <c r="G2223">
        <f>1-PERCENTRANK(Table1[Earliest Pub], E2223)</f>
        <v>0.23699999999999999</v>
      </c>
      <c r="H2223" s="3">
        <f>AVERAGEIF(Table1[School], A2223, Table1[Cit rank])</f>
        <v>0.47923809523809513</v>
      </c>
      <c r="I2223" s="3">
        <f>AVERAGEIF(Table1[School], A2223, Table1[YO rank])</f>
        <v>0.43666666666666665</v>
      </c>
      <c r="J2223" s="3">
        <f t="shared" si="108"/>
        <v>1.097491821155943</v>
      </c>
      <c r="K2223" s="3">
        <f t="shared" si="106"/>
        <v>24</v>
      </c>
      <c r="L2223" s="3">
        <f t="shared" si="107"/>
        <v>32.541666666666664</v>
      </c>
      <c r="M2223" s="3">
        <f>PERCENTRANK(Table1[citperyear],L2223)</f>
        <v>0.76</v>
      </c>
      <c r="N2223" s="3">
        <f>AVERAGEIF(Table1[School], A2223, Table1[CPYRank])</f>
        <v>0.49085714285714283</v>
      </c>
    </row>
    <row r="2224" spans="1:16" ht="16" x14ac:dyDescent="0.2">
      <c r="A2224" s="7" t="s">
        <v>141</v>
      </c>
      <c r="B2224" s="7" t="s">
        <v>8</v>
      </c>
      <c r="C2224" s="7" t="s">
        <v>161</v>
      </c>
      <c r="D2224" s="7">
        <v>513</v>
      </c>
      <c r="E2224" s="7">
        <v>1998</v>
      </c>
      <c r="F2224" s="3">
        <f>PERCENTRANK(Table1[Total Citations], D2224)</f>
        <v>0.54</v>
      </c>
      <c r="G2224">
        <f>1-PERCENTRANK(Table1[Earliest Pub], E2224)</f>
        <v>0.20799999999999996</v>
      </c>
      <c r="H2224" s="3">
        <f>AVERAGEIF(Table1[School], A2224, Table1[Cit rank])</f>
        <v>0.47923809523809513</v>
      </c>
      <c r="I2224" s="3">
        <f>AVERAGEIF(Table1[School], A2224, Table1[YO rank])</f>
        <v>0.43666666666666665</v>
      </c>
      <c r="J2224" s="3">
        <f t="shared" si="108"/>
        <v>1.097491821155943</v>
      </c>
      <c r="K2224" s="3">
        <f t="shared" si="106"/>
        <v>23</v>
      </c>
      <c r="L2224" s="3">
        <f t="shared" si="107"/>
        <v>22.304347826086957</v>
      </c>
      <c r="M2224" s="3">
        <f>PERCENTRANK(Table1[citperyear],L2224)</f>
        <v>0.64500000000000002</v>
      </c>
      <c r="N2224" s="3">
        <f>AVERAGEIF(Table1[School], A2224, Table1[CPYRank])</f>
        <v>0.49085714285714283</v>
      </c>
    </row>
    <row r="2225" spans="1:14" ht="16" x14ac:dyDescent="0.2">
      <c r="A2225" s="7" t="s">
        <v>141</v>
      </c>
      <c r="B2225" s="7" t="s">
        <v>8</v>
      </c>
      <c r="C2225" s="7" t="s">
        <v>161</v>
      </c>
      <c r="D2225" s="7">
        <v>1796</v>
      </c>
      <c r="E2225" s="7">
        <v>1998</v>
      </c>
      <c r="F2225" s="3">
        <f>PERCENTRANK(Table1[Total Citations], D2225)</f>
        <v>0.876</v>
      </c>
      <c r="G2225">
        <f>1-PERCENTRANK(Table1[Earliest Pub], E2225)</f>
        <v>0.20799999999999996</v>
      </c>
      <c r="H2225" s="3">
        <f>AVERAGEIF(Table1[School], A2225, Table1[Cit rank])</f>
        <v>0.47923809523809513</v>
      </c>
      <c r="I2225" s="3">
        <f>AVERAGEIF(Table1[School], A2225, Table1[YO rank])</f>
        <v>0.43666666666666665</v>
      </c>
      <c r="J2225" s="3">
        <f t="shared" si="108"/>
        <v>1.097491821155943</v>
      </c>
      <c r="K2225" s="3">
        <f t="shared" si="106"/>
        <v>23</v>
      </c>
      <c r="L2225" s="3">
        <f t="shared" si="107"/>
        <v>78.086956521739125</v>
      </c>
      <c r="M2225" s="3">
        <f>PERCENTRANK(Table1[citperyear],L2225)</f>
        <v>0.93799999999999994</v>
      </c>
      <c r="N2225" s="3">
        <f>AVERAGEIF(Table1[School], A2225, Table1[CPYRank])</f>
        <v>0.49085714285714283</v>
      </c>
    </row>
    <row r="2226" spans="1:14" ht="16" x14ac:dyDescent="0.2">
      <c r="A2226" s="7" t="s">
        <v>141</v>
      </c>
      <c r="B2226" s="7" t="s">
        <v>8</v>
      </c>
      <c r="C2226" s="7" t="s">
        <v>161</v>
      </c>
      <c r="D2226" s="7">
        <v>549</v>
      </c>
      <c r="E2226" s="7">
        <v>1999</v>
      </c>
      <c r="F2226" s="3">
        <f>PERCENTRANK(Table1[Total Citations], D2226)</f>
        <v>0.56100000000000005</v>
      </c>
      <c r="G2226">
        <f>1-PERCENTRANK(Table1[Earliest Pub], E2226)</f>
        <v>0.17300000000000004</v>
      </c>
      <c r="H2226" s="3">
        <f>AVERAGEIF(Table1[School], A2226, Table1[Cit rank])</f>
        <v>0.47923809523809513</v>
      </c>
      <c r="I2226" s="3">
        <f>AVERAGEIF(Table1[School], A2226, Table1[YO rank])</f>
        <v>0.43666666666666665</v>
      </c>
      <c r="J2226" s="3">
        <f t="shared" si="108"/>
        <v>1.097491821155943</v>
      </c>
      <c r="K2226" s="3">
        <f t="shared" si="106"/>
        <v>22</v>
      </c>
      <c r="L2226" s="3">
        <f t="shared" si="107"/>
        <v>24.954545454545453</v>
      </c>
      <c r="M2226" s="3">
        <f>PERCENTRANK(Table1[citperyear],L2226)</f>
        <v>0.68</v>
      </c>
      <c r="N2226" s="3">
        <f>AVERAGEIF(Table1[School], A2226, Table1[CPYRank])</f>
        <v>0.49085714285714283</v>
      </c>
    </row>
    <row r="2227" spans="1:14" ht="16" x14ac:dyDescent="0.2">
      <c r="A2227" s="7" t="s">
        <v>141</v>
      </c>
      <c r="B2227" s="7" t="s">
        <v>7</v>
      </c>
      <c r="C2227" s="7" t="s">
        <v>161</v>
      </c>
      <c r="D2227" s="7">
        <v>213</v>
      </c>
      <c r="E2227" s="7">
        <v>1999</v>
      </c>
      <c r="F2227" s="3">
        <f>PERCENTRANK(Table1[Total Citations], D2227)</f>
        <v>0.27600000000000002</v>
      </c>
      <c r="G2227">
        <f>1-PERCENTRANK(Table1[Earliest Pub], E2227)</f>
        <v>0.17300000000000004</v>
      </c>
      <c r="H2227" s="3">
        <f>AVERAGEIF(Table1[School], A2227, Table1[Cit rank])</f>
        <v>0.47923809523809513</v>
      </c>
      <c r="I2227" s="3">
        <f>AVERAGEIF(Table1[School], A2227, Table1[YO rank])</f>
        <v>0.43666666666666665</v>
      </c>
      <c r="J2227" s="3">
        <f t="shared" si="108"/>
        <v>1.097491821155943</v>
      </c>
      <c r="K2227" s="3">
        <f t="shared" si="106"/>
        <v>22</v>
      </c>
      <c r="L2227" s="3">
        <f t="shared" si="107"/>
        <v>9.6818181818181817</v>
      </c>
      <c r="M2227" s="3">
        <f>PERCENTRANK(Table1[citperyear],L2227)</f>
        <v>0.36099999999999999</v>
      </c>
      <c r="N2227" s="3">
        <f>AVERAGEIF(Table1[School], A2227, Table1[CPYRank])</f>
        <v>0.49085714285714283</v>
      </c>
    </row>
    <row r="2228" spans="1:14" ht="16" x14ac:dyDescent="0.2">
      <c r="A2228" s="7" t="s">
        <v>141</v>
      </c>
      <c r="B2228" s="7" t="s">
        <v>7</v>
      </c>
      <c r="C2228" s="7" t="s">
        <v>161</v>
      </c>
      <c r="D2228" s="7">
        <v>54</v>
      </c>
      <c r="E2228" s="7">
        <v>2000</v>
      </c>
      <c r="F2228" s="3">
        <f>PERCENTRANK(Table1[Total Citations], D2228)</f>
        <v>8.1000000000000003E-2</v>
      </c>
      <c r="G2228">
        <f>1-PERCENTRANK(Table1[Earliest Pub], E2228)</f>
        <v>0.14400000000000002</v>
      </c>
      <c r="H2228" s="3">
        <f>AVERAGEIF(Table1[School], A2228, Table1[Cit rank])</f>
        <v>0.47923809523809513</v>
      </c>
      <c r="I2228" s="3">
        <f>AVERAGEIF(Table1[School], A2228, Table1[YO rank])</f>
        <v>0.43666666666666665</v>
      </c>
      <c r="J2228" s="3">
        <f t="shared" si="108"/>
        <v>1.097491821155943</v>
      </c>
      <c r="K2228" s="3">
        <f t="shared" si="106"/>
        <v>21</v>
      </c>
      <c r="L2228" s="3">
        <f t="shared" si="107"/>
        <v>2.5714285714285716</v>
      </c>
      <c r="M2228" s="3">
        <f>PERCENTRANK(Table1[citperyear],L2228)</f>
        <v>0.115</v>
      </c>
      <c r="N2228" s="3">
        <f>AVERAGEIF(Table1[School], A2228, Table1[CPYRank])</f>
        <v>0.49085714285714283</v>
      </c>
    </row>
    <row r="2229" spans="1:14" ht="16" x14ac:dyDescent="0.2">
      <c r="A2229" s="7" t="s">
        <v>141</v>
      </c>
      <c r="B2229" s="7" t="s">
        <v>8</v>
      </c>
      <c r="C2229" s="7" t="s">
        <v>161</v>
      </c>
      <c r="D2229" s="7">
        <v>694</v>
      </c>
      <c r="E2229" s="7">
        <v>2001</v>
      </c>
      <c r="F2229" s="3">
        <f>PERCENTRANK(Table1[Total Citations], D2229)</f>
        <v>0.64200000000000002</v>
      </c>
      <c r="G2229">
        <f>1-PERCENTRANK(Table1[Earliest Pub], E2229)</f>
        <v>0.11899999999999999</v>
      </c>
      <c r="H2229" s="3">
        <f>AVERAGEIF(Table1[School], A2229, Table1[Cit rank])</f>
        <v>0.47923809523809513</v>
      </c>
      <c r="I2229" s="3">
        <f>AVERAGEIF(Table1[School], A2229, Table1[YO rank])</f>
        <v>0.43666666666666665</v>
      </c>
      <c r="J2229" s="3">
        <f t="shared" si="108"/>
        <v>1.097491821155943</v>
      </c>
      <c r="K2229" s="3">
        <f t="shared" si="106"/>
        <v>20</v>
      </c>
      <c r="L2229" s="3">
        <f t="shared" si="107"/>
        <v>34.700000000000003</v>
      </c>
      <c r="M2229" s="3">
        <f>PERCENTRANK(Table1[citperyear],L2229)</f>
        <v>0.77600000000000002</v>
      </c>
      <c r="N2229" s="3">
        <f>AVERAGEIF(Table1[School], A2229, Table1[CPYRank])</f>
        <v>0.49085714285714283</v>
      </c>
    </row>
    <row r="2230" spans="1:14" ht="16" x14ac:dyDescent="0.2">
      <c r="A2230" s="7" t="s">
        <v>141</v>
      </c>
      <c r="B2230" s="7" t="s">
        <v>8</v>
      </c>
      <c r="C2230" s="7" t="s">
        <v>161</v>
      </c>
      <c r="D2230" s="7">
        <v>320</v>
      </c>
      <c r="E2230" s="7">
        <v>2004</v>
      </c>
      <c r="F2230" s="3">
        <f>PERCENTRANK(Table1[Total Citations], D2230)</f>
        <v>0.39200000000000002</v>
      </c>
      <c r="G2230">
        <f>1-PERCENTRANK(Table1[Earliest Pub], E2230)</f>
        <v>5.4000000000000048E-2</v>
      </c>
      <c r="H2230" s="3">
        <f>AVERAGEIF(Table1[School], A2230, Table1[Cit rank])</f>
        <v>0.47923809523809513</v>
      </c>
      <c r="I2230" s="3">
        <f>AVERAGEIF(Table1[School], A2230, Table1[YO rank])</f>
        <v>0.43666666666666665</v>
      </c>
      <c r="J2230" s="3">
        <f t="shared" si="108"/>
        <v>1.097491821155943</v>
      </c>
      <c r="K2230" s="3">
        <f t="shared" si="106"/>
        <v>17</v>
      </c>
      <c r="L2230" s="3">
        <f t="shared" si="107"/>
        <v>18.823529411764707</v>
      </c>
      <c r="M2230" s="3">
        <f>PERCENTRANK(Table1[citperyear],L2230)</f>
        <v>0.58299999999999996</v>
      </c>
      <c r="N2230" s="3">
        <f>AVERAGEIF(Table1[School], A2230, Table1[CPYRank])</f>
        <v>0.49085714285714283</v>
      </c>
    </row>
    <row r="2231" spans="1:14" ht="16" x14ac:dyDescent="0.2">
      <c r="A2231" t="s">
        <v>142</v>
      </c>
      <c r="B2231" s="7" t="s">
        <v>8</v>
      </c>
      <c r="C2231" t="s">
        <v>161</v>
      </c>
      <c r="D2231">
        <v>73</v>
      </c>
      <c r="E2231">
        <v>1967</v>
      </c>
      <c r="F2231">
        <f>PERCENTRANK(Table1[Total Citations], D2231)</f>
        <v>0.105</v>
      </c>
      <c r="G2231">
        <f>1-PERCENTRANK(Table1[Earliest Pub], E2231)</f>
        <v>0.96099999999999997</v>
      </c>
      <c r="H2231">
        <f>AVERAGEIF(Table1[School], A2231, Table1[Cit rank])</f>
        <v>0.219</v>
      </c>
      <c r="I2231">
        <f>AVERAGEIF(Table1[School], A2231, Table1[YO rank])</f>
        <v>0.57315384615384601</v>
      </c>
      <c r="J2231" s="3">
        <f t="shared" si="108"/>
        <v>0.38209636290430826</v>
      </c>
      <c r="K2231" s="3">
        <f t="shared" si="106"/>
        <v>54</v>
      </c>
      <c r="L2231" s="3">
        <f t="shared" si="107"/>
        <v>1.3518518518518519</v>
      </c>
      <c r="M2231" s="3">
        <f>PERCENTRANK(Table1[citperyear],L2231)</f>
        <v>6.9000000000000006E-2</v>
      </c>
      <c r="N2231" s="3">
        <f>AVERAGEIF(Table1[School], A2231, Table1[CPYRank])</f>
        <v>0.20146153846153847</v>
      </c>
    </row>
    <row r="2232" spans="1:14" ht="16" x14ac:dyDescent="0.2">
      <c r="A2232" s="6" t="s">
        <v>142</v>
      </c>
      <c r="B2232" s="7" t="s">
        <v>8</v>
      </c>
      <c r="C2232" s="6" t="s">
        <v>161</v>
      </c>
      <c r="D2232" s="6">
        <v>1</v>
      </c>
      <c r="E2232" s="6">
        <v>1976</v>
      </c>
      <c r="F2232">
        <f>PERCENTRANK(Table1[Total Citations], D2232)</f>
        <v>1E-3</v>
      </c>
      <c r="G2232">
        <f>1-PERCENTRANK(Table1[Earliest Pub], E2232)</f>
        <v>0.83099999999999996</v>
      </c>
      <c r="H2232">
        <f>AVERAGEIF(Table1[School], A2232, Table1[Cit rank])</f>
        <v>0.219</v>
      </c>
      <c r="I2232">
        <f>AVERAGEIF(Table1[School], A2232, Table1[YO rank])</f>
        <v>0.57315384615384601</v>
      </c>
      <c r="J2232" s="3">
        <f t="shared" si="108"/>
        <v>0.38209636290430826</v>
      </c>
      <c r="K2232" s="3">
        <f t="shared" si="106"/>
        <v>45</v>
      </c>
      <c r="L2232" s="3">
        <f t="shared" si="107"/>
        <v>2.2222222222222223E-2</v>
      </c>
      <c r="M2232" s="3">
        <f>PERCENTRANK(Table1[citperyear],L2232)</f>
        <v>1E-3</v>
      </c>
      <c r="N2232" s="3">
        <f>AVERAGEIF(Table1[School], A2232, Table1[CPYRank])</f>
        <v>0.20146153846153847</v>
      </c>
    </row>
    <row r="2233" spans="1:14" ht="16" x14ac:dyDescent="0.2">
      <c r="A2233" t="s">
        <v>142</v>
      </c>
      <c r="B2233" s="7" t="s">
        <v>8</v>
      </c>
      <c r="C2233" t="s">
        <v>161</v>
      </c>
      <c r="D2233">
        <v>284</v>
      </c>
      <c r="E2233">
        <v>1978</v>
      </c>
      <c r="F2233">
        <f>PERCENTRANK(Table1[Total Citations], D2233)</f>
        <v>0.35699999999999998</v>
      </c>
      <c r="G2233">
        <f>1-PERCENTRANK(Table1[Earliest Pub], E2233)</f>
        <v>0.79</v>
      </c>
      <c r="H2233">
        <f>AVERAGEIF(Table1[School], A2233, Table1[Cit rank])</f>
        <v>0.219</v>
      </c>
      <c r="I2233">
        <f>AVERAGEIF(Table1[School], A2233, Table1[YO rank])</f>
        <v>0.57315384615384601</v>
      </c>
      <c r="J2233" s="3">
        <f t="shared" si="108"/>
        <v>0.38209636290430826</v>
      </c>
      <c r="K2233" s="3">
        <f t="shared" si="106"/>
        <v>43</v>
      </c>
      <c r="L2233" s="3">
        <f t="shared" si="107"/>
        <v>6.6046511627906979</v>
      </c>
      <c r="M2233" s="3">
        <f>PERCENTRANK(Table1[citperyear],L2233)</f>
        <v>0.25800000000000001</v>
      </c>
      <c r="N2233" s="3">
        <f>AVERAGEIF(Table1[School], A2233, Table1[CPYRank])</f>
        <v>0.20146153846153847</v>
      </c>
    </row>
    <row r="2234" spans="1:14" ht="16" x14ac:dyDescent="0.2">
      <c r="A2234" t="s">
        <v>142</v>
      </c>
      <c r="B2234" s="7" t="s">
        <v>8</v>
      </c>
      <c r="C2234" t="s">
        <v>161</v>
      </c>
      <c r="D2234">
        <v>120</v>
      </c>
      <c r="E2234">
        <v>1982</v>
      </c>
      <c r="F2234">
        <f>PERCENTRANK(Table1[Total Citations], D2234)</f>
        <v>0.16</v>
      </c>
      <c r="G2234">
        <f>1-PERCENTRANK(Table1[Earliest Pub], E2234)</f>
        <v>0.69</v>
      </c>
      <c r="H2234">
        <f>AVERAGEIF(Table1[School], A2234, Table1[Cit rank])</f>
        <v>0.219</v>
      </c>
      <c r="I2234">
        <f>AVERAGEIF(Table1[School], A2234, Table1[YO rank])</f>
        <v>0.57315384615384601</v>
      </c>
      <c r="J2234" s="3">
        <f t="shared" si="108"/>
        <v>0.38209636290430826</v>
      </c>
      <c r="K2234" s="3">
        <f t="shared" si="106"/>
        <v>39</v>
      </c>
      <c r="L2234" s="3">
        <f t="shared" si="107"/>
        <v>3.0769230769230771</v>
      </c>
      <c r="M2234" s="3">
        <f>PERCENTRANK(Table1[citperyear],L2234)</f>
        <v>0.13300000000000001</v>
      </c>
      <c r="N2234" s="3">
        <f>AVERAGEIF(Table1[School], A2234, Table1[CPYRank])</f>
        <v>0.20146153846153847</v>
      </c>
    </row>
    <row r="2235" spans="1:14" ht="16" x14ac:dyDescent="0.2">
      <c r="A2235" t="s">
        <v>142</v>
      </c>
      <c r="B2235" s="7" t="s">
        <v>8</v>
      </c>
      <c r="C2235" t="s">
        <v>161</v>
      </c>
      <c r="D2235">
        <v>81</v>
      </c>
      <c r="E2235">
        <v>1985</v>
      </c>
      <c r="F2235">
        <f>PERCENTRANK(Table1[Total Citations], D2235)</f>
        <v>0.113</v>
      </c>
      <c r="G2235">
        <f>1-PERCENTRANK(Table1[Earliest Pub], E2235)</f>
        <v>0.60199999999999998</v>
      </c>
      <c r="H2235">
        <f>AVERAGEIF(Table1[School], A2235, Table1[Cit rank])</f>
        <v>0.219</v>
      </c>
      <c r="I2235">
        <f>AVERAGEIF(Table1[School], A2235, Table1[YO rank])</f>
        <v>0.57315384615384601</v>
      </c>
      <c r="J2235" s="3">
        <f t="shared" si="108"/>
        <v>0.38209636290430826</v>
      </c>
      <c r="K2235" s="3">
        <f t="shared" si="106"/>
        <v>36</v>
      </c>
      <c r="L2235" s="3">
        <f t="shared" si="107"/>
        <v>2.25</v>
      </c>
      <c r="M2235" s="3">
        <f>PERCENTRANK(Table1[citperyear],L2235)</f>
        <v>0.10100000000000001</v>
      </c>
      <c r="N2235" s="3">
        <f>AVERAGEIF(Table1[School], A2235, Table1[CPYRank])</f>
        <v>0.20146153846153847</v>
      </c>
    </row>
    <row r="2236" spans="1:14" ht="16" x14ac:dyDescent="0.2">
      <c r="A2236" t="s">
        <v>142</v>
      </c>
      <c r="B2236" s="7" t="s">
        <v>8</v>
      </c>
      <c r="C2236" t="s">
        <v>161</v>
      </c>
      <c r="D2236">
        <v>94</v>
      </c>
      <c r="E2236">
        <v>1986</v>
      </c>
      <c r="F2236">
        <f>PERCENTRANK(Table1[Total Citations], D2236)</f>
        <v>0.128</v>
      </c>
      <c r="G2236">
        <f>1-PERCENTRANK(Table1[Earliest Pub], E2236)</f>
        <v>0.57099999999999995</v>
      </c>
      <c r="H2236">
        <f>AVERAGEIF(Table1[School], A2236, Table1[Cit rank])</f>
        <v>0.219</v>
      </c>
      <c r="I2236">
        <f>AVERAGEIF(Table1[School], A2236, Table1[YO rank])</f>
        <v>0.57315384615384601</v>
      </c>
      <c r="J2236" s="3">
        <f t="shared" si="108"/>
        <v>0.38209636290430826</v>
      </c>
      <c r="K2236" s="3">
        <f t="shared" si="106"/>
        <v>35</v>
      </c>
      <c r="L2236" s="3">
        <f t="shared" si="107"/>
        <v>2.6857142857142855</v>
      </c>
      <c r="M2236" s="3">
        <f>PERCENTRANK(Table1[citperyear],L2236)</f>
        <v>0.12</v>
      </c>
      <c r="N2236" s="3">
        <f>AVERAGEIF(Table1[School], A2236, Table1[CPYRank])</f>
        <v>0.20146153846153847</v>
      </c>
    </row>
    <row r="2237" spans="1:14" x14ac:dyDescent="0.2">
      <c r="A2237" t="s">
        <v>142</v>
      </c>
      <c r="B2237" t="s">
        <v>7</v>
      </c>
      <c r="C2237" t="s">
        <v>161</v>
      </c>
      <c r="D2237">
        <v>471</v>
      </c>
      <c r="E2237">
        <v>1987</v>
      </c>
      <c r="F2237">
        <f>PERCENTRANK(Table1[Total Citations], D2237)</f>
        <v>0.50600000000000001</v>
      </c>
      <c r="G2237">
        <f>1-PERCENTRANK(Table1[Earliest Pub], E2237)</f>
        <v>0.53699999999999992</v>
      </c>
      <c r="H2237">
        <f>AVERAGEIF(Table1[School], A2237, Table1[Cit rank])</f>
        <v>0.219</v>
      </c>
      <c r="I2237">
        <f>AVERAGEIF(Table1[School], A2237, Table1[YO rank])</f>
        <v>0.57315384615384601</v>
      </c>
      <c r="J2237" s="3">
        <f t="shared" si="108"/>
        <v>0.38209636290430826</v>
      </c>
      <c r="K2237" s="3">
        <f t="shared" si="106"/>
        <v>34</v>
      </c>
      <c r="L2237" s="3">
        <f t="shared" si="107"/>
        <v>13.852941176470589</v>
      </c>
      <c r="M2237" s="3">
        <f>PERCENTRANK(Table1[citperyear],L2237)</f>
        <v>0.47299999999999998</v>
      </c>
      <c r="N2237" s="3">
        <f>AVERAGEIF(Table1[School], A2237, Table1[CPYRank])</f>
        <v>0.20146153846153847</v>
      </c>
    </row>
    <row r="2238" spans="1:14" ht="16" x14ac:dyDescent="0.2">
      <c r="A2238" t="s">
        <v>142</v>
      </c>
      <c r="B2238" s="7" t="s">
        <v>8</v>
      </c>
      <c r="C2238" t="s">
        <v>161</v>
      </c>
      <c r="D2238">
        <v>531</v>
      </c>
      <c r="E2238">
        <v>1987</v>
      </c>
      <c r="F2238">
        <f>PERCENTRANK(Table1[Total Citations], D2238)</f>
        <v>0.54900000000000004</v>
      </c>
      <c r="G2238">
        <f>1-PERCENTRANK(Table1[Earliest Pub], E2238)</f>
        <v>0.53699999999999992</v>
      </c>
      <c r="H2238">
        <f>AVERAGEIF(Table1[School], A2238, Table1[Cit rank])</f>
        <v>0.219</v>
      </c>
      <c r="I2238">
        <f>AVERAGEIF(Table1[School], A2238, Table1[YO rank])</f>
        <v>0.57315384615384601</v>
      </c>
      <c r="J2238" s="3">
        <f t="shared" si="108"/>
        <v>0.38209636290430826</v>
      </c>
      <c r="K2238" s="3">
        <f t="shared" si="106"/>
        <v>34</v>
      </c>
      <c r="L2238" s="3">
        <f t="shared" si="107"/>
        <v>15.617647058823529</v>
      </c>
      <c r="M2238" s="3">
        <f>PERCENTRANK(Table1[citperyear],L2238)</f>
        <v>0.51600000000000001</v>
      </c>
      <c r="N2238" s="3">
        <f>AVERAGEIF(Table1[School], A2238, Table1[CPYRank])</f>
        <v>0.20146153846153847</v>
      </c>
    </row>
    <row r="2239" spans="1:14" ht="16" x14ac:dyDescent="0.2">
      <c r="A2239" t="s">
        <v>142</v>
      </c>
      <c r="B2239" s="7" t="s">
        <v>8</v>
      </c>
      <c r="C2239" t="s">
        <v>161</v>
      </c>
      <c r="D2239">
        <v>842</v>
      </c>
      <c r="E2239">
        <v>1988</v>
      </c>
      <c r="F2239">
        <f>PERCENTRANK(Table1[Total Citations], D2239)</f>
        <v>0.69599999999999995</v>
      </c>
      <c r="G2239">
        <f>1-PERCENTRANK(Table1[Earliest Pub], E2239)</f>
        <v>0.50800000000000001</v>
      </c>
      <c r="H2239">
        <f>AVERAGEIF(Table1[School], A2239, Table1[Cit rank])</f>
        <v>0.219</v>
      </c>
      <c r="I2239">
        <f>AVERAGEIF(Table1[School], A2239, Table1[YO rank])</f>
        <v>0.57315384615384601</v>
      </c>
      <c r="J2239" s="3">
        <f t="shared" si="108"/>
        <v>0.38209636290430826</v>
      </c>
      <c r="K2239" s="3">
        <f t="shared" si="106"/>
        <v>33</v>
      </c>
      <c r="L2239" s="3">
        <f t="shared" si="107"/>
        <v>25.515151515151516</v>
      </c>
      <c r="M2239" s="3">
        <f>PERCENTRANK(Table1[citperyear],L2239)</f>
        <v>0.68700000000000006</v>
      </c>
      <c r="N2239" s="3">
        <f>AVERAGEIF(Table1[School], A2239, Table1[CPYRank])</f>
        <v>0.20146153846153847</v>
      </c>
    </row>
    <row r="2240" spans="1:14" ht="16" x14ac:dyDescent="0.2">
      <c r="A2240" t="s">
        <v>142</v>
      </c>
      <c r="B2240" s="7" t="s">
        <v>8</v>
      </c>
      <c r="C2240" t="s">
        <v>161</v>
      </c>
      <c r="D2240">
        <v>2</v>
      </c>
      <c r="E2240">
        <v>1989</v>
      </c>
      <c r="F2240">
        <f>PERCENTRANK(Table1[Total Citations], D2240)</f>
        <v>5.0000000000000001E-3</v>
      </c>
      <c r="G2240">
        <f>1-PERCENTRANK(Table1[Earliest Pub], E2240)</f>
        <v>0.47299999999999998</v>
      </c>
      <c r="H2240">
        <f>AVERAGEIF(Table1[School], A2240, Table1[Cit rank])</f>
        <v>0.219</v>
      </c>
      <c r="I2240">
        <f>AVERAGEIF(Table1[School], A2240, Table1[YO rank])</f>
        <v>0.57315384615384601</v>
      </c>
      <c r="J2240" s="3">
        <f t="shared" si="108"/>
        <v>0.38209636290430826</v>
      </c>
      <c r="K2240" s="3">
        <f t="shared" si="106"/>
        <v>32</v>
      </c>
      <c r="L2240" s="3">
        <f t="shared" si="107"/>
        <v>6.25E-2</v>
      </c>
      <c r="M2240" s="3">
        <f>PERCENTRANK(Table1[citperyear],L2240)</f>
        <v>6.0000000000000001E-3</v>
      </c>
      <c r="N2240" s="3">
        <f>AVERAGEIF(Table1[School], A2240, Table1[CPYRank])</f>
        <v>0.20146153846153847</v>
      </c>
    </row>
    <row r="2241" spans="1:14" ht="16" x14ac:dyDescent="0.2">
      <c r="A2241" t="s">
        <v>142</v>
      </c>
      <c r="B2241" s="7" t="s">
        <v>8</v>
      </c>
      <c r="C2241" t="s">
        <v>161</v>
      </c>
      <c r="D2241">
        <v>156</v>
      </c>
      <c r="E2241">
        <v>1993</v>
      </c>
      <c r="F2241">
        <f>PERCENTRANK(Table1[Total Citations], D2241)</f>
        <v>0.19900000000000001</v>
      </c>
      <c r="G2241">
        <f>1-PERCENTRANK(Table1[Earliest Pub], E2241)</f>
        <v>0.35399999999999998</v>
      </c>
      <c r="H2241">
        <f>AVERAGEIF(Table1[School], A2241, Table1[Cit rank])</f>
        <v>0.219</v>
      </c>
      <c r="I2241">
        <f>AVERAGEIF(Table1[School], A2241, Table1[YO rank])</f>
        <v>0.57315384615384601</v>
      </c>
      <c r="J2241" s="3">
        <f t="shared" si="108"/>
        <v>0.38209636290430826</v>
      </c>
      <c r="K2241" s="3">
        <f t="shared" si="106"/>
        <v>28</v>
      </c>
      <c r="L2241" s="3">
        <f t="shared" si="107"/>
        <v>5.5714285714285712</v>
      </c>
      <c r="M2241" s="3">
        <f>PERCENTRANK(Table1[citperyear],L2241)</f>
        <v>0.22</v>
      </c>
      <c r="N2241" s="3">
        <f>AVERAGEIF(Table1[School], A2241, Table1[CPYRank])</f>
        <v>0.20146153846153847</v>
      </c>
    </row>
    <row r="2242" spans="1:14" ht="16" x14ac:dyDescent="0.2">
      <c r="A2242" t="s">
        <v>142</v>
      </c>
      <c r="B2242" s="7" t="s">
        <v>8</v>
      </c>
      <c r="C2242" t="s">
        <v>161</v>
      </c>
      <c r="D2242">
        <v>0</v>
      </c>
      <c r="E2242">
        <v>1994</v>
      </c>
      <c r="F2242">
        <f>PERCENTRANK(Table1[Total Citations], D2242)</f>
        <v>0</v>
      </c>
      <c r="G2242">
        <f>1-PERCENTRANK(Table1[Earliest Pub], E2242)</f>
        <v>0.32599999999999996</v>
      </c>
      <c r="H2242">
        <f>AVERAGEIF(Table1[School], A2242, Table1[Cit rank])</f>
        <v>0.219</v>
      </c>
      <c r="I2242">
        <f>AVERAGEIF(Table1[School], A2242, Table1[YO rank])</f>
        <v>0.57315384615384601</v>
      </c>
      <c r="J2242" s="3">
        <f t="shared" si="108"/>
        <v>0.38209636290430826</v>
      </c>
      <c r="K2242" s="3">
        <f t="shared" ref="K2242:K2307" si="109">2021-E2242</f>
        <v>27</v>
      </c>
      <c r="L2242" s="3">
        <f t="shared" ref="L2242:L2305" si="110">D2242/K2242</f>
        <v>0</v>
      </c>
      <c r="M2242" s="3">
        <f>PERCENTRANK(Table1[citperyear],L2242)</f>
        <v>0</v>
      </c>
      <c r="N2242" s="3">
        <f>AVERAGEIF(Table1[School], A2242, Table1[CPYRank])</f>
        <v>0.20146153846153847</v>
      </c>
    </row>
    <row r="2243" spans="1:14" x14ac:dyDescent="0.2">
      <c r="A2243" t="s">
        <v>142</v>
      </c>
      <c r="B2243" t="s">
        <v>7</v>
      </c>
      <c r="C2243" t="s">
        <v>161</v>
      </c>
      <c r="D2243">
        <v>15</v>
      </c>
      <c r="E2243">
        <v>1996</v>
      </c>
      <c r="F2243">
        <f>PERCENTRANK(Table1[Total Citations], D2243)</f>
        <v>2.8000000000000001E-2</v>
      </c>
      <c r="G2243">
        <f>1-PERCENTRANK(Table1[Earliest Pub], E2243)</f>
        <v>0.27100000000000002</v>
      </c>
      <c r="H2243">
        <f>AVERAGEIF(Table1[School], A2243, Table1[Cit rank])</f>
        <v>0.219</v>
      </c>
      <c r="I2243">
        <f>AVERAGEIF(Table1[School], A2243, Table1[YO rank])</f>
        <v>0.57315384615384601</v>
      </c>
      <c r="J2243" s="3">
        <f t="shared" si="108"/>
        <v>0.38209636290430826</v>
      </c>
      <c r="K2243" s="3">
        <f t="shared" si="109"/>
        <v>25</v>
      </c>
      <c r="L2243" s="3">
        <f t="shared" si="110"/>
        <v>0.6</v>
      </c>
      <c r="M2243" s="3">
        <f>PERCENTRANK(Table1[citperyear],L2243)</f>
        <v>3.5000000000000003E-2</v>
      </c>
      <c r="N2243" s="3">
        <f>AVERAGEIF(Table1[School], A2243, Table1[CPYRank])</f>
        <v>0.20146153846153847</v>
      </c>
    </row>
    <row r="2244" spans="1:14" ht="16" x14ac:dyDescent="0.2">
      <c r="A2244" s="8" t="s">
        <v>143</v>
      </c>
      <c r="B2244" s="8" t="s">
        <v>8</v>
      </c>
      <c r="C2244" s="8" t="s">
        <v>161</v>
      </c>
      <c r="D2244" s="8">
        <v>18</v>
      </c>
      <c r="E2244" s="8">
        <v>1965</v>
      </c>
      <c r="F2244" s="3">
        <f>PERCENTRANK(Table1[Total Citations], D2244)</f>
        <v>3.3000000000000002E-2</v>
      </c>
      <c r="G2244">
        <f>1-PERCENTRANK(Table1[Earliest Pub], E2244)</f>
        <v>0.97599999999999998</v>
      </c>
      <c r="H2244" s="3">
        <f>AVERAGEIF(Table1[School], A2244, Table1[Cit rank])</f>
        <v>0.38873333333333332</v>
      </c>
      <c r="I2244" s="3">
        <f>AVERAGEIF(Table1[School], A2244, Table1[YO rank])</f>
        <v>0.42193333333333333</v>
      </c>
      <c r="J2244" s="3">
        <f t="shared" si="108"/>
        <v>0.92131458366250596</v>
      </c>
      <c r="K2244" s="3">
        <f t="shared" si="109"/>
        <v>56</v>
      </c>
      <c r="L2244" s="3">
        <f t="shared" si="110"/>
        <v>0.32142857142857145</v>
      </c>
      <c r="M2244" s="3">
        <f>PERCENTRANK(Table1[citperyear],L2244)</f>
        <v>2.1999999999999999E-2</v>
      </c>
      <c r="N2244" s="3">
        <f>AVERAGEIF(Table1[School], A2244, Table1[CPYRank])</f>
        <v>0.4214666666666666</v>
      </c>
    </row>
    <row r="2245" spans="1:14" ht="16" x14ac:dyDescent="0.2">
      <c r="A2245" s="8" t="s">
        <v>143</v>
      </c>
      <c r="B2245" s="8" t="s">
        <v>8</v>
      </c>
      <c r="C2245" s="8" t="s">
        <v>161</v>
      </c>
      <c r="D2245" s="8">
        <v>3206</v>
      </c>
      <c r="E2245" s="8">
        <v>1974</v>
      </c>
      <c r="F2245" s="3">
        <f>PERCENTRANK(Table1[Total Citations], D2245)</f>
        <v>0.94399999999999995</v>
      </c>
      <c r="G2245">
        <f>1-PERCENTRANK(Table1[Earliest Pub], E2245)</f>
        <v>0.871</v>
      </c>
      <c r="H2245" s="3">
        <f>AVERAGEIF(Table1[School], A2245, Table1[Cit rank])</f>
        <v>0.38873333333333332</v>
      </c>
      <c r="I2245" s="3">
        <f>AVERAGEIF(Table1[School], A2245, Table1[YO rank])</f>
        <v>0.42193333333333333</v>
      </c>
      <c r="J2245" s="3">
        <f t="shared" si="108"/>
        <v>0.92131458366250596</v>
      </c>
      <c r="K2245" s="3">
        <f t="shared" si="109"/>
        <v>47</v>
      </c>
      <c r="L2245" s="3">
        <f t="shared" si="110"/>
        <v>68.212765957446805</v>
      </c>
      <c r="M2245" s="3">
        <f>PERCENTRANK(Table1[citperyear],L2245)</f>
        <v>0.92</v>
      </c>
      <c r="N2245" s="3">
        <f>AVERAGEIF(Table1[School], A2245, Table1[CPYRank])</f>
        <v>0.4214666666666666</v>
      </c>
    </row>
    <row r="2246" spans="1:14" ht="16" x14ac:dyDescent="0.2">
      <c r="A2246" s="8" t="s">
        <v>143</v>
      </c>
      <c r="B2246" s="8" t="s">
        <v>8</v>
      </c>
      <c r="C2246" s="8" t="s">
        <v>161</v>
      </c>
      <c r="D2246" s="8">
        <v>246</v>
      </c>
      <c r="E2246" s="8">
        <v>1977</v>
      </c>
      <c r="F2246" s="3">
        <f>PERCENTRANK(Table1[Total Citations], D2246)</f>
        <v>0.32100000000000001</v>
      </c>
      <c r="G2246">
        <f>1-PERCENTRANK(Table1[Earliest Pub], E2246)</f>
        <v>0.81299999999999994</v>
      </c>
      <c r="H2246" s="3">
        <f>AVERAGEIF(Table1[School], A2246, Table1[Cit rank])</f>
        <v>0.38873333333333332</v>
      </c>
      <c r="I2246" s="3">
        <f>AVERAGEIF(Table1[School], A2246, Table1[YO rank])</f>
        <v>0.42193333333333333</v>
      </c>
      <c r="J2246" s="3">
        <f t="shared" si="108"/>
        <v>0.92131458366250596</v>
      </c>
      <c r="K2246" s="3">
        <f t="shared" si="109"/>
        <v>44</v>
      </c>
      <c r="L2246" s="3">
        <f t="shared" si="110"/>
        <v>5.5909090909090908</v>
      </c>
      <c r="M2246" s="3">
        <f>PERCENTRANK(Table1[citperyear],L2246)</f>
        <v>0.221</v>
      </c>
      <c r="N2246" s="3">
        <f>AVERAGEIF(Table1[School], A2246, Table1[CPYRank])</f>
        <v>0.4214666666666666</v>
      </c>
    </row>
    <row r="2247" spans="1:14" ht="16" x14ac:dyDescent="0.2">
      <c r="A2247" s="8" t="s">
        <v>143</v>
      </c>
      <c r="B2247" s="8" t="s">
        <v>8</v>
      </c>
      <c r="C2247" s="8" t="s">
        <v>161</v>
      </c>
      <c r="D2247" s="8">
        <v>238</v>
      </c>
      <c r="E2247" s="8">
        <v>1985</v>
      </c>
      <c r="F2247" s="3">
        <f>PERCENTRANK(Table1[Total Citations], D2247)</f>
        <v>0.312</v>
      </c>
      <c r="G2247">
        <f>1-PERCENTRANK(Table1[Earliest Pub], E2247)</f>
        <v>0.60199999999999998</v>
      </c>
      <c r="H2247" s="3">
        <f>AVERAGEIF(Table1[School], A2247, Table1[Cit rank])</f>
        <v>0.38873333333333332</v>
      </c>
      <c r="I2247" s="3">
        <f>AVERAGEIF(Table1[School], A2247, Table1[YO rank])</f>
        <v>0.42193333333333333</v>
      </c>
      <c r="J2247" s="3">
        <f t="shared" si="108"/>
        <v>0.92131458366250596</v>
      </c>
      <c r="K2247" s="3">
        <f t="shared" si="109"/>
        <v>36</v>
      </c>
      <c r="L2247" s="3">
        <f t="shared" si="110"/>
        <v>6.6111111111111107</v>
      </c>
      <c r="M2247" s="3">
        <f>PERCENTRANK(Table1[citperyear],L2247)</f>
        <v>0.25800000000000001</v>
      </c>
      <c r="N2247" s="3">
        <f>AVERAGEIF(Table1[School], A2247, Table1[CPYRank])</f>
        <v>0.4214666666666666</v>
      </c>
    </row>
    <row r="2248" spans="1:14" ht="16" x14ac:dyDescent="0.2">
      <c r="A2248" s="8" t="s">
        <v>143</v>
      </c>
      <c r="B2248" s="8" t="s">
        <v>8</v>
      </c>
      <c r="C2248" s="8" t="s">
        <v>161</v>
      </c>
      <c r="D2248" s="8">
        <v>316</v>
      </c>
      <c r="E2248" s="8">
        <v>1986</v>
      </c>
      <c r="F2248" s="3">
        <f>PERCENTRANK(Table1[Total Citations], D2248)</f>
        <v>0.38800000000000001</v>
      </c>
      <c r="G2248">
        <f>1-PERCENTRANK(Table1[Earliest Pub], E2248)</f>
        <v>0.57099999999999995</v>
      </c>
      <c r="H2248" s="3">
        <f>AVERAGEIF(Table1[School], A2248, Table1[Cit rank])</f>
        <v>0.38873333333333332</v>
      </c>
      <c r="I2248" s="3">
        <f>AVERAGEIF(Table1[School], A2248, Table1[YO rank])</f>
        <v>0.42193333333333333</v>
      </c>
      <c r="J2248" s="3">
        <f t="shared" si="108"/>
        <v>0.92131458366250596</v>
      </c>
      <c r="K2248" s="3">
        <f t="shared" si="109"/>
        <v>35</v>
      </c>
      <c r="L2248" s="3">
        <f t="shared" si="110"/>
        <v>9.0285714285714285</v>
      </c>
      <c r="M2248" s="3">
        <f>PERCENTRANK(Table1[citperyear],L2248)</f>
        <v>0.34300000000000003</v>
      </c>
      <c r="N2248" s="3">
        <f>AVERAGEIF(Table1[School], A2248, Table1[CPYRank])</f>
        <v>0.4214666666666666</v>
      </c>
    </row>
    <row r="2249" spans="1:14" ht="16" x14ac:dyDescent="0.2">
      <c r="A2249" s="8" t="s">
        <v>143</v>
      </c>
      <c r="B2249" s="8" t="s">
        <v>8</v>
      </c>
      <c r="C2249" s="8" t="s">
        <v>161</v>
      </c>
      <c r="D2249" s="8">
        <v>163</v>
      </c>
      <c r="E2249" s="8">
        <v>1989</v>
      </c>
      <c r="F2249" s="3">
        <f>PERCENTRANK(Table1[Total Citations], D2249)</f>
        <v>0.20899999999999999</v>
      </c>
      <c r="G2249">
        <f>1-PERCENTRANK(Table1[Earliest Pub], E2249)</f>
        <v>0.47299999999999998</v>
      </c>
      <c r="H2249" s="3">
        <f>AVERAGEIF(Table1[School], A2249, Table1[Cit rank])</f>
        <v>0.38873333333333332</v>
      </c>
      <c r="I2249" s="3">
        <f>AVERAGEIF(Table1[School], A2249, Table1[YO rank])</f>
        <v>0.42193333333333333</v>
      </c>
      <c r="J2249" s="3">
        <f t="shared" si="108"/>
        <v>0.92131458366250596</v>
      </c>
      <c r="K2249" s="3">
        <f t="shared" si="109"/>
        <v>32</v>
      </c>
      <c r="L2249" s="3">
        <f t="shared" si="110"/>
        <v>5.09375</v>
      </c>
      <c r="M2249" s="3">
        <f>PERCENTRANK(Table1[citperyear],L2249)</f>
        <v>0.20300000000000001</v>
      </c>
      <c r="N2249" s="3">
        <f>AVERAGEIF(Table1[School], A2249, Table1[CPYRank])</f>
        <v>0.4214666666666666</v>
      </c>
    </row>
    <row r="2250" spans="1:14" ht="16" x14ac:dyDescent="0.2">
      <c r="A2250" s="8" t="s">
        <v>143</v>
      </c>
      <c r="B2250" s="8" t="s">
        <v>8</v>
      </c>
      <c r="C2250" s="8" t="s">
        <v>161</v>
      </c>
      <c r="D2250" s="8">
        <v>759</v>
      </c>
      <c r="E2250" s="8">
        <v>1989</v>
      </c>
      <c r="F2250" s="3">
        <f>PERCENTRANK(Table1[Total Citations], D2250)</f>
        <v>0.66900000000000004</v>
      </c>
      <c r="G2250">
        <f>1-PERCENTRANK(Table1[Earliest Pub], E2250)</f>
        <v>0.47299999999999998</v>
      </c>
      <c r="H2250" s="3">
        <f>AVERAGEIF(Table1[School], A2250, Table1[Cit rank])</f>
        <v>0.38873333333333332</v>
      </c>
      <c r="I2250" s="3">
        <f>AVERAGEIF(Table1[School], A2250, Table1[YO rank])</f>
        <v>0.42193333333333333</v>
      </c>
      <c r="J2250" s="3">
        <f t="shared" si="108"/>
        <v>0.92131458366250596</v>
      </c>
      <c r="K2250" s="3">
        <f t="shared" si="109"/>
        <v>32</v>
      </c>
      <c r="L2250" s="3">
        <f t="shared" si="110"/>
        <v>23.71875</v>
      </c>
      <c r="M2250" s="3">
        <f>PERCENTRANK(Table1[citperyear],L2250)</f>
        <v>0.66400000000000003</v>
      </c>
      <c r="N2250" s="3">
        <f>AVERAGEIF(Table1[School], A2250, Table1[CPYRank])</f>
        <v>0.4214666666666666</v>
      </c>
    </row>
    <row r="2251" spans="1:14" ht="16" x14ac:dyDescent="0.2">
      <c r="A2251" s="8" t="s">
        <v>143</v>
      </c>
      <c r="B2251" s="8" t="s">
        <v>8</v>
      </c>
      <c r="C2251" s="8" t="s">
        <v>161</v>
      </c>
      <c r="D2251" s="8">
        <v>820</v>
      </c>
      <c r="E2251" s="8">
        <v>1989</v>
      </c>
      <c r="F2251" s="3">
        <f>PERCENTRANK(Table1[Total Citations], D2251)</f>
        <v>0.68899999999999995</v>
      </c>
      <c r="G2251">
        <f>1-PERCENTRANK(Table1[Earliest Pub], E2251)</f>
        <v>0.47299999999999998</v>
      </c>
      <c r="H2251" s="3">
        <f>AVERAGEIF(Table1[School], A2251, Table1[Cit rank])</f>
        <v>0.38873333333333332</v>
      </c>
      <c r="I2251" s="3">
        <f>AVERAGEIF(Table1[School], A2251, Table1[YO rank])</f>
        <v>0.42193333333333333</v>
      </c>
      <c r="J2251" s="3">
        <f t="shared" si="108"/>
        <v>0.92131458366250596</v>
      </c>
      <c r="K2251" s="3">
        <f t="shared" si="109"/>
        <v>32</v>
      </c>
      <c r="L2251" s="3">
        <f t="shared" si="110"/>
        <v>25.625</v>
      </c>
      <c r="M2251" s="3">
        <f>PERCENTRANK(Table1[citperyear],L2251)</f>
        <v>0.68799999999999994</v>
      </c>
      <c r="N2251" s="3">
        <f>AVERAGEIF(Table1[School], A2251, Table1[CPYRank])</f>
        <v>0.4214666666666666</v>
      </c>
    </row>
    <row r="2252" spans="1:14" ht="16" x14ac:dyDescent="0.2">
      <c r="A2252" s="8" t="s">
        <v>143</v>
      </c>
      <c r="B2252" s="8" t="s">
        <v>7</v>
      </c>
      <c r="C2252" s="8" t="s">
        <v>161</v>
      </c>
      <c r="D2252" s="8">
        <v>194</v>
      </c>
      <c r="E2252" s="8">
        <v>1992</v>
      </c>
      <c r="F2252" s="3">
        <f>PERCENTRANK(Table1[Total Citations], D2252)</f>
        <v>0.249</v>
      </c>
      <c r="G2252">
        <f>1-PERCENTRANK(Table1[Earliest Pub], E2252)</f>
        <v>0.38100000000000001</v>
      </c>
      <c r="H2252" s="3">
        <f>AVERAGEIF(Table1[School], A2252, Table1[Cit rank])</f>
        <v>0.38873333333333332</v>
      </c>
      <c r="I2252" s="3">
        <f>AVERAGEIF(Table1[School], A2252, Table1[YO rank])</f>
        <v>0.42193333333333333</v>
      </c>
      <c r="J2252" s="3">
        <f t="shared" si="108"/>
        <v>0.92131458366250596</v>
      </c>
      <c r="K2252" s="3">
        <f t="shared" si="109"/>
        <v>29</v>
      </c>
      <c r="L2252" s="3">
        <f t="shared" si="110"/>
        <v>6.6896551724137927</v>
      </c>
      <c r="M2252" s="3">
        <f>PERCENTRANK(Table1[citperyear],L2252)</f>
        <v>0.26200000000000001</v>
      </c>
      <c r="N2252" s="3">
        <f>AVERAGEIF(Table1[School], A2252, Table1[CPYRank])</f>
        <v>0.4214666666666666</v>
      </c>
    </row>
    <row r="2253" spans="1:14" ht="16" x14ac:dyDescent="0.2">
      <c r="A2253" s="8" t="s">
        <v>143</v>
      </c>
      <c r="B2253" s="8" t="s">
        <v>8</v>
      </c>
      <c r="C2253" s="8" t="s">
        <v>161</v>
      </c>
      <c r="D2253" s="8">
        <v>376</v>
      </c>
      <c r="E2253" s="8">
        <v>1996</v>
      </c>
      <c r="F2253" s="3">
        <f>PERCENTRANK(Table1[Total Citations], D2253)</f>
        <v>0.44</v>
      </c>
      <c r="G2253">
        <f>1-PERCENTRANK(Table1[Earliest Pub], E2253)</f>
        <v>0.27100000000000002</v>
      </c>
      <c r="H2253" s="3">
        <f>AVERAGEIF(Table1[School], A2253, Table1[Cit rank])</f>
        <v>0.38873333333333332</v>
      </c>
      <c r="I2253" s="3">
        <f>AVERAGEIF(Table1[School], A2253, Table1[YO rank])</f>
        <v>0.42193333333333333</v>
      </c>
      <c r="J2253" s="3">
        <f t="shared" si="108"/>
        <v>0.92131458366250596</v>
      </c>
      <c r="K2253" s="3">
        <f t="shared" si="109"/>
        <v>25</v>
      </c>
      <c r="L2253" s="3">
        <f t="shared" si="110"/>
        <v>15.04</v>
      </c>
      <c r="M2253" s="3">
        <f>PERCENTRANK(Table1[citperyear],L2253)</f>
        <v>0.502</v>
      </c>
      <c r="N2253" s="3">
        <f>AVERAGEIF(Table1[School], A2253, Table1[CPYRank])</f>
        <v>0.4214666666666666</v>
      </c>
    </row>
    <row r="2254" spans="1:14" ht="16" x14ac:dyDescent="0.2">
      <c r="A2254" s="8" t="s">
        <v>143</v>
      </c>
      <c r="B2254" s="8" t="s">
        <v>8</v>
      </c>
      <c r="C2254" s="8" t="s">
        <v>161</v>
      </c>
      <c r="D2254" s="8">
        <v>235</v>
      </c>
      <c r="E2254" s="8">
        <v>2000</v>
      </c>
      <c r="F2254" s="3">
        <f>PERCENTRANK(Table1[Total Citations], D2254)</f>
        <v>0.308</v>
      </c>
      <c r="G2254">
        <f>1-PERCENTRANK(Table1[Earliest Pub], E2254)</f>
        <v>0.14400000000000002</v>
      </c>
      <c r="H2254" s="3">
        <f>AVERAGEIF(Table1[School], A2254, Table1[Cit rank])</f>
        <v>0.38873333333333332</v>
      </c>
      <c r="I2254" s="3">
        <f>AVERAGEIF(Table1[School], A2254, Table1[YO rank])</f>
        <v>0.42193333333333333</v>
      </c>
      <c r="J2254" s="3">
        <f t="shared" si="108"/>
        <v>0.92131458366250596</v>
      </c>
      <c r="K2254" s="3">
        <f t="shared" si="109"/>
        <v>21</v>
      </c>
      <c r="L2254" s="3">
        <f t="shared" si="110"/>
        <v>11.19047619047619</v>
      </c>
      <c r="M2254" s="3">
        <f>PERCENTRANK(Table1[citperyear],L2254)</f>
        <v>0.40400000000000003</v>
      </c>
      <c r="N2254" s="3">
        <f>AVERAGEIF(Table1[School], A2254, Table1[CPYRank])</f>
        <v>0.4214666666666666</v>
      </c>
    </row>
    <row r="2255" spans="1:14" ht="16" x14ac:dyDescent="0.2">
      <c r="A2255" s="8" t="s">
        <v>143</v>
      </c>
      <c r="B2255" s="8" t="s">
        <v>8</v>
      </c>
      <c r="C2255" s="8" t="s">
        <v>161</v>
      </c>
      <c r="D2255" s="8">
        <v>271</v>
      </c>
      <c r="E2255" s="8">
        <v>2002</v>
      </c>
      <c r="F2255" s="3">
        <f>PERCENTRANK(Table1[Total Citations], D2255)</f>
        <v>0.34100000000000003</v>
      </c>
      <c r="G2255">
        <f>1-PERCENTRANK(Table1[Earliest Pub], E2255)</f>
        <v>9.6999999999999975E-2</v>
      </c>
      <c r="H2255" s="3">
        <f>AVERAGEIF(Table1[School], A2255, Table1[Cit rank])</f>
        <v>0.38873333333333332</v>
      </c>
      <c r="I2255" s="3">
        <f>AVERAGEIF(Table1[School], A2255, Table1[YO rank])</f>
        <v>0.42193333333333333</v>
      </c>
      <c r="J2255" s="3">
        <f t="shared" si="108"/>
        <v>0.92131458366250596</v>
      </c>
      <c r="K2255" s="3">
        <f t="shared" si="109"/>
        <v>19</v>
      </c>
      <c r="L2255" s="3">
        <f t="shared" si="110"/>
        <v>14.263157894736842</v>
      </c>
      <c r="M2255" s="3">
        <f>PERCENTRANK(Table1[citperyear],L2255)</f>
        <v>0.48299999999999998</v>
      </c>
      <c r="N2255" s="3">
        <f>AVERAGEIF(Table1[School], A2255, Table1[CPYRank])</f>
        <v>0.4214666666666666</v>
      </c>
    </row>
    <row r="2256" spans="1:14" ht="16" x14ac:dyDescent="0.2">
      <c r="A2256" s="8" t="s">
        <v>143</v>
      </c>
      <c r="B2256" s="8" t="s">
        <v>8</v>
      </c>
      <c r="C2256" s="8" t="s">
        <v>161</v>
      </c>
      <c r="D2256" s="8">
        <v>278</v>
      </c>
      <c r="E2256" s="8">
        <v>2003</v>
      </c>
      <c r="F2256" s="3">
        <f>PERCENTRANK(Table1[Total Citations], D2256)</f>
        <v>0.35</v>
      </c>
      <c r="G2256">
        <f>1-PERCENTRANK(Table1[Earliest Pub], E2256)</f>
        <v>7.4999999999999956E-2</v>
      </c>
      <c r="H2256" s="3">
        <f>AVERAGEIF(Table1[School], A2256, Table1[Cit rank])</f>
        <v>0.38873333333333332</v>
      </c>
      <c r="I2256" s="3">
        <f>AVERAGEIF(Table1[School], A2256, Table1[YO rank])</f>
        <v>0.42193333333333333</v>
      </c>
      <c r="J2256" s="3">
        <f t="shared" si="108"/>
        <v>0.92131458366250596</v>
      </c>
      <c r="K2256" s="3">
        <f t="shared" si="109"/>
        <v>18</v>
      </c>
      <c r="L2256" s="3">
        <f t="shared" si="110"/>
        <v>15.444444444444445</v>
      </c>
      <c r="M2256" s="3">
        <f>PERCENTRANK(Table1[citperyear],L2256)</f>
        <v>0.51200000000000001</v>
      </c>
      <c r="N2256" s="3">
        <f>AVERAGEIF(Table1[School], A2256, Table1[CPYRank])</f>
        <v>0.4214666666666666</v>
      </c>
    </row>
    <row r="2257" spans="1:14" ht="16" x14ac:dyDescent="0.2">
      <c r="A2257" s="8" t="s">
        <v>143</v>
      </c>
      <c r="B2257" s="8" t="s">
        <v>8</v>
      </c>
      <c r="C2257" s="8" t="s">
        <v>161</v>
      </c>
      <c r="D2257" s="8">
        <v>41</v>
      </c>
      <c r="E2257" s="8">
        <v>2003</v>
      </c>
      <c r="F2257" s="3">
        <f>PERCENTRANK(Table1[Total Citations], D2257)</f>
        <v>6.6000000000000003E-2</v>
      </c>
      <c r="G2257">
        <f>1-PERCENTRANK(Table1[Earliest Pub], E2257)</f>
        <v>7.4999999999999956E-2</v>
      </c>
      <c r="H2257" s="3">
        <f>AVERAGEIF(Table1[School], A2257, Table1[Cit rank])</f>
        <v>0.38873333333333332</v>
      </c>
      <c r="I2257" s="3">
        <f>AVERAGEIF(Table1[School], A2257, Table1[YO rank])</f>
        <v>0.42193333333333333</v>
      </c>
      <c r="J2257" s="3">
        <f t="shared" si="108"/>
        <v>0.92131458366250596</v>
      </c>
      <c r="K2257" s="3">
        <f t="shared" si="109"/>
        <v>18</v>
      </c>
      <c r="L2257" s="3">
        <f t="shared" si="110"/>
        <v>2.2777777777777777</v>
      </c>
      <c r="M2257" s="3">
        <f>PERCENTRANK(Table1[citperyear],L2257)</f>
        <v>0.10299999999999999</v>
      </c>
      <c r="N2257" s="3">
        <f>AVERAGEIF(Table1[School], A2257, Table1[CPYRank])</f>
        <v>0.4214666666666666</v>
      </c>
    </row>
    <row r="2258" spans="1:14" ht="16" x14ac:dyDescent="0.2">
      <c r="A2258" s="8" t="s">
        <v>143</v>
      </c>
      <c r="B2258" s="8" t="s">
        <v>8</v>
      </c>
      <c r="C2258" s="8" t="s">
        <v>161</v>
      </c>
      <c r="D2258" s="8">
        <v>478</v>
      </c>
      <c r="E2258" s="8">
        <v>2005</v>
      </c>
      <c r="F2258" s="3">
        <f>PERCENTRANK(Table1[Total Citations], D2258)</f>
        <v>0.51200000000000001</v>
      </c>
      <c r="G2258">
        <f>1-PERCENTRANK(Table1[Earliest Pub], E2258)</f>
        <v>3.400000000000003E-2</v>
      </c>
      <c r="H2258" s="3">
        <f>AVERAGEIF(Table1[School], A2258, Table1[Cit rank])</f>
        <v>0.38873333333333332</v>
      </c>
      <c r="I2258" s="3">
        <f>AVERAGEIF(Table1[School], A2258, Table1[YO rank])</f>
        <v>0.42193333333333333</v>
      </c>
      <c r="J2258" s="3">
        <f t="shared" si="108"/>
        <v>0.92131458366250596</v>
      </c>
      <c r="K2258" s="3">
        <f t="shared" si="109"/>
        <v>16</v>
      </c>
      <c r="L2258" s="3">
        <f t="shared" si="110"/>
        <v>29.875</v>
      </c>
      <c r="M2258" s="3">
        <f>PERCENTRANK(Table1[citperyear],L2258)</f>
        <v>0.73699999999999999</v>
      </c>
      <c r="N2258" s="3">
        <f>AVERAGEIF(Table1[School], A2258, Table1[CPYRank])</f>
        <v>0.4214666666666666</v>
      </c>
    </row>
    <row r="2259" spans="1:14" ht="16" x14ac:dyDescent="0.2">
      <c r="A2259" t="s">
        <v>144</v>
      </c>
      <c r="B2259" s="7" t="s">
        <v>8</v>
      </c>
      <c r="C2259" t="s">
        <v>161</v>
      </c>
      <c r="D2259">
        <v>708</v>
      </c>
      <c r="E2259">
        <v>1967</v>
      </c>
      <c r="F2259">
        <f>PERCENTRANK(Table1[Total Citations], D2259)</f>
        <v>0.64700000000000002</v>
      </c>
      <c r="G2259">
        <f>1-PERCENTRANK(Table1[Earliest Pub], E2259)</f>
        <v>0.96099999999999997</v>
      </c>
      <c r="H2259">
        <f>AVERAGEIF(Table1[School], A2259, Table1[Cit rank])</f>
        <v>0.47533333333333333</v>
      </c>
      <c r="I2259">
        <f>AVERAGEIF(Table1[School], A2259, Table1[YO rank])</f>
        <v>0.61953333333333338</v>
      </c>
      <c r="J2259" s="3">
        <f t="shared" si="108"/>
        <v>0.76724416227267833</v>
      </c>
      <c r="K2259" s="3">
        <f t="shared" si="109"/>
        <v>54</v>
      </c>
      <c r="L2259" s="3">
        <f t="shared" si="110"/>
        <v>13.111111111111111</v>
      </c>
      <c r="M2259" s="3">
        <f>PERCENTRANK(Table1[citperyear],L2259)</f>
        <v>0.45800000000000002</v>
      </c>
      <c r="N2259" s="3">
        <f>AVERAGEIF(Table1[School], A2259, Table1[CPYRank])</f>
        <v>0.45793333333333341</v>
      </c>
    </row>
    <row r="2260" spans="1:14" ht="16" x14ac:dyDescent="0.2">
      <c r="A2260" t="s">
        <v>144</v>
      </c>
      <c r="B2260" s="7" t="s">
        <v>8</v>
      </c>
      <c r="C2260" t="s">
        <v>161</v>
      </c>
      <c r="D2260">
        <v>6186</v>
      </c>
      <c r="E2260">
        <v>1970</v>
      </c>
      <c r="F2260">
        <f>PERCENTRANK(Table1[Total Citations], D2260)</f>
        <v>0.98699999999999999</v>
      </c>
      <c r="G2260">
        <f>1-PERCENTRANK(Table1[Earliest Pub], E2260)</f>
        <v>0.92900000000000005</v>
      </c>
      <c r="H2260">
        <f>AVERAGEIF(Table1[School], A2260, Table1[Cit rank])</f>
        <v>0.47533333333333333</v>
      </c>
      <c r="I2260">
        <f>AVERAGEIF(Table1[School], A2260, Table1[YO rank])</f>
        <v>0.61953333333333338</v>
      </c>
      <c r="J2260" s="3">
        <f t="shared" si="108"/>
        <v>0.76724416227267833</v>
      </c>
      <c r="K2260" s="3">
        <f t="shared" si="109"/>
        <v>51</v>
      </c>
      <c r="L2260" s="3">
        <f t="shared" si="110"/>
        <v>121.29411764705883</v>
      </c>
      <c r="M2260" s="3">
        <f>PERCENTRANK(Table1[citperyear],L2260)</f>
        <v>0.97699999999999998</v>
      </c>
      <c r="N2260" s="3">
        <f>AVERAGEIF(Table1[School], A2260, Table1[CPYRank])</f>
        <v>0.45793333333333341</v>
      </c>
    </row>
    <row r="2261" spans="1:14" ht="16" x14ac:dyDescent="0.2">
      <c r="A2261" t="s">
        <v>144</v>
      </c>
      <c r="B2261" s="7" t="s">
        <v>8</v>
      </c>
      <c r="C2261" t="s">
        <v>161</v>
      </c>
      <c r="D2261">
        <v>208</v>
      </c>
      <c r="E2261">
        <v>1973</v>
      </c>
      <c r="F2261">
        <f>PERCENTRANK(Table1[Total Citations], D2261)</f>
        <v>0.26900000000000002</v>
      </c>
      <c r="G2261">
        <f>1-PERCENTRANK(Table1[Earliest Pub], E2261)</f>
        <v>0.88700000000000001</v>
      </c>
      <c r="H2261">
        <f>AVERAGEIF(Table1[School], A2261, Table1[Cit rank])</f>
        <v>0.47533333333333333</v>
      </c>
      <c r="I2261">
        <f>AVERAGEIF(Table1[School], A2261, Table1[YO rank])</f>
        <v>0.61953333333333338</v>
      </c>
      <c r="J2261" s="3">
        <f t="shared" si="108"/>
        <v>0.76724416227267833</v>
      </c>
      <c r="K2261" s="3">
        <f t="shared" si="109"/>
        <v>48</v>
      </c>
      <c r="L2261" s="3">
        <f t="shared" si="110"/>
        <v>4.333333333333333</v>
      </c>
      <c r="M2261" s="3">
        <f>PERCENTRANK(Table1[citperyear],L2261)</f>
        <v>0.17499999999999999</v>
      </c>
      <c r="N2261" s="3">
        <f>AVERAGEIF(Table1[School], A2261, Table1[CPYRank])</f>
        <v>0.45793333333333341</v>
      </c>
    </row>
    <row r="2262" spans="1:14" ht="16" x14ac:dyDescent="0.2">
      <c r="A2262" t="s">
        <v>144</v>
      </c>
      <c r="B2262" s="7" t="s">
        <v>8</v>
      </c>
      <c r="C2262" t="s">
        <v>161</v>
      </c>
      <c r="D2262">
        <v>31</v>
      </c>
      <c r="E2262">
        <v>1973</v>
      </c>
      <c r="F2262">
        <f>PERCENTRANK(Table1[Total Citations], D2262)</f>
        <v>5.3999999999999999E-2</v>
      </c>
      <c r="G2262">
        <f>1-PERCENTRANK(Table1[Earliest Pub], E2262)</f>
        <v>0.88700000000000001</v>
      </c>
      <c r="H2262">
        <f>AVERAGEIF(Table1[School], A2262, Table1[Cit rank])</f>
        <v>0.47533333333333333</v>
      </c>
      <c r="I2262">
        <f>AVERAGEIF(Table1[School], A2262, Table1[YO rank])</f>
        <v>0.61953333333333338</v>
      </c>
      <c r="J2262" s="3">
        <f t="shared" si="108"/>
        <v>0.76724416227267833</v>
      </c>
      <c r="K2262" s="3">
        <f t="shared" si="109"/>
        <v>48</v>
      </c>
      <c r="L2262" s="3">
        <f t="shared" si="110"/>
        <v>0.64583333333333337</v>
      </c>
      <c r="M2262" s="3">
        <f>PERCENTRANK(Table1[citperyear],L2262)</f>
        <v>3.6999999999999998E-2</v>
      </c>
      <c r="N2262" s="3">
        <f>AVERAGEIF(Table1[School], A2262, Table1[CPYRank])</f>
        <v>0.45793333333333341</v>
      </c>
    </row>
    <row r="2263" spans="1:14" ht="16" x14ac:dyDescent="0.2">
      <c r="A2263" t="s">
        <v>144</v>
      </c>
      <c r="B2263" s="7" t="s">
        <v>8</v>
      </c>
      <c r="C2263" t="s">
        <v>161</v>
      </c>
      <c r="D2263">
        <v>713</v>
      </c>
      <c r="E2263">
        <v>1974</v>
      </c>
      <c r="F2263">
        <f>PERCENTRANK(Table1[Total Citations], D2263)</f>
        <v>0.65</v>
      </c>
      <c r="G2263">
        <f>1-PERCENTRANK(Table1[Earliest Pub], E2263)</f>
        <v>0.871</v>
      </c>
      <c r="H2263">
        <f>AVERAGEIF(Table1[School], A2263, Table1[Cit rank])</f>
        <v>0.47533333333333333</v>
      </c>
      <c r="I2263">
        <f>AVERAGEIF(Table1[School], A2263, Table1[YO rank])</f>
        <v>0.61953333333333338</v>
      </c>
      <c r="J2263" s="3">
        <f t="shared" si="108"/>
        <v>0.76724416227267833</v>
      </c>
      <c r="K2263" s="3">
        <f t="shared" si="109"/>
        <v>47</v>
      </c>
      <c r="L2263" s="3">
        <f t="shared" si="110"/>
        <v>15.170212765957446</v>
      </c>
      <c r="M2263" s="3">
        <f>PERCENTRANK(Table1[citperyear],L2263)</f>
        <v>0.505</v>
      </c>
      <c r="N2263" s="3">
        <f>AVERAGEIF(Table1[School], A2263, Table1[CPYRank])</f>
        <v>0.45793333333333341</v>
      </c>
    </row>
    <row r="2264" spans="1:14" ht="16" x14ac:dyDescent="0.2">
      <c r="A2264" t="s">
        <v>144</v>
      </c>
      <c r="B2264" s="7" t="s">
        <v>8</v>
      </c>
      <c r="C2264" t="s">
        <v>161</v>
      </c>
      <c r="D2264">
        <v>110</v>
      </c>
      <c r="E2264">
        <v>1975</v>
      </c>
      <c r="F2264">
        <f>PERCENTRANK(Table1[Total Citations], D2264)</f>
        <v>0.15</v>
      </c>
      <c r="G2264">
        <f>1-PERCENTRANK(Table1[Earliest Pub], E2264)</f>
        <v>0.85199999999999998</v>
      </c>
      <c r="H2264">
        <f>AVERAGEIF(Table1[School], A2264, Table1[Cit rank])</f>
        <v>0.47533333333333333</v>
      </c>
      <c r="I2264">
        <f>AVERAGEIF(Table1[School], A2264, Table1[YO rank])</f>
        <v>0.61953333333333338</v>
      </c>
      <c r="J2264" s="3">
        <f t="shared" si="108"/>
        <v>0.76724416227267833</v>
      </c>
      <c r="K2264" s="3">
        <f t="shared" si="109"/>
        <v>46</v>
      </c>
      <c r="L2264" s="3">
        <f t="shared" si="110"/>
        <v>2.3913043478260869</v>
      </c>
      <c r="M2264" s="3">
        <f>PERCENTRANK(Table1[citperyear],L2264)</f>
        <v>0.111</v>
      </c>
      <c r="N2264" s="3">
        <f>AVERAGEIF(Table1[School], A2264, Table1[CPYRank])</f>
        <v>0.45793333333333341</v>
      </c>
    </row>
    <row r="2265" spans="1:14" ht="16" x14ac:dyDescent="0.2">
      <c r="A2265" t="s">
        <v>144</v>
      </c>
      <c r="B2265" s="7" t="s">
        <v>8</v>
      </c>
      <c r="C2265" t="s">
        <v>161</v>
      </c>
      <c r="D2265">
        <v>49</v>
      </c>
      <c r="E2265">
        <v>1982</v>
      </c>
      <c r="F2265">
        <f>PERCENTRANK(Table1[Total Citations], D2265)</f>
        <v>7.3999999999999996E-2</v>
      </c>
      <c r="G2265">
        <f>1-PERCENTRANK(Table1[Earliest Pub], E2265)</f>
        <v>0.69</v>
      </c>
      <c r="H2265">
        <f>AVERAGEIF(Table1[School], A2265, Table1[Cit rank])</f>
        <v>0.47533333333333333</v>
      </c>
      <c r="I2265">
        <f>AVERAGEIF(Table1[School], A2265, Table1[YO rank])</f>
        <v>0.61953333333333338</v>
      </c>
      <c r="J2265" s="3">
        <f t="shared" si="108"/>
        <v>0.76724416227267833</v>
      </c>
      <c r="K2265" s="3">
        <f t="shared" si="109"/>
        <v>39</v>
      </c>
      <c r="L2265" s="3">
        <f t="shared" si="110"/>
        <v>1.2564102564102564</v>
      </c>
      <c r="M2265" s="3">
        <f>PERCENTRANK(Table1[citperyear],L2265)</f>
        <v>6.3E-2</v>
      </c>
      <c r="N2265" s="3">
        <f>AVERAGEIF(Table1[School], A2265, Table1[CPYRank])</f>
        <v>0.45793333333333341</v>
      </c>
    </row>
    <row r="2266" spans="1:14" ht="16" x14ac:dyDescent="0.2">
      <c r="A2266" t="s">
        <v>144</v>
      </c>
      <c r="B2266" s="7" t="s">
        <v>8</v>
      </c>
      <c r="C2266" t="s">
        <v>161</v>
      </c>
      <c r="D2266">
        <v>194</v>
      </c>
      <c r="E2266">
        <v>1984</v>
      </c>
      <c r="F2266">
        <f>PERCENTRANK(Table1[Total Citations], D2266)</f>
        <v>0.249</v>
      </c>
      <c r="G2266">
        <f>1-PERCENTRANK(Table1[Earliest Pub], E2266)</f>
        <v>0.63</v>
      </c>
      <c r="H2266">
        <f>AVERAGEIF(Table1[School], A2266, Table1[Cit rank])</f>
        <v>0.47533333333333333</v>
      </c>
      <c r="I2266">
        <f>AVERAGEIF(Table1[School], A2266, Table1[YO rank])</f>
        <v>0.61953333333333338</v>
      </c>
      <c r="J2266" s="3">
        <f t="shared" si="108"/>
        <v>0.76724416227267833</v>
      </c>
      <c r="K2266" s="3">
        <f t="shared" si="109"/>
        <v>37</v>
      </c>
      <c r="L2266" s="3">
        <f t="shared" si="110"/>
        <v>5.243243243243243</v>
      </c>
      <c r="M2266" s="3">
        <f>PERCENTRANK(Table1[citperyear],L2266)</f>
        <v>0.20799999999999999</v>
      </c>
      <c r="N2266" s="3">
        <f>AVERAGEIF(Table1[School], A2266, Table1[CPYRank])</f>
        <v>0.45793333333333341</v>
      </c>
    </row>
    <row r="2267" spans="1:14" ht="16" x14ac:dyDescent="0.2">
      <c r="A2267" t="s">
        <v>144</v>
      </c>
      <c r="B2267" s="7" t="s">
        <v>8</v>
      </c>
      <c r="C2267" t="s">
        <v>161</v>
      </c>
      <c r="D2267">
        <v>604</v>
      </c>
      <c r="E2267">
        <v>1984</v>
      </c>
      <c r="F2267">
        <f>PERCENTRANK(Table1[Total Citations], D2267)</f>
        <v>0.59099999999999997</v>
      </c>
      <c r="G2267">
        <f>1-PERCENTRANK(Table1[Earliest Pub], E2267)</f>
        <v>0.63</v>
      </c>
      <c r="H2267">
        <f>AVERAGEIF(Table1[School], A2267, Table1[Cit rank])</f>
        <v>0.47533333333333333</v>
      </c>
      <c r="I2267">
        <f>AVERAGEIF(Table1[School], A2267, Table1[YO rank])</f>
        <v>0.61953333333333338</v>
      </c>
      <c r="J2267" s="3">
        <f t="shared" si="108"/>
        <v>0.76724416227267833</v>
      </c>
      <c r="K2267" s="3">
        <f t="shared" si="109"/>
        <v>37</v>
      </c>
      <c r="L2267" s="3">
        <f t="shared" si="110"/>
        <v>16.324324324324323</v>
      </c>
      <c r="M2267" s="3">
        <f>PERCENTRANK(Table1[citperyear],L2267)</f>
        <v>0.53200000000000003</v>
      </c>
      <c r="N2267" s="3">
        <f>AVERAGEIF(Table1[School], A2267, Table1[CPYRank])</f>
        <v>0.45793333333333341</v>
      </c>
    </row>
    <row r="2268" spans="1:14" ht="16" x14ac:dyDescent="0.2">
      <c r="A2268" t="s">
        <v>144</v>
      </c>
      <c r="B2268" s="7" t="s">
        <v>8</v>
      </c>
      <c r="C2268" t="s">
        <v>161</v>
      </c>
      <c r="D2268">
        <v>3296</v>
      </c>
      <c r="E2268">
        <v>1987</v>
      </c>
      <c r="F2268">
        <f>PERCENTRANK(Table1[Total Citations], D2268)</f>
        <v>0.94799999999999995</v>
      </c>
      <c r="G2268">
        <f>1-PERCENTRANK(Table1[Earliest Pub], E2268)</f>
        <v>0.53699999999999992</v>
      </c>
      <c r="H2268">
        <f>AVERAGEIF(Table1[School], A2268, Table1[Cit rank])</f>
        <v>0.47533333333333333</v>
      </c>
      <c r="I2268">
        <f>AVERAGEIF(Table1[School], A2268, Table1[YO rank])</f>
        <v>0.61953333333333338</v>
      </c>
      <c r="J2268" s="3">
        <f t="shared" si="108"/>
        <v>0.76724416227267833</v>
      </c>
      <c r="K2268" s="3">
        <f t="shared" si="109"/>
        <v>34</v>
      </c>
      <c r="L2268" s="3">
        <f t="shared" si="110"/>
        <v>96.941176470588232</v>
      </c>
      <c r="M2268" s="3">
        <f>PERCENTRANK(Table1[citperyear],L2268)</f>
        <v>0.96099999999999997</v>
      </c>
      <c r="N2268" s="3">
        <f>AVERAGEIF(Table1[School], A2268, Table1[CPYRank])</f>
        <v>0.45793333333333341</v>
      </c>
    </row>
    <row r="2269" spans="1:14" ht="16" x14ac:dyDescent="0.2">
      <c r="A2269" t="s">
        <v>144</v>
      </c>
      <c r="B2269" s="7" t="s">
        <v>8</v>
      </c>
      <c r="C2269" t="s">
        <v>161</v>
      </c>
      <c r="D2269">
        <v>339</v>
      </c>
      <c r="E2269">
        <v>1989</v>
      </c>
      <c r="F2269">
        <f>PERCENTRANK(Table1[Total Citations], D2269)</f>
        <v>0.41</v>
      </c>
      <c r="G2269">
        <f>1-PERCENTRANK(Table1[Earliest Pub], E2269)</f>
        <v>0.47299999999999998</v>
      </c>
      <c r="H2269">
        <f>AVERAGEIF(Table1[School], A2269, Table1[Cit rank])</f>
        <v>0.47533333333333333</v>
      </c>
      <c r="I2269">
        <f>AVERAGEIF(Table1[School], A2269, Table1[YO rank])</f>
        <v>0.61953333333333338</v>
      </c>
      <c r="J2269" s="3">
        <f t="shared" si="108"/>
        <v>0.76724416227267833</v>
      </c>
      <c r="K2269" s="3">
        <f t="shared" si="109"/>
        <v>32</v>
      </c>
      <c r="L2269" s="3">
        <f t="shared" si="110"/>
        <v>10.59375</v>
      </c>
      <c r="M2269" s="3">
        <f>PERCENTRANK(Table1[citperyear],L2269)</f>
        <v>0.38800000000000001</v>
      </c>
      <c r="N2269" s="3">
        <f>AVERAGEIF(Table1[School], A2269, Table1[CPYRank])</f>
        <v>0.45793333333333341</v>
      </c>
    </row>
    <row r="2270" spans="1:14" ht="16" x14ac:dyDescent="0.2">
      <c r="A2270" t="s">
        <v>144</v>
      </c>
      <c r="B2270" s="7" t="s">
        <v>8</v>
      </c>
      <c r="C2270" t="s">
        <v>161</v>
      </c>
      <c r="D2270">
        <v>1879</v>
      </c>
      <c r="E2270">
        <v>1991</v>
      </c>
      <c r="F2270">
        <f>PERCENTRANK(Table1[Total Citations], D2270)</f>
        <v>0.88300000000000001</v>
      </c>
      <c r="G2270">
        <f>1-PERCENTRANK(Table1[Earliest Pub], E2270)</f>
        <v>0.41300000000000003</v>
      </c>
      <c r="H2270">
        <f>AVERAGEIF(Table1[School], A2270, Table1[Cit rank])</f>
        <v>0.47533333333333333</v>
      </c>
      <c r="I2270">
        <f>AVERAGEIF(Table1[School], A2270, Table1[YO rank])</f>
        <v>0.61953333333333338</v>
      </c>
      <c r="J2270" s="3">
        <f t="shared" si="108"/>
        <v>0.76724416227267833</v>
      </c>
      <c r="K2270" s="3">
        <f t="shared" si="109"/>
        <v>30</v>
      </c>
      <c r="L2270" s="3">
        <f t="shared" si="110"/>
        <v>62.633333333333333</v>
      </c>
      <c r="M2270" s="3">
        <f>PERCENTRANK(Table1[citperyear],L2270)</f>
        <v>0.90800000000000003</v>
      </c>
      <c r="N2270" s="3">
        <f>AVERAGEIF(Table1[School], A2270, Table1[CPYRank])</f>
        <v>0.45793333333333341</v>
      </c>
    </row>
    <row r="2271" spans="1:14" ht="16" x14ac:dyDescent="0.2">
      <c r="A2271" t="s">
        <v>144</v>
      </c>
      <c r="B2271" s="7" t="s">
        <v>8</v>
      </c>
      <c r="C2271" t="s">
        <v>161</v>
      </c>
      <c r="D2271">
        <v>482</v>
      </c>
      <c r="E2271">
        <v>1996</v>
      </c>
      <c r="F2271">
        <f>PERCENTRANK(Table1[Total Citations], D2271)</f>
        <v>0.51500000000000001</v>
      </c>
      <c r="G2271">
        <f>1-PERCENTRANK(Table1[Earliest Pub], E2271)</f>
        <v>0.27100000000000002</v>
      </c>
      <c r="H2271">
        <f>AVERAGEIF(Table1[School], A2271, Table1[Cit rank])</f>
        <v>0.47533333333333333</v>
      </c>
      <c r="I2271">
        <f>AVERAGEIF(Table1[School], A2271, Table1[YO rank])</f>
        <v>0.61953333333333338</v>
      </c>
      <c r="J2271" s="3">
        <f t="shared" si="108"/>
        <v>0.76724416227267833</v>
      </c>
      <c r="K2271" s="3">
        <f t="shared" si="109"/>
        <v>25</v>
      </c>
      <c r="L2271" s="3">
        <f t="shared" si="110"/>
        <v>19.28</v>
      </c>
      <c r="M2271" s="3">
        <f>PERCENTRANK(Table1[citperyear],L2271)</f>
        <v>0.59299999999999997</v>
      </c>
      <c r="N2271" s="3">
        <f>AVERAGEIF(Table1[School], A2271, Table1[CPYRank])</f>
        <v>0.45793333333333341</v>
      </c>
    </row>
    <row r="2272" spans="1:14" x14ac:dyDescent="0.2">
      <c r="A2272" t="s">
        <v>144</v>
      </c>
      <c r="B2272" t="s">
        <v>7</v>
      </c>
      <c r="C2272" t="s">
        <v>161</v>
      </c>
      <c r="D2272">
        <v>330</v>
      </c>
      <c r="E2272">
        <v>1998</v>
      </c>
      <c r="F2272">
        <f>PERCENTRANK(Table1[Total Citations], D2272)</f>
        <v>0.4</v>
      </c>
      <c r="G2272">
        <f>1-PERCENTRANK(Table1[Earliest Pub], E2272)</f>
        <v>0.20799999999999996</v>
      </c>
      <c r="H2272">
        <f>AVERAGEIF(Table1[School], A2272, Table1[Cit rank])</f>
        <v>0.47533333333333333</v>
      </c>
      <c r="I2272">
        <f>AVERAGEIF(Table1[School], A2272, Table1[YO rank])</f>
        <v>0.61953333333333338</v>
      </c>
      <c r="J2272" s="3">
        <f t="shared" si="108"/>
        <v>0.76724416227267833</v>
      </c>
      <c r="K2272" s="3">
        <f t="shared" si="109"/>
        <v>23</v>
      </c>
      <c r="L2272" s="3">
        <f t="shared" si="110"/>
        <v>14.347826086956522</v>
      </c>
      <c r="M2272" s="3">
        <f>PERCENTRANK(Table1[citperyear],L2272)</f>
        <v>0.48399999999999999</v>
      </c>
      <c r="N2272" s="3">
        <f>AVERAGEIF(Table1[School], A2272, Table1[CPYRank])</f>
        <v>0.45793333333333341</v>
      </c>
    </row>
    <row r="2273" spans="1:14" ht="16" x14ac:dyDescent="0.2">
      <c r="A2273" t="s">
        <v>144</v>
      </c>
      <c r="B2273" s="7" t="s">
        <v>8</v>
      </c>
      <c r="C2273" t="s">
        <v>161</v>
      </c>
      <c r="D2273">
        <v>231</v>
      </c>
      <c r="E2273">
        <v>2004</v>
      </c>
      <c r="F2273">
        <f>PERCENTRANK(Table1[Total Citations], D2273)</f>
        <v>0.30299999999999999</v>
      </c>
      <c r="G2273">
        <f>1-PERCENTRANK(Table1[Earliest Pub], E2273)</f>
        <v>5.4000000000000048E-2</v>
      </c>
      <c r="H2273">
        <f>AVERAGEIF(Table1[School], A2273, Table1[Cit rank])</f>
        <v>0.47533333333333333</v>
      </c>
      <c r="I2273">
        <f>AVERAGEIF(Table1[School], A2273, Table1[YO rank])</f>
        <v>0.61953333333333338</v>
      </c>
      <c r="J2273" s="3">
        <f t="shared" si="108"/>
        <v>0.76724416227267833</v>
      </c>
      <c r="K2273" s="3">
        <f t="shared" si="109"/>
        <v>17</v>
      </c>
      <c r="L2273" s="3">
        <f t="shared" si="110"/>
        <v>13.588235294117647</v>
      </c>
      <c r="M2273" s="3">
        <f>PERCENTRANK(Table1[citperyear],L2273)</f>
        <v>0.46899999999999997</v>
      </c>
      <c r="N2273" s="3">
        <f>AVERAGEIF(Table1[School], A2273, Table1[CPYRank])</f>
        <v>0.45793333333333341</v>
      </c>
    </row>
    <row r="2274" spans="1:14" ht="16" x14ac:dyDescent="0.2">
      <c r="A2274" s="7" t="s">
        <v>145</v>
      </c>
      <c r="B2274" s="7" t="s">
        <v>8</v>
      </c>
      <c r="C2274" s="7" t="s">
        <v>161</v>
      </c>
      <c r="D2274" s="7">
        <v>123</v>
      </c>
      <c r="E2274" s="7">
        <v>1975</v>
      </c>
      <c r="F2274" s="3">
        <f>PERCENTRANK(Table1[Total Citations], D2274)</f>
        <v>0.16400000000000001</v>
      </c>
      <c r="G2274">
        <f>1-PERCENTRANK(Table1[Earliest Pub], E2274)</f>
        <v>0.85199999999999998</v>
      </c>
      <c r="H2274" s="3">
        <f>AVERAGEIF(Table1[School], A2274, Table1[Cit rank])</f>
        <v>0.36554545454545456</v>
      </c>
      <c r="I2274" s="3">
        <f>AVERAGEIF(Table1[School], A2274, Table1[YO rank])</f>
        <v>0.621</v>
      </c>
      <c r="J2274" s="3">
        <f t="shared" si="108"/>
        <v>0.58864002342263211</v>
      </c>
      <c r="K2274" s="3">
        <f t="shared" si="109"/>
        <v>46</v>
      </c>
      <c r="L2274" s="3">
        <f t="shared" si="110"/>
        <v>2.6739130434782608</v>
      </c>
      <c r="M2274" s="3">
        <f>PERCENTRANK(Table1[citperyear],L2274)</f>
        <v>0.11899999999999999</v>
      </c>
      <c r="N2274" s="3">
        <f>AVERAGEIF(Table1[School], A2274, Table1[CPYRank])</f>
        <v>0.32981818181818184</v>
      </c>
    </row>
    <row r="2275" spans="1:14" ht="16" x14ac:dyDescent="0.2">
      <c r="A2275" s="7" t="s">
        <v>145</v>
      </c>
      <c r="B2275" s="7" t="s">
        <v>8</v>
      </c>
      <c r="C2275" s="7" t="s">
        <v>161</v>
      </c>
      <c r="D2275" s="7">
        <v>625</v>
      </c>
      <c r="E2275" s="7">
        <v>1978</v>
      </c>
      <c r="F2275" s="3">
        <f>PERCENTRANK(Table1[Total Citations], D2275)</f>
        <v>0.60299999999999998</v>
      </c>
      <c r="G2275">
        <f>1-PERCENTRANK(Table1[Earliest Pub], E2275)</f>
        <v>0.79</v>
      </c>
      <c r="H2275" s="3">
        <f>AVERAGEIF(Table1[School], A2275, Table1[Cit rank])</f>
        <v>0.36554545454545456</v>
      </c>
      <c r="I2275" s="3">
        <f>AVERAGEIF(Table1[School], A2275, Table1[YO rank])</f>
        <v>0.621</v>
      </c>
      <c r="J2275" s="3">
        <f t="shared" si="108"/>
        <v>0.58864002342263211</v>
      </c>
      <c r="K2275" s="3">
        <f t="shared" si="109"/>
        <v>43</v>
      </c>
      <c r="L2275" s="3">
        <f t="shared" si="110"/>
        <v>14.534883720930232</v>
      </c>
      <c r="M2275" s="3">
        <f>PERCENTRANK(Table1[citperyear],L2275)</f>
        <v>0.49099999999999999</v>
      </c>
      <c r="N2275" s="3">
        <f>AVERAGEIF(Table1[School], A2275, Table1[CPYRank])</f>
        <v>0.32981818181818184</v>
      </c>
    </row>
    <row r="2276" spans="1:14" ht="16" x14ac:dyDescent="0.2">
      <c r="A2276" s="7" t="s">
        <v>145</v>
      </c>
      <c r="B2276" s="7" t="s">
        <v>8</v>
      </c>
      <c r="C2276" s="7" t="s">
        <v>161</v>
      </c>
      <c r="D2276" s="7">
        <v>344</v>
      </c>
      <c r="E2276" s="7">
        <v>1981</v>
      </c>
      <c r="F2276" s="3">
        <f>PERCENTRANK(Table1[Total Citations], D2276)</f>
        <v>0.41499999999999998</v>
      </c>
      <c r="G2276">
        <f>1-PERCENTRANK(Table1[Earliest Pub], E2276)</f>
        <v>0.72299999999999998</v>
      </c>
      <c r="H2276" s="3">
        <f>AVERAGEIF(Table1[School], A2276, Table1[Cit rank])</f>
        <v>0.36554545454545456</v>
      </c>
      <c r="I2276" s="3">
        <f>AVERAGEIF(Table1[School], A2276, Table1[YO rank])</f>
        <v>0.621</v>
      </c>
      <c r="J2276" s="3">
        <f t="shared" si="108"/>
        <v>0.58864002342263211</v>
      </c>
      <c r="K2276" s="3">
        <f t="shared" si="109"/>
        <v>40</v>
      </c>
      <c r="L2276" s="3">
        <f t="shared" si="110"/>
        <v>8.6</v>
      </c>
      <c r="M2276" s="3">
        <f>PERCENTRANK(Table1[citperyear],L2276)</f>
        <v>0.32800000000000001</v>
      </c>
      <c r="N2276" s="3">
        <f>AVERAGEIF(Table1[School], A2276, Table1[CPYRank])</f>
        <v>0.32981818181818184</v>
      </c>
    </row>
    <row r="2277" spans="1:14" ht="16" x14ac:dyDescent="0.2">
      <c r="A2277" s="7" t="s">
        <v>145</v>
      </c>
      <c r="B2277" s="7" t="s">
        <v>8</v>
      </c>
      <c r="C2277" s="7" t="s">
        <v>161</v>
      </c>
      <c r="D2277" s="7">
        <v>85</v>
      </c>
      <c r="E2277" s="7">
        <v>1981</v>
      </c>
      <c r="F2277" s="3">
        <f>PERCENTRANK(Table1[Total Citations], D2277)</f>
        <v>0.11899999999999999</v>
      </c>
      <c r="G2277">
        <f>1-PERCENTRANK(Table1[Earliest Pub], E2277)</f>
        <v>0.72299999999999998</v>
      </c>
      <c r="H2277" s="3">
        <f>AVERAGEIF(Table1[School], A2277, Table1[Cit rank])</f>
        <v>0.36554545454545456</v>
      </c>
      <c r="I2277" s="3">
        <f>AVERAGEIF(Table1[School], A2277, Table1[YO rank])</f>
        <v>0.621</v>
      </c>
      <c r="J2277" s="3">
        <f t="shared" si="108"/>
        <v>0.58864002342263211</v>
      </c>
      <c r="K2277" s="3">
        <f t="shared" si="109"/>
        <v>40</v>
      </c>
      <c r="L2277" s="3">
        <f t="shared" si="110"/>
        <v>2.125</v>
      </c>
      <c r="M2277" s="3">
        <f>PERCENTRANK(Table1[citperyear],L2277)</f>
        <v>9.5000000000000001E-2</v>
      </c>
      <c r="N2277" s="3">
        <f>AVERAGEIF(Table1[School], A2277, Table1[CPYRank])</f>
        <v>0.32981818181818184</v>
      </c>
    </row>
    <row r="2278" spans="1:14" ht="16" x14ac:dyDescent="0.2">
      <c r="A2278" s="7" t="s">
        <v>145</v>
      </c>
      <c r="B2278" s="7" t="s">
        <v>8</v>
      </c>
      <c r="C2278" s="7" t="s">
        <v>161</v>
      </c>
      <c r="D2278" s="7">
        <v>872</v>
      </c>
      <c r="E2278" s="7">
        <v>1981</v>
      </c>
      <c r="F2278" s="3">
        <f>PERCENTRANK(Table1[Total Citations], D2278)</f>
        <v>0.70599999999999996</v>
      </c>
      <c r="G2278">
        <f>1-PERCENTRANK(Table1[Earliest Pub], E2278)</f>
        <v>0.72299999999999998</v>
      </c>
      <c r="H2278" s="3">
        <f>AVERAGEIF(Table1[School], A2278, Table1[Cit rank])</f>
        <v>0.36554545454545456</v>
      </c>
      <c r="I2278" s="3">
        <f>AVERAGEIF(Table1[School], A2278, Table1[YO rank])</f>
        <v>0.621</v>
      </c>
      <c r="J2278" s="3">
        <f t="shared" ref="J2278:J2307" si="111">H2278/I2278</f>
        <v>0.58864002342263211</v>
      </c>
      <c r="K2278" s="3">
        <f t="shared" si="109"/>
        <v>40</v>
      </c>
      <c r="L2278" s="3">
        <f t="shared" si="110"/>
        <v>21.8</v>
      </c>
      <c r="M2278" s="3">
        <f>PERCENTRANK(Table1[citperyear],L2278)</f>
        <v>0.63600000000000001</v>
      </c>
      <c r="N2278" s="3">
        <f>AVERAGEIF(Table1[School], A2278, Table1[CPYRank])</f>
        <v>0.32981818181818184</v>
      </c>
    </row>
    <row r="2279" spans="1:14" ht="16" x14ac:dyDescent="0.2">
      <c r="A2279" s="7" t="s">
        <v>145</v>
      </c>
      <c r="B2279" s="7" t="s">
        <v>8</v>
      </c>
      <c r="C2279" s="7" t="s">
        <v>161</v>
      </c>
      <c r="D2279" s="7">
        <v>300</v>
      </c>
      <c r="E2279" s="7">
        <v>1982</v>
      </c>
      <c r="F2279" s="3">
        <f>PERCENTRANK(Table1[Total Citations], D2279)</f>
        <v>0.372</v>
      </c>
      <c r="G2279">
        <f>1-PERCENTRANK(Table1[Earliest Pub], E2279)</f>
        <v>0.69</v>
      </c>
      <c r="H2279" s="3">
        <f>AVERAGEIF(Table1[School], A2279, Table1[Cit rank])</f>
        <v>0.36554545454545456</v>
      </c>
      <c r="I2279" s="3">
        <f>AVERAGEIF(Table1[School], A2279, Table1[YO rank])</f>
        <v>0.621</v>
      </c>
      <c r="J2279" s="3">
        <f t="shared" si="111"/>
        <v>0.58864002342263211</v>
      </c>
      <c r="K2279" s="3">
        <f t="shared" si="109"/>
        <v>39</v>
      </c>
      <c r="L2279" s="3">
        <f t="shared" si="110"/>
        <v>7.6923076923076925</v>
      </c>
      <c r="M2279" s="3">
        <f>PERCENTRANK(Table1[citperyear],L2279)</f>
        <v>0.29699999999999999</v>
      </c>
      <c r="N2279" s="3">
        <f>AVERAGEIF(Table1[School], A2279, Table1[CPYRank])</f>
        <v>0.32981818181818184</v>
      </c>
    </row>
    <row r="2280" spans="1:14" ht="16" x14ac:dyDescent="0.2">
      <c r="A2280" s="7" t="s">
        <v>145</v>
      </c>
      <c r="B2280" s="7" t="s">
        <v>8</v>
      </c>
      <c r="C2280" s="7" t="s">
        <v>161</v>
      </c>
      <c r="D2280" s="7">
        <v>206</v>
      </c>
      <c r="E2280" s="7">
        <v>1983</v>
      </c>
      <c r="F2280" s="3">
        <f>PERCENTRANK(Table1[Total Citations], D2280)</f>
        <v>0.26700000000000002</v>
      </c>
      <c r="G2280">
        <f>1-PERCENTRANK(Table1[Earliest Pub], E2280)</f>
        <v>0.65700000000000003</v>
      </c>
      <c r="H2280" s="3">
        <f>AVERAGEIF(Table1[School], A2280, Table1[Cit rank])</f>
        <v>0.36554545454545456</v>
      </c>
      <c r="I2280" s="3">
        <f>AVERAGEIF(Table1[School], A2280, Table1[YO rank])</f>
        <v>0.621</v>
      </c>
      <c r="J2280" s="3">
        <f t="shared" si="111"/>
        <v>0.58864002342263211</v>
      </c>
      <c r="K2280" s="3">
        <f t="shared" si="109"/>
        <v>38</v>
      </c>
      <c r="L2280" s="3">
        <f t="shared" si="110"/>
        <v>5.4210526315789478</v>
      </c>
      <c r="M2280" s="3">
        <f>PERCENTRANK(Table1[citperyear],L2280)</f>
        <v>0.215</v>
      </c>
      <c r="N2280" s="3">
        <f>AVERAGEIF(Table1[School], A2280, Table1[CPYRank])</f>
        <v>0.32981818181818184</v>
      </c>
    </row>
    <row r="2281" spans="1:14" ht="16" x14ac:dyDescent="0.2">
      <c r="A2281" s="7" t="s">
        <v>145</v>
      </c>
      <c r="B2281" s="7" t="s">
        <v>8</v>
      </c>
      <c r="C2281" s="7" t="s">
        <v>161</v>
      </c>
      <c r="D2281" s="7">
        <v>97</v>
      </c>
      <c r="E2281" s="7">
        <v>1984</v>
      </c>
      <c r="F2281" s="3">
        <f>PERCENTRANK(Table1[Total Citations], D2281)</f>
        <v>0.13200000000000001</v>
      </c>
      <c r="G2281">
        <f>1-PERCENTRANK(Table1[Earliest Pub], E2281)</f>
        <v>0.63</v>
      </c>
      <c r="H2281" s="3">
        <f>AVERAGEIF(Table1[School], A2281, Table1[Cit rank])</f>
        <v>0.36554545454545456</v>
      </c>
      <c r="I2281" s="3">
        <f>AVERAGEIF(Table1[School], A2281, Table1[YO rank])</f>
        <v>0.621</v>
      </c>
      <c r="J2281" s="3">
        <f t="shared" si="111"/>
        <v>0.58864002342263211</v>
      </c>
      <c r="K2281" s="3">
        <f t="shared" si="109"/>
        <v>37</v>
      </c>
      <c r="L2281" s="3">
        <f t="shared" si="110"/>
        <v>2.6216216216216215</v>
      </c>
      <c r="M2281" s="3">
        <f>PERCENTRANK(Table1[citperyear],L2281)</f>
        <v>0.11700000000000001</v>
      </c>
      <c r="N2281" s="3">
        <f>AVERAGEIF(Table1[School], A2281, Table1[CPYRank])</f>
        <v>0.32981818181818184</v>
      </c>
    </row>
    <row r="2282" spans="1:14" ht="16" x14ac:dyDescent="0.2">
      <c r="A2282" s="7" t="s">
        <v>145</v>
      </c>
      <c r="B2282" s="7" t="s">
        <v>8</v>
      </c>
      <c r="C2282" s="7" t="s">
        <v>161</v>
      </c>
      <c r="D2282" s="7">
        <v>1276</v>
      </c>
      <c r="E2282" s="7">
        <v>1987</v>
      </c>
      <c r="F2282" s="3">
        <f>PERCENTRANK(Table1[Total Citations], D2282)</f>
        <v>0.80200000000000005</v>
      </c>
      <c r="G2282">
        <f>1-PERCENTRANK(Table1[Earliest Pub], E2282)</f>
        <v>0.53699999999999992</v>
      </c>
      <c r="H2282" s="3">
        <f>AVERAGEIF(Table1[School], A2282, Table1[Cit rank])</f>
        <v>0.36554545454545456</v>
      </c>
      <c r="I2282" s="3">
        <f>AVERAGEIF(Table1[School], A2282, Table1[YO rank])</f>
        <v>0.621</v>
      </c>
      <c r="J2282" s="3">
        <f t="shared" si="111"/>
        <v>0.58864002342263211</v>
      </c>
      <c r="K2282" s="3">
        <f t="shared" si="109"/>
        <v>34</v>
      </c>
      <c r="L2282" s="3">
        <f t="shared" si="110"/>
        <v>37.529411764705884</v>
      </c>
      <c r="M2282" s="3">
        <f>PERCENTRANK(Table1[citperyear],L2282)</f>
        <v>0.79800000000000004</v>
      </c>
      <c r="N2282" s="3">
        <f>AVERAGEIF(Table1[School], A2282, Table1[CPYRank])</f>
        <v>0.32981818181818184</v>
      </c>
    </row>
    <row r="2283" spans="1:14" ht="16" x14ac:dyDescent="0.2">
      <c r="A2283" s="7" t="s">
        <v>145</v>
      </c>
      <c r="B2283" s="7" t="s">
        <v>7</v>
      </c>
      <c r="C2283" s="7" t="s">
        <v>161</v>
      </c>
      <c r="D2283" s="7">
        <v>3</v>
      </c>
      <c r="E2283" s="7">
        <v>1995</v>
      </c>
      <c r="F2283" s="3">
        <f>PERCENTRANK(Table1[Total Citations], D2283)</f>
        <v>8.9999999999999993E-3</v>
      </c>
      <c r="G2283">
        <f>1-PERCENTRANK(Table1[Earliest Pub], E2283)</f>
        <v>0.29800000000000004</v>
      </c>
      <c r="H2283" s="3">
        <f>AVERAGEIF(Table1[School], A2283, Table1[Cit rank])</f>
        <v>0.36554545454545456</v>
      </c>
      <c r="I2283" s="3">
        <f>AVERAGEIF(Table1[School], A2283, Table1[YO rank])</f>
        <v>0.621</v>
      </c>
      <c r="J2283" s="3">
        <f t="shared" si="111"/>
        <v>0.58864002342263211</v>
      </c>
      <c r="K2283" s="3">
        <f t="shared" si="109"/>
        <v>26</v>
      </c>
      <c r="L2283" s="3">
        <f t="shared" si="110"/>
        <v>0.11538461538461539</v>
      </c>
      <c r="M2283" s="3">
        <f>PERCENTRANK(Table1[citperyear],L2283)</f>
        <v>1.0999999999999999E-2</v>
      </c>
      <c r="N2283" s="3">
        <f>AVERAGEIF(Table1[School], A2283, Table1[CPYRank])</f>
        <v>0.32981818181818184</v>
      </c>
    </row>
    <row r="2284" spans="1:14" ht="16" x14ac:dyDescent="0.2">
      <c r="A2284" s="7" t="s">
        <v>145</v>
      </c>
      <c r="B2284" s="7" t="s">
        <v>8</v>
      </c>
      <c r="C2284" s="7" t="s">
        <v>161</v>
      </c>
      <c r="D2284" s="7">
        <v>365</v>
      </c>
      <c r="E2284" s="7">
        <v>1998</v>
      </c>
      <c r="F2284" s="3">
        <f>PERCENTRANK(Table1[Total Citations], D2284)</f>
        <v>0.432</v>
      </c>
      <c r="G2284">
        <f>1-PERCENTRANK(Table1[Earliest Pub], E2284)</f>
        <v>0.20799999999999996</v>
      </c>
      <c r="H2284" s="3">
        <f>AVERAGEIF(Table1[School], A2284, Table1[Cit rank])</f>
        <v>0.36554545454545456</v>
      </c>
      <c r="I2284" s="3">
        <f>AVERAGEIF(Table1[School], A2284, Table1[YO rank])</f>
        <v>0.621</v>
      </c>
      <c r="J2284" s="3">
        <f t="shared" si="111"/>
        <v>0.58864002342263211</v>
      </c>
      <c r="K2284" s="3">
        <f t="shared" si="109"/>
        <v>23</v>
      </c>
      <c r="L2284" s="3">
        <f t="shared" si="110"/>
        <v>15.869565217391305</v>
      </c>
      <c r="M2284" s="3">
        <f>PERCENTRANK(Table1[citperyear],L2284)</f>
        <v>0.52100000000000002</v>
      </c>
      <c r="N2284" s="3">
        <f>AVERAGEIF(Table1[School], A2284, Table1[CPYRank])</f>
        <v>0.32981818181818184</v>
      </c>
    </row>
    <row r="2285" spans="1:14" ht="16" x14ac:dyDescent="0.2">
      <c r="A2285" s="8" t="s">
        <v>146</v>
      </c>
      <c r="B2285" s="7" t="s">
        <v>8</v>
      </c>
      <c r="C2285" s="8" t="s">
        <v>161</v>
      </c>
      <c r="D2285" s="8">
        <v>7525</v>
      </c>
      <c r="E2285" s="8">
        <v>1964</v>
      </c>
      <c r="F2285">
        <f>PERCENTRANK(Table1[Total Citations], D2285)</f>
        <v>0.99099999999999999</v>
      </c>
      <c r="G2285">
        <f>1-PERCENTRANK(Table1[Earliest Pub], E2285)</f>
        <v>0.98099999999999998</v>
      </c>
      <c r="H2285">
        <f>AVERAGEIF(Table1[School], A2285, Table1[Cit rank])</f>
        <v>0.67863157894736847</v>
      </c>
      <c r="I2285">
        <f>AVERAGEIF(Table1[School], A2285, Table1[YO rank])</f>
        <v>0.4992105263157896</v>
      </c>
      <c r="J2285" s="3">
        <f t="shared" si="111"/>
        <v>1.3594095940959408</v>
      </c>
      <c r="K2285" s="3">
        <f t="shared" si="109"/>
        <v>57</v>
      </c>
      <c r="L2285" s="3">
        <f t="shared" si="110"/>
        <v>132.01754385964912</v>
      </c>
      <c r="M2285" s="3">
        <f>PERCENTRANK(Table1[citperyear],L2285)</f>
        <v>0.98099999999999998</v>
      </c>
      <c r="N2285" s="3">
        <f>AVERAGEIF(Table1[School], A2285, Table1[CPYRank])</f>
        <v>0.69536842105263152</v>
      </c>
    </row>
    <row r="2286" spans="1:14" ht="16" x14ac:dyDescent="0.2">
      <c r="A2286" s="8" t="s">
        <v>146</v>
      </c>
      <c r="B2286" s="7" t="s">
        <v>8</v>
      </c>
      <c r="C2286" s="8" t="s">
        <v>161</v>
      </c>
      <c r="D2286" s="8">
        <v>1003</v>
      </c>
      <c r="E2286" s="8">
        <v>1972</v>
      </c>
      <c r="F2286">
        <f>PERCENTRANK(Table1[Total Citations], D2286)</f>
        <v>0.74099999999999999</v>
      </c>
      <c r="G2286">
        <f>1-PERCENTRANK(Table1[Earliest Pub], E2286)</f>
        <v>0.90200000000000002</v>
      </c>
      <c r="H2286">
        <f>AVERAGEIF(Table1[School], A2286, Table1[Cit rank])</f>
        <v>0.67863157894736847</v>
      </c>
      <c r="I2286">
        <f>AVERAGEIF(Table1[School], A2286, Table1[YO rank])</f>
        <v>0.4992105263157896</v>
      </c>
      <c r="J2286" s="3">
        <f t="shared" si="111"/>
        <v>1.3594095940959408</v>
      </c>
      <c r="K2286" s="3">
        <f t="shared" si="109"/>
        <v>49</v>
      </c>
      <c r="L2286" s="3">
        <f t="shared" si="110"/>
        <v>20.469387755102041</v>
      </c>
      <c r="M2286" s="3">
        <f>PERCENTRANK(Table1[citperyear],L2286)</f>
        <v>0.61199999999999999</v>
      </c>
      <c r="N2286" s="3">
        <f>AVERAGEIF(Table1[School], A2286, Table1[CPYRank])</f>
        <v>0.69536842105263152</v>
      </c>
    </row>
    <row r="2287" spans="1:14" ht="16" x14ac:dyDescent="0.2">
      <c r="A2287" s="8" t="s">
        <v>146</v>
      </c>
      <c r="B2287" s="7" t="s">
        <v>8</v>
      </c>
      <c r="C2287" s="8" t="s">
        <v>161</v>
      </c>
      <c r="D2287" s="8">
        <v>4173</v>
      </c>
      <c r="E2287" s="8">
        <v>1974</v>
      </c>
      <c r="F2287">
        <f>PERCENTRANK(Table1[Total Citations], D2287)</f>
        <v>0.96799999999999997</v>
      </c>
      <c r="G2287">
        <f>1-PERCENTRANK(Table1[Earliest Pub], E2287)</f>
        <v>0.871</v>
      </c>
      <c r="H2287">
        <f>AVERAGEIF(Table1[School], A2287, Table1[Cit rank])</f>
        <v>0.67863157894736847</v>
      </c>
      <c r="I2287">
        <f>AVERAGEIF(Table1[School], A2287, Table1[YO rank])</f>
        <v>0.4992105263157896</v>
      </c>
      <c r="J2287" s="3">
        <f t="shared" si="111"/>
        <v>1.3594095940959408</v>
      </c>
      <c r="K2287" s="3">
        <f t="shared" si="109"/>
        <v>47</v>
      </c>
      <c r="L2287" s="3">
        <f t="shared" si="110"/>
        <v>88.787234042553195</v>
      </c>
      <c r="M2287" s="3">
        <f>PERCENTRANK(Table1[citperyear],L2287)</f>
        <v>0.95299999999999996</v>
      </c>
      <c r="N2287" s="3">
        <f>AVERAGEIF(Table1[School], A2287, Table1[CPYRank])</f>
        <v>0.69536842105263152</v>
      </c>
    </row>
    <row r="2288" spans="1:14" ht="16" x14ac:dyDescent="0.2">
      <c r="A2288" s="8" t="s">
        <v>146</v>
      </c>
      <c r="B2288" s="7" t="s">
        <v>8</v>
      </c>
      <c r="C2288" s="8" t="s">
        <v>161</v>
      </c>
      <c r="D2288" s="8">
        <v>556</v>
      </c>
      <c r="E2288" s="8">
        <v>1975</v>
      </c>
      <c r="F2288">
        <f>PERCENTRANK(Table1[Total Citations], D2288)</f>
        <v>0.56399999999999995</v>
      </c>
      <c r="G2288">
        <f>1-PERCENTRANK(Table1[Earliest Pub], E2288)</f>
        <v>0.85199999999999998</v>
      </c>
      <c r="H2288">
        <f>AVERAGEIF(Table1[School], A2288, Table1[Cit rank])</f>
        <v>0.67863157894736847</v>
      </c>
      <c r="I2288">
        <f>AVERAGEIF(Table1[School], A2288, Table1[YO rank])</f>
        <v>0.4992105263157896</v>
      </c>
      <c r="J2288" s="3">
        <f t="shared" si="111"/>
        <v>1.3594095940959408</v>
      </c>
      <c r="K2288" s="3">
        <f t="shared" si="109"/>
        <v>46</v>
      </c>
      <c r="L2288" s="3">
        <f t="shared" si="110"/>
        <v>12.086956521739131</v>
      </c>
      <c r="M2288" s="3">
        <f>PERCENTRANK(Table1[citperyear],L2288)</f>
        <v>0.42899999999999999</v>
      </c>
      <c r="N2288" s="3">
        <f>AVERAGEIF(Table1[School], A2288, Table1[CPYRank])</f>
        <v>0.69536842105263152</v>
      </c>
    </row>
    <row r="2289" spans="1:14" ht="16" x14ac:dyDescent="0.2">
      <c r="A2289" s="8" t="s">
        <v>146</v>
      </c>
      <c r="B2289" s="7" t="s">
        <v>8</v>
      </c>
      <c r="C2289" s="8" t="s">
        <v>161</v>
      </c>
      <c r="D2289" s="8">
        <v>1843</v>
      </c>
      <c r="E2289" s="8">
        <v>1978</v>
      </c>
      <c r="F2289">
        <f>PERCENTRANK(Table1[Total Citations], D2289)</f>
        <v>0.88</v>
      </c>
      <c r="G2289">
        <f>1-PERCENTRANK(Table1[Earliest Pub], E2289)</f>
        <v>0.79</v>
      </c>
      <c r="H2289">
        <f>AVERAGEIF(Table1[School], A2289, Table1[Cit rank])</f>
        <v>0.67863157894736847</v>
      </c>
      <c r="I2289">
        <f>AVERAGEIF(Table1[School], A2289, Table1[YO rank])</f>
        <v>0.4992105263157896</v>
      </c>
      <c r="J2289" s="3">
        <f t="shared" si="111"/>
        <v>1.3594095940959408</v>
      </c>
      <c r="K2289" s="3">
        <f t="shared" si="109"/>
        <v>43</v>
      </c>
      <c r="L2289" s="3">
        <f t="shared" si="110"/>
        <v>42.860465116279073</v>
      </c>
      <c r="M2289" s="3">
        <f>PERCENTRANK(Table1[citperyear],L2289)</f>
        <v>0.83199999999999996</v>
      </c>
      <c r="N2289" s="3">
        <f>AVERAGEIF(Table1[School], A2289, Table1[CPYRank])</f>
        <v>0.69536842105263152</v>
      </c>
    </row>
    <row r="2290" spans="1:14" ht="16" x14ac:dyDescent="0.2">
      <c r="A2290" s="8" t="s">
        <v>146</v>
      </c>
      <c r="B2290" s="7" t="s">
        <v>8</v>
      </c>
      <c r="C2290" s="8" t="s">
        <v>161</v>
      </c>
      <c r="D2290" s="8">
        <v>3429</v>
      </c>
      <c r="E2290" s="8">
        <v>1980</v>
      </c>
      <c r="F2290">
        <f>PERCENTRANK(Table1[Total Citations], D2290)</f>
        <v>0.95199999999999996</v>
      </c>
      <c r="G2290">
        <f>1-PERCENTRANK(Table1[Earliest Pub], E2290)</f>
        <v>0.75</v>
      </c>
      <c r="H2290">
        <f>AVERAGEIF(Table1[School], A2290, Table1[Cit rank])</f>
        <v>0.67863157894736847</v>
      </c>
      <c r="I2290">
        <f>AVERAGEIF(Table1[School], A2290, Table1[YO rank])</f>
        <v>0.4992105263157896</v>
      </c>
      <c r="J2290" s="3">
        <f t="shared" si="111"/>
        <v>1.3594095940959408</v>
      </c>
      <c r="K2290" s="3">
        <f t="shared" si="109"/>
        <v>41</v>
      </c>
      <c r="L2290" s="3">
        <f t="shared" si="110"/>
        <v>83.634146341463421</v>
      </c>
      <c r="M2290" s="3">
        <f>PERCENTRANK(Table1[citperyear],L2290)</f>
        <v>0.94699999999999995</v>
      </c>
      <c r="N2290" s="3">
        <f>AVERAGEIF(Table1[School], A2290, Table1[CPYRank])</f>
        <v>0.69536842105263152</v>
      </c>
    </row>
    <row r="2291" spans="1:14" ht="16" x14ac:dyDescent="0.2">
      <c r="A2291" s="8" t="s">
        <v>146</v>
      </c>
      <c r="B2291" s="7" t="s">
        <v>8</v>
      </c>
      <c r="C2291" s="8" t="s">
        <v>161</v>
      </c>
      <c r="D2291" s="8">
        <v>1436</v>
      </c>
      <c r="E2291" s="8">
        <v>1981</v>
      </c>
      <c r="F2291">
        <f>PERCENTRANK(Table1[Total Citations], D2291)</f>
        <v>0.82899999999999996</v>
      </c>
      <c r="G2291">
        <f>1-PERCENTRANK(Table1[Earliest Pub], E2291)</f>
        <v>0.72299999999999998</v>
      </c>
      <c r="H2291">
        <f>AVERAGEIF(Table1[School], A2291, Table1[Cit rank])</f>
        <v>0.67863157894736847</v>
      </c>
      <c r="I2291">
        <f>AVERAGEIF(Table1[School], A2291, Table1[YO rank])</f>
        <v>0.4992105263157896</v>
      </c>
      <c r="J2291" s="3">
        <f t="shared" si="111"/>
        <v>1.3594095940959408</v>
      </c>
      <c r="K2291" s="3">
        <f t="shared" si="109"/>
        <v>40</v>
      </c>
      <c r="L2291" s="3">
        <f t="shared" si="110"/>
        <v>35.9</v>
      </c>
      <c r="M2291" s="3">
        <f>PERCENTRANK(Table1[citperyear],L2291)</f>
        <v>0.78500000000000003</v>
      </c>
      <c r="N2291" s="3">
        <f>AVERAGEIF(Table1[School], A2291, Table1[CPYRank])</f>
        <v>0.69536842105263152</v>
      </c>
    </row>
    <row r="2292" spans="1:14" ht="16" x14ac:dyDescent="0.2">
      <c r="A2292" s="8" t="s">
        <v>146</v>
      </c>
      <c r="B2292" s="7" t="s">
        <v>8</v>
      </c>
      <c r="C2292" s="8" t="s">
        <v>161</v>
      </c>
      <c r="D2292" s="8">
        <v>94</v>
      </c>
      <c r="E2292" s="8">
        <v>1988</v>
      </c>
      <c r="F2292">
        <f>PERCENTRANK(Table1[Total Citations], D2292)</f>
        <v>0.128</v>
      </c>
      <c r="G2292">
        <f>1-PERCENTRANK(Table1[Earliest Pub], E2292)</f>
        <v>0.50800000000000001</v>
      </c>
      <c r="H2292">
        <f>AVERAGEIF(Table1[School], A2292, Table1[Cit rank])</f>
        <v>0.67863157894736847</v>
      </c>
      <c r="I2292">
        <f>AVERAGEIF(Table1[School], A2292, Table1[YO rank])</f>
        <v>0.4992105263157896</v>
      </c>
      <c r="J2292" s="3">
        <f t="shared" si="111"/>
        <v>1.3594095940959408</v>
      </c>
      <c r="K2292" s="3">
        <f t="shared" si="109"/>
        <v>33</v>
      </c>
      <c r="L2292" s="3">
        <f t="shared" si="110"/>
        <v>2.8484848484848486</v>
      </c>
      <c r="M2292" s="3">
        <f>PERCENTRANK(Table1[citperyear],L2292)</f>
        <v>0.124</v>
      </c>
      <c r="N2292" s="3">
        <f>AVERAGEIF(Table1[School], A2292, Table1[CPYRank])</f>
        <v>0.69536842105263152</v>
      </c>
    </row>
    <row r="2293" spans="1:14" ht="16" x14ac:dyDescent="0.2">
      <c r="A2293" s="8" t="s">
        <v>146</v>
      </c>
      <c r="B2293" s="7" t="s">
        <v>8</v>
      </c>
      <c r="C2293" s="8" t="s">
        <v>161</v>
      </c>
      <c r="D2293" s="8">
        <v>1725</v>
      </c>
      <c r="E2293" s="8">
        <v>1989</v>
      </c>
      <c r="F2293">
        <f>PERCENTRANK(Table1[Total Citations], D2293)</f>
        <v>0.86699999999999999</v>
      </c>
      <c r="G2293">
        <f>1-PERCENTRANK(Table1[Earliest Pub], E2293)</f>
        <v>0.47299999999999998</v>
      </c>
      <c r="H2293">
        <f>AVERAGEIF(Table1[School], A2293, Table1[Cit rank])</f>
        <v>0.67863157894736847</v>
      </c>
      <c r="I2293">
        <f>AVERAGEIF(Table1[School], A2293, Table1[YO rank])</f>
        <v>0.4992105263157896</v>
      </c>
      <c r="J2293" s="3">
        <f t="shared" si="111"/>
        <v>1.3594095940959408</v>
      </c>
      <c r="K2293" s="3">
        <f t="shared" si="109"/>
        <v>32</v>
      </c>
      <c r="L2293" s="3">
        <f t="shared" si="110"/>
        <v>53.90625</v>
      </c>
      <c r="M2293" s="3">
        <f>PERCENTRANK(Table1[citperyear],L2293)</f>
        <v>0.88100000000000001</v>
      </c>
      <c r="N2293" s="3">
        <f>AVERAGEIF(Table1[School], A2293, Table1[CPYRank])</f>
        <v>0.69536842105263152</v>
      </c>
    </row>
    <row r="2294" spans="1:14" ht="16" x14ac:dyDescent="0.2">
      <c r="A2294" s="8" t="s">
        <v>146</v>
      </c>
      <c r="B2294" s="7" t="s">
        <v>8</v>
      </c>
      <c r="C2294" s="8" t="s">
        <v>161</v>
      </c>
      <c r="D2294" s="8">
        <v>1801</v>
      </c>
      <c r="E2294" s="8">
        <v>1990</v>
      </c>
      <c r="F2294">
        <f>PERCENTRANK(Table1[Total Citations], D2294)</f>
        <v>0.876</v>
      </c>
      <c r="G2294">
        <f>1-PERCENTRANK(Table1[Earliest Pub], E2294)</f>
        <v>0.43700000000000006</v>
      </c>
      <c r="H2294">
        <f>AVERAGEIF(Table1[School], A2294, Table1[Cit rank])</f>
        <v>0.67863157894736847</v>
      </c>
      <c r="I2294">
        <f>AVERAGEIF(Table1[School], A2294, Table1[YO rank])</f>
        <v>0.4992105263157896</v>
      </c>
      <c r="J2294" s="3">
        <f t="shared" si="111"/>
        <v>1.3594095940959408</v>
      </c>
      <c r="K2294" s="3">
        <f t="shared" si="109"/>
        <v>31</v>
      </c>
      <c r="L2294" s="3">
        <f t="shared" si="110"/>
        <v>58.096774193548384</v>
      </c>
      <c r="M2294" s="3">
        <f>PERCENTRANK(Table1[citperyear],L2294)</f>
        <v>0.89800000000000002</v>
      </c>
      <c r="N2294" s="3">
        <f>AVERAGEIF(Table1[School], A2294, Table1[CPYRank])</f>
        <v>0.69536842105263152</v>
      </c>
    </row>
    <row r="2295" spans="1:14" ht="16" x14ac:dyDescent="0.2">
      <c r="A2295" s="8" t="s">
        <v>146</v>
      </c>
      <c r="B2295" s="7" t="s">
        <v>8</v>
      </c>
      <c r="C2295" s="8" t="s">
        <v>161</v>
      </c>
      <c r="D2295" s="8">
        <v>2529</v>
      </c>
      <c r="E2295" s="8">
        <v>1991</v>
      </c>
      <c r="F2295">
        <f>PERCENTRANK(Table1[Total Citations], D2295)</f>
        <v>0.92</v>
      </c>
      <c r="G2295">
        <f>1-PERCENTRANK(Table1[Earliest Pub], E2295)</f>
        <v>0.41300000000000003</v>
      </c>
      <c r="H2295">
        <f>AVERAGEIF(Table1[School], A2295, Table1[Cit rank])</f>
        <v>0.67863157894736847</v>
      </c>
      <c r="I2295">
        <f>AVERAGEIF(Table1[School], A2295, Table1[YO rank])</f>
        <v>0.4992105263157896</v>
      </c>
      <c r="J2295" s="3">
        <f t="shared" si="111"/>
        <v>1.3594095940959408</v>
      </c>
      <c r="K2295" s="3">
        <f t="shared" si="109"/>
        <v>30</v>
      </c>
      <c r="L2295" s="3">
        <f t="shared" si="110"/>
        <v>84.3</v>
      </c>
      <c r="M2295" s="3">
        <f>PERCENTRANK(Table1[citperyear],L2295)</f>
        <v>0.94799999999999995</v>
      </c>
      <c r="N2295" s="3">
        <f>AVERAGEIF(Table1[School], A2295, Table1[CPYRank])</f>
        <v>0.69536842105263152</v>
      </c>
    </row>
    <row r="2296" spans="1:14" ht="16" x14ac:dyDescent="0.2">
      <c r="A2296" s="8" t="s">
        <v>146</v>
      </c>
      <c r="B2296" s="7" t="s">
        <v>8</v>
      </c>
      <c r="C2296" s="8" t="s">
        <v>161</v>
      </c>
      <c r="D2296" s="8">
        <v>625</v>
      </c>
      <c r="E2296" s="8">
        <v>1992</v>
      </c>
      <c r="F2296">
        <f>PERCENTRANK(Table1[Total Citations], D2296)</f>
        <v>0.60299999999999998</v>
      </c>
      <c r="G2296">
        <f>1-PERCENTRANK(Table1[Earliest Pub], E2296)</f>
        <v>0.38100000000000001</v>
      </c>
      <c r="H2296">
        <f>AVERAGEIF(Table1[School], A2296, Table1[Cit rank])</f>
        <v>0.67863157894736847</v>
      </c>
      <c r="I2296">
        <f>AVERAGEIF(Table1[School], A2296, Table1[YO rank])</f>
        <v>0.4992105263157896</v>
      </c>
      <c r="J2296" s="3">
        <f t="shared" si="111"/>
        <v>1.3594095940959408</v>
      </c>
      <c r="K2296" s="3">
        <f t="shared" si="109"/>
        <v>29</v>
      </c>
      <c r="L2296" s="3">
        <f t="shared" si="110"/>
        <v>21.551724137931036</v>
      </c>
      <c r="M2296" s="3">
        <f>PERCENTRANK(Table1[citperyear],L2296)</f>
        <v>0.63100000000000001</v>
      </c>
      <c r="N2296" s="3">
        <f>AVERAGEIF(Table1[School], A2296, Table1[CPYRank])</f>
        <v>0.69536842105263152</v>
      </c>
    </row>
    <row r="2297" spans="1:14" ht="16" x14ac:dyDescent="0.2">
      <c r="A2297" s="8" t="s">
        <v>146</v>
      </c>
      <c r="B2297" s="7" t="s">
        <v>8</v>
      </c>
      <c r="C2297" s="8" t="s">
        <v>161</v>
      </c>
      <c r="D2297" s="8">
        <v>1562</v>
      </c>
      <c r="E2297" s="8">
        <v>1992</v>
      </c>
      <c r="F2297">
        <f>PERCENTRANK(Table1[Total Citations], D2297)</f>
        <v>0.84699999999999998</v>
      </c>
      <c r="G2297">
        <f>1-PERCENTRANK(Table1[Earliest Pub], E2297)</f>
        <v>0.38100000000000001</v>
      </c>
      <c r="H2297">
        <f>AVERAGEIF(Table1[School], A2297, Table1[Cit rank])</f>
        <v>0.67863157894736847</v>
      </c>
      <c r="I2297">
        <f>AVERAGEIF(Table1[School], A2297, Table1[YO rank])</f>
        <v>0.4992105263157896</v>
      </c>
      <c r="J2297" s="3">
        <f t="shared" si="111"/>
        <v>1.3594095940959408</v>
      </c>
      <c r="K2297" s="3">
        <f t="shared" si="109"/>
        <v>29</v>
      </c>
      <c r="L2297" s="3">
        <f t="shared" si="110"/>
        <v>53.862068965517238</v>
      </c>
      <c r="M2297" s="3">
        <f>PERCENTRANK(Table1[citperyear],L2297)</f>
        <v>0.88100000000000001</v>
      </c>
      <c r="N2297" s="3">
        <f>AVERAGEIF(Table1[School], A2297, Table1[CPYRank])</f>
        <v>0.69536842105263152</v>
      </c>
    </row>
    <row r="2298" spans="1:14" ht="16" x14ac:dyDescent="0.2">
      <c r="A2298" s="8" t="s">
        <v>146</v>
      </c>
      <c r="B2298" s="7" t="s">
        <v>8</v>
      </c>
      <c r="C2298" s="8" t="s">
        <v>161</v>
      </c>
      <c r="D2298" s="8">
        <v>17</v>
      </c>
      <c r="E2298" s="8">
        <v>1994</v>
      </c>
      <c r="F2298">
        <f>PERCENTRANK(Table1[Total Citations], D2298)</f>
        <v>3.1E-2</v>
      </c>
      <c r="G2298">
        <f>1-PERCENTRANK(Table1[Earliest Pub], E2298)</f>
        <v>0.32599999999999996</v>
      </c>
      <c r="H2298">
        <f>AVERAGEIF(Table1[School], A2298, Table1[Cit rank])</f>
        <v>0.67863157894736847</v>
      </c>
      <c r="I2298">
        <f>AVERAGEIF(Table1[School], A2298, Table1[YO rank])</f>
        <v>0.4992105263157896</v>
      </c>
      <c r="J2298" s="3">
        <f t="shared" si="111"/>
        <v>1.3594095940959408</v>
      </c>
      <c r="K2298" s="3">
        <f t="shared" si="109"/>
        <v>27</v>
      </c>
      <c r="L2298" s="3">
        <f t="shared" si="110"/>
        <v>0.62962962962962965</v>
      </c>
      <c r="M2298" s="3">
        <f>PERCENTRANK(Table1[citperyear],L2298)</f>
        <v>3.5999999999999997E-2</v>
      </c>
      <c r="N2298" s="3">
        <f>AVERAGEIF(Table1[School], A2298, Table1[CPYRank])</f>
        <v>0.69536842105263152</v>
      </c>
    </row>
    <row r="2299" spans="1:14" ht="16" x14ac:dyDescent="0.2">
      <c r="A2299" s="8" t="s">
        <v>146</v>
      </c>
      <c r="B2299" s="8" t="s">
        <v>7</v>
      </c>
      <c r="C2299" s="8" t="s">
        <v>161</v>
      </c>
      <c r="D2299" s="8">
        <v>678</v>
      </c>
      <c r="E2299" s="8">
        <v>1996</v>
      </c>
      <c r="F2299">
        <f>PERCENTRANK(Table1[Total Citations], D2299)</f>
        <v>0.63300000000000001</v>
      </c>
      <c r="G2299">
        <f>1-PERCENTRANK(Table1[Earliest Pub], E2299)</f>
        <v>0.27100000000000002</v>
      </c>
      <c r="H2299">
        <f>AVERAGEIF(Table1[School], A2299, Table1[Cit rank])</f>
        <v>0.67863157894736847</v>
      </c>
      <c r="I2299">
        <f>AVERAGEIF(Table1[School], A2299, Table1[YO rank])</f>
        <v>0.4992105263157896</v>
      </c>
      <c r="J2299" s="3">
        <f t="shared" si="111"/>
        <v>1.3594095940959408</v>
      </c>
      <c r="K2299" s="3">
        <f t="shared" si="109"/>
        <v>25</v>
      </c>
      <c r="L2299" s="3">
        <f t="shared" si="110"/>
        <v>27.12</v>
      </c>
      <c r="M2299" s="3">
        <f>PERCENTRANK(Table1[citperyear],L2299)</f>
        <v>0.70499999999999996</v>
      </c>
      <c r="N2299" s="3">
        <f>AVERAGEIF(Table1[School], A2299, Table1[CPYRank])</f>
        <v>0.69536842105263152</v>
      </c>
    </row>
    <row r="2300" spans="1:14" ht="16" x14ac:dyDescent="0.2">
      <c r="A2300" s="8" t="s">
        <v>146</v>
      </c>
      <c r="B2300" s="7" t="s">
        <v>8</v>
      </c>
      <c r="C2300" s="8" t="s">
        <v>161</v>
      </c>
      <c r="D2300" s="8">
        <v>3311</v>
      </c>
      <c r="E2300" s="8">
        <v>1996</v>
      </c>
      <c r="F2300">
        <f>PERCENTRANK(Table1[Total Citations], D2300)</f>
        <v>0.94899999999999995</v>
      </c>
      <c r="G2300">
        <f>1-PERCENTRANK(Table1[Earliest Pub], E2300)</f>
        <v>0.27100000000000002</v>
      </c>
      <c r="H2300">
        <f>AVERAGEIF(Table1[School], A2300, Table1[Cit rank])</f>
        <v>0.67863157894736847</v>
      </c>
      <c r="I2300">
        <f>AVERAGEIF(Table1[School], A2300, Table1[YO rank])</f>
        <v>0.4992105263157896</v>
      </c>
      <c r="J2300" s="3">
        <f t="shared" si="111"/>
        <v>1.3594095940959408</v>
      </c>
      <c r="K2300" s="3">
        <f t="shared" si="109"/>
        <v>25</v>
      </c>
      <c r="L2300" s="3">
        <f t="shared" si="110"/>
        <v>132.44</v>
      </c>
      <c r="M2300" s="3">
        <f>PERCENTRANK(Table1[citperyear],L2300)</f>
        <v>0.98199999999999998</v>
      </c>
      <c r="N2300" s="3">
        <f>AVERAGEIF(Table1[School], A2300, Table1[CPYRank])</f>
        <v>0.69536842105263152</v>
      </c>
    </row>
    <row r="2301" spans="1:14" ht="16" x14ac:dyDescent="0.2">
      <c r="A2301" s="8" t="s">
        <v>146</v>
      </c>
      <c r="B2301" s="7" t="s">
        <v>8</v>
      </c>
      <c r="C2301" s="8" t="s">
        <v>161</v>
      </c>
      <c r="D2301" s="8">
        <v>529</v>
      </c>
      <c r="E2301" s="8">
        <v>2001</v>
      </c>
      <c r="F2301">
        <f>PERCENTRANK(Table1[Total Citations], D2301)</f>
        <v>0.54800000000000004</v>
      </c>
      <c r="G2301">
        <f>1-PERCENTRANK(Table1[Earliest Pub], E2301)</f>
        <v>0.11899999999999999</v>
      </c>
      <c r="H2301">
        <f>AVERAGEIF(Table1[School], A2301, Table1[Cit rank])</f>
        <v>0.67863157894736847</v>
      </c>
      <c r="I2301">
        <f>AVERAGEIF(Table1[School], A2301, Table1[YO rank])</f>
        <v>0.4992105263157896</v>
      </c>
      <c r="J2301" s="3">
        <f t="shared" si="111"/>
        <v>1.3594095940959408</v>
      </c>
      <c r="K2301" s="3">
        <f t="shared" si="109"/>
        <v>20</v>
      </c>
      <c r="L2301" s="3">
        <f t="shared" si="110"/>
        <v>26.45</v>
      </c>
      <c r="M2301" s="3">
        <f>PERCENTRANK(Table1[citperyear],L2301)</f>
        <v>0.69799999999999995</v>
      </c>
      <c r="N2301" s="3">
        <f>AVERAGEIF(Table1[School], A2301, Table1[CPYRank])</f>
        <v>0.69536842105263152</v>
      </c>
    </row>
    <row r="2302" spans="1:14" ht="16" x14ac:dyDescent="0.2">
      <c r="A2302" s="8" t="s">
        <v>146</v>
      </c>
      <c r="B2302" s="7" t="s">
        <v>8</v>
      </c>
      <c r="C2302" s="8" t="s">
        <v>161</v>
      </c>
      <c r="D2302" s="8">
        <v>466</v>
      </c>
      <c r="E2302" s="8">
        <v>2005</v>
      </c>
      <c r="F2302">
        <f>PERCENTRANK(Table1[Total Citations], D2302)</f>
        <v>0.503</v>
      </c>
      <c r="G2302">
        <f>1-PERCENTRANK(Table1[Earliest Pub], E2302)</f>
        <v>3.400000000000003E-2</v>
      </c>
      <c r="H2302">
        <f>AVERAGEIF(Table1[School], A2302, Table1[Cit rank])</f>
        <v>0.67863157894736847</v>
      </c>
      <c r="I2302">
        <f>AVERAGEIF(Table1[School], A2302, Table1[YO rank])</f>
        <v>0.4992105263157896</v>
      </c>
      <c r="J2302" s="3">
        <f t="shared" si="111"/>
        <v>1.3594095940959408</v>
      </c>
      <c r="K2302" s="3">
        <f t="shared" si="109"/>
        <v>16</v>
      </c>
      <c r="L2302" s="3">
        <f t="shared" si="110"/>
        <v>29.125</v>
      </c>
      <c r="M2302" s="3">
        <f>PERCENTRANK(Table1[citperyear],L2302)</f>
        <v>0.73</v>
      </c>
      <c r="N2302" s="3">
        <f>AVERAGEIF(Table1[School], A2302, Table1[CPYRank])</f>
        <v>0.69536842105263152</v>
      </c>
    </row>
    <row r="2303" spans="1:14" ht="16" x14ac:dyDescent="0.2">
      <c r="A2303" s="8" t="s">
        <v>146</v>
      </c>
      <c r="B2303" s="7" t="s">
        <v>8</v>
      </c>
      <c r="C2303" s="8" t="s">
        <v>161</v>
      </c>
      <c r="D2303" s="8">
        <v>40</v>
      </c>
      <c r="E2303" s="8">
        <v>2011</v>
      </c>
      <c r="F2303">
        <f>PERCENTRANK(Table1[Total Citations], D2303)</f>
        <v>6.4000000000000001E-2</v>
      </c>
      <c r="G2303">
        <f>1-PERCENTRANK(Table1[Earliest Pub], E2303)</f>
        <v>2.0000000000000018E-3</v>
      </c>
      <c r="H2303">
        <f>AVERAGEIF(Table1[School], A2303, Table1[Cit rank])</f>
        <v>0.67863157894736847</v>
      </c>
      <c r="I2303">
        <f>AVERAGEIF(Table1[School], A2303, Table1[YO rank])</f>
        <v>0.4992105263157896</v>
      </c>
      <c r="J2303" s="3">
        <f t="shared" si="111"/>
        <v>1.3594095940959408</v>
      </c>
      <c r="K2303" s="3">
        <f t="shared" si="109"/>
        <v>10</v>
      </c>
      <c r="L2303" s="3">
        <f t="shared" si="110"/>
        <v>4</v>
      </c>
      <c r="M2303" s="3">
        <f>PERCENTRANK(Table1[citperyear],L2303)</f>
        <v>0.159</v>
      </c>
      <c r="N2303" s="3">
        <f>AVERAGEIF(Table1[School], A2303, Table1[CPYRank])</f>
        <v>0.69536842105263152</v>
      </c>
    </row>
    <row r="2304" spans="1:14" x14ac:dyDescent="0.2">
      <c r="A2304" t="s">
        <v>147</v>
      </c>
      <c r="B2304" t="s">
        <v>8</v>
      </c>
      <c r="C2304" t="s">
        <v>161</v>
      </c>
      <c r="D2304">
        <v>32</v>
      </c>
      <c r="E2304">
        <v>1961</v>
      </c>
      <c r="F2304" s="3">
        <f>PERCENTRANK(Table1[Total Citations], D2304)</f>
        <v>5.5E-2</v>
      </c>
      <c r="G2304">
        <f>1-PERCENTRANK(Table1[Earliest Pub], E2304)</f>
        <v>0.99199999999999999</v>
      </c>
      <c r="H2304" s="3">
        <f>AVERAGEIF(Table1[School], A2304, Table1[Cit rank])</f>
        <v>0.36300000000000004</v>
      </c>
      <c r="I2304" s="3">
        <f>AVERAGEIF(Table1[School], A2304, Table1[YO rank])</f>
        <v>0.61375000000000002</v>
      </c>
      <c r="J2304" s="3">
        <f t="shared" si="111"/>
        <v>0.59144602851323835</v>
      </c>
      <c r="K2304" s="3">
        <f t="shared" si="109"/>
        <v>60</v>
      </c>
      <c r="L2304" s="3">
        <f t="shared" si="110"/>
        <v>0.53333333333333333</v>
      </c>
      <c r="M2304" s="3">
        <f>PERCENTRANK(Table1[citperyear],L2304)</f>
        <v>3.1E-2</v>
      </c>
      <c r="N2304" s="3">
        <f>AVERAGEIF(Table1[School], A2304, Table1[CPYRank])</f>
        <v>0.36625000000000008</v>
      </c>
    </row>
    <row r="2305" spans="1:14" x14ac:dyDescent="0.2">
      <c r="A2305" t="s">
        <v>147</v>
      </c>
      <c r="B2305" t="s">
        <v>8</v>
      </c>
      <c r="C2305" t="s">
        <v>161</v>
      </c>
      <c r="D2305">
        <v>2780</v>
      </c>
      <c r="E2305">
        <v>1983</v>
      </c>
      <c r="F2305" s="3">
        <f>PERCENTRANK(Table1[Total Citations], D2305)</f>
        <v>0.93200000000000005</v>
      </c>
      <c r="G2305">
        <f>1-PERCENTRANK(Table1[Earliest Pub], E2305)</f>
        <v>0.65700000000000003</v>
      </c>
      <c r="H2305" s="3">
        <f>AVERAGEIF(Table1[School], A2305, Table1[Cit rank])</f>
        <v>0.36300000000000004</v>
      </c>
      <c r="I2305" s="3">
        <f>AVERAGEIF(Table1[School], A2305, Table1[YO rank])</f>
        <v>0.61375000000000002</v>
      </c>
      <c r="J2305" s="3">
        <f t="shared" si="111"/>
        <v>0.59144602851323835</v>
      </c>
      <c r="K2305" s="3">
        <f t="shared" si="109"/>
        <v>38</v>
      </c>
      <c r="L2305" s="3">
        <f t="shared" si="110"/>
        <v>73.15789473684211</v>
      </c>
      <c r="M2305" s="3">
        <f>PERCENTRANK(Table1[citperyear],L2305)</f>
        <v>0.93100000000000005</v>
      </c>
      <c r="N2305" s="3">
        <f>AVERAGEIF(Table1[School], A2305, Table1[CPYRank])</f>
        <v>0.36625000000000008</v>
      </c>
    </row>
    <row r="2306" spans="1:14" x14ac:dyDescent="0.2">
      <c r="A2306" t="s">
        <v>147</v>
      </c>
      <c r="B2306" t="s">
        <v>7</v>
      </c>
      <c r="C2306" t="s">
        <v>161</v>
      </c>
      <c r="D2306">
        <v>76</v>
      </c>
      <c r="E2306">
        <v>1988</v>
      </c>
      <c r="F2306" s="3">
        <f>PERCENTRANK(Table1[Total Citations], D2306)</f>
        <v>0.108</v>
      </c>
      <c r="G2306">
        <f>1-PERCENTRANK(Table1[Earliest Pub], E2306)</f>
        <v>0.50800000000000001</v>
      </c>
      <c r="H2306" s="3">
        <f>AVERAGEIF(Table1[School], A2306, Table1[Cit rank])</f>
        <v>0.36300000000000004</v>
      </c>
      <c r="I2306" s="3">
        <f>AVERAGEIF(Table1[School], A2306, Table1[YO rank])</f>
        <v>0.61375000000000002</v>
      </c>
      <c r="J2306" s="3">
        <f t="shared" si="111"/>
        <v>0.59144602851323835</v>
      </c>
      <c r="K2306" s="3">
        <f t="shared" si="109"/>
        <v>33</v>
      </c>
      <c r="L2306" s="3">
        <f t="shared" ref="L2306:L2307" si="112">D2306/K2306</f>
        <v>2.3030303030303032</v>
      </c>
      <c r="M2306" s="3">
        <f>PERCENTRANK(Table1[citperyear],L2306)</f>
        <v>0.105</v>
      </c>
      <c r="N2306" s="3">
        <f>AVERAGEIF(Table1[School], A2306, Table1[CPYRank])</f>
        <v>0.36625000000000008</v>
      </c>
    </row>
    <row r="2307" spans="1:14" x14ac:dyDescent="0.2">
      <c r="A2307" t="s">
        <v>147</v>
      </c>
      <c r="B2307" t="s">
        <v>8</v>
      </c>
      <c r="C2307" t="s">
        <v>161</v>
      </c>
      <c r="D2307">
        <v>285</v>
      </c>
      <c r="E2307">
        <v>1995</v>
      </c>
      <c r="F2307" s="3">
        <f>PERCENTRANK(Table1[Total Citations], D2307)</f>
        <v>0.35699999999999998</v>
      </c>
      <c r="G2307">
        <f>1-PERCENTRANK(Table1[Earliest Pub], E2307)</f>
        <v>0.29800000000000004</v>
      </c>
      <c r="H2307" s="3">
        <f>AVERAGEIF(Table1[School], A2307, Table1[Cit rank])</f>
        <v>0.36300000000000004</v>
      </c>
      <c r="I2307" s="3">
        <f>AVERAGEIF(Table1[School], A2307, Table1[YO rank])</f>
        <v>0.61375000000000002</v>
      </c>
      <c r="J2307" s="3">
        <f t="shared" si="111"/>
        <v>0.59144602851323835</v>
      </c>
      <c r="K2307" s="3">
        <f t="shared" si="109"/>
        <v>26</v>
      </c>
      <c r="L2307" s="3">
        <f t="shared" si="112"/>
        <v>10.961538461538462</v>
      </c>
      <c r="M2307" s="3">
        <f>PERCENTRANK(Table1[citperyear],L2307)</f>
        <v>0.39800000000000002</v>
      </c>
      <c r="N2307" s="3">
        <f>AVERAGEIF(Table1[School], A2307, Table1[CPYRank])</f>
        <v>0.36625000000000008</v>
      </c>
    </row>
    <row r="2308" spans="1:14" x14ac:dyDescent="0.2">
      <c r="A2308" t="s">
        <v>35</v>
      </c>
      <c r="B2308" t="s">
        <v>8</v>
      </c>
      <c r="C2308" t="s">
        <v>161</v>
      </c>
      <c r="D2308">
        <v>475</v>
      </c>
      <c r="E2308">
        <v>1993</v>
      </c>
      <c r="F2308" s="3">
        <f>PERCENTRANK(Table1[Total Citations], D2308)</f>
        <v>0.51</v>
      </c>
      <c r="G2308">
        <f>1-PERCENTRANK(Table1[Earliest Pub], E2308)</f>
        <v>0.35399999999999998</v>
      </c>
      <c r="H2308" s="3">
        <f>AVERAGEIF(Table1[School], A2308, Table1[Cit rank])</f>
        <v>0.37453333333333327</v>
      </c>
      <c r="I2308" s="3">
        <f>AVERAGEIF(Table1[School], A2308, Table1[YO rank])</f>
        <v>0.49133333333333334</v>
      </c>
      <c r="J2308" s="3">
        <f t="shared" ref="J2308:J2339" si="113">H2308/I2308</f>
        <v>0.76227951153324269</v>
      </c>
      <c r="K2308" s="3">
        <f t="shared" ref="K2308:K2339" si="114">2021-E2308</f>
        <v>28</v>
      </c>
      <c r="L2308" s="3">
        <f t="shared" ref="L2308:L2339" si="115">D2308/K2308</f>
        <v>16.964285714285715</v>
      </c>
      <c r="M2308" s="3">
        <f>PERCENTRANK(Table1[citperyear],L2308)</f>
        <v>0.54600000000000004</v>
      </c>
      <c r="N2308" s="3">
        <f>AVERAGEIF(Table1[School], A2308, Table1[CPYRank])</f>
        <v>0.36433333333333334</v>
      </c>
    </row>
    <row r="2309" spans="1:14" x14ac:dyDescent="0.2">
      <c r="A2309" t="s">
        <v>35</v>
      </c>
      <c r="B2309" t="s">
        <v>7</v>
      </c>
      <c r="C2309" t="s">
        <v>161</v>
      </c>
      <c r="D2309">
        <v>451</v>
      </c>
      <c r="E2309">
        <v>1978</v>
      </c>
      <c r="F2309" s="3">
        <f>PERCENTRANK(Table1[Total Citations], D2309)</f>
        <v>0.495</v>
      </c>
      <c r="G2309">
        <f>1-PERCENTRANK(Table1[Earliest Pub], E2309)</f>
        <v>0.79</v>
      </c>
      <c r="H2309" s="3">
        <f>AVERAGEIF(Table1[School], A2309, Table1[Cit rank])</f>
        <v>0.37453333333333327</v>
      </c>
      <c r="I2309" s="3">
        <f>AVERAGEIF(Table1[School], A2309, Table1[YO rank])</f>
        <v>0.49133333333333334</v>
      </c>
      <c r="J2309" s="3">
        <f t="shared" si="113"/>
        <v>0.76227951153324269</v>
      </c>
      <c r="K2309" s="3">
        <f t="shared" si="114"/>
        <v>43</v>
      </c>
      <c r="L2309" s="3">
        <f t="shared" si="115"/>
        <v>10.488372093023257</v>
      </c>
      <c r="M2309" s="3">
        <f>PERCENTRANK(Table1[citperyear],L2309)</f>
        <v>0.38400000000000001</v>
      </c>
      <c r="N2309" s="3">
        <f>AVERAGEIF(Table1[School], A2309, Table1[CPYRank])</f>
        <v>0.36433333333333334</v>
      </c>
    </row>
    <row r="2310" spans="1:14" x14ac:dyDescent="0.2">
      <c r="A2310" t="s">
        <v>35</v>
      </c>
      <c r="B2310" t="s">
        <v>7</v>
      </c>
      <c r="C2310" t="s">
        <v>161</v>
      </c>
      <c r="D2310">
        <v>119</v>
      </c>
      <c r="E2310">
        <v>2002</v>
      </c>
      <c r="F2310" s="3">
        <f>PERCENTRANK(Table1[Total Citations], D2310)</f>
        <v>0.16</v>
      </c>
      <c r="G2310">
        <f>1-PERCENTRANK(Table1[Earliest Pub], E2310)</f>
        <v>9.6999999999999975E-2</v>
      </c>
      <c r="H2310" s="3">
        <f>AVERAGEIF(Table1[School], A2310, Table1[Cit rank])</f>
        <v>0.37453333333333327</v>
      </c>
      <c r="I2310" s="3">
        <f>AVERAGEIF(Table1[School], A2310, Table1[YO rank])</f>
        <v>0.49133333333333334</v>
      </c>
      <c r="J2310" s="3">
        <f t="shared" si="113"/>
        <v>0.76227951153324269</v>
      </c>
      <c r="K2310" s="3">
        <f t="shared" si="114"/>
        <v>19</v>
      </c>
      <c r="L2310" s="3">
        <f t="shared" si="115"/>
        <v>6.2631578947368425</v>
      </c>
      <c r="M2310" s="3">
        <f>PERCENTRANK(Table1[citperyear],L2310)</f>
        <v>0.247</v>
      </c>
      <c r="N2310" s="3">
        <f>AVERAGEIF(Table1[School], A2310, Table1[CPYRank])</f>
        <v>0.36433333333333334</v>
      </c>
    </row>
    <row r="2311" spans="1:14" x14ac:dyDescent="0.2">
      <c r="A2311" t="s">
        <v>35</v>
      </c>
      <c r="B2311" t="s">
        <v>7</v>
      </c>
      <c r="C2311" t="s">
        <v>161</v>
      </c>
      <c r="D2311">
        <v>142</v>
      </c>
      <c r="E2311">
        <v>1999</v>
      </c>
      <c r="F2311" s="3">
        <f>PERCENTRANK(Table1[Total Citations], D2311)</f>
        <v>0.184</v>
      </c>
      <c r="G2311">
        <f>1-PERCENTRANK(Table1[Earliest Pub], E2311)</f>
        <v>0.17300000000000004</v>
      </c>
      <c r="H2311" s="3">
        <f>AVERAGEIF(Table1[School], A2311, Table1[Cit rank])</f>
        <v>0.37453333333333327</v>
      </c>
      <c r="I2311" s="3">
        <f>AVERAGEIF(Table1[School], A2311, Table1[YO rank])</f>
        <v>0.49133333333333334</v>
      </c>
      <c r="J2311" s="3">
        <f t="shared" si="113"/>
        <v>0.76227951153324269</v>
      </c>
      <c r="K2311" s="3">
        <f t="shared" si="114"/>
        <v>22</v>
      </c>
      <c r="L2311" s="3">
        <f t="shared" si="115"/>
        <v>6.4545454545454541</v>
      </c>
      <c r="M2311" s="3">
        <f>PERCENTRANK(Table1[citperyear],L2311)</f>
        <v>0.252</v>
      </c>
      <c r="N2311" s="3">
        <f>AVERAGEIF(Table1[School], A2311, Table1[CPYRank])</f>
        <v>0.36433333333333334</v>
      </c>
    </row>
    <row r="2312" spans="1:14" x14ac:dyDescent="0.2">
      <c r="A2312" t="s">
        <v>35</v>
      </c>
      <c r="B2312" t="s">
        <v>8</v>
      </c>
      <c r="C2312" t="s">
        <v>161</v>
      </c>
      <c r="D2312">
        <v>82</v>
      </c>
      <c r="E2312">
        <v>1987</v>
      </c>
      <c r="F2312" s="3">
        <f>PERCENTRANK(Table1[Total Citations], D2312)</f>
        <v>0.114</v>
      </c>
      <c r="G2312">
        <f>1-PERCENTRANK(Table1[Earliest Pub], E2312)</f>
        <v>0.53699999999999992</v>
      </c>
      <c r="H2312" s="3">
        <f>AVERAGEIF(Table1[School], A2312, Table1[Cit rank])</f>
        <v>0.37453333333333327</v>
      </c>
      <c r="I2312" s="3">
        <f>AVERAGEIF(Table1[School], A2312, Table1[YO rank])</f>
        <v>0.49133333333333334</v>
      </c>
      <c r="J2312" s="3">
        <f t="shared" si="113"/>
        <v>0.76227951153324269</v>
      </c>
      <c r="K2312" s="3">
        <f t="shared" si="114"/>
        <v>34</v>
      </c>
      <c r="L2312" s="3">
        <f t="shared" si="115"/>
        <v>2.4117647058823528</v>
      </c>
      <c r="M2312" s="3">
        <f>PERCENTRANK(Table1[citperyear],L2312)</f>
        <v>0.112</v>
      </c>
      <c r="N2312" s="3">
        <f>AVERAGEIF(Table1[School], A2312, Table1[CPYRank])</f>
        <v>0.36433333333333334</v>
      </c>
    </row>
    <row r="2313" spans="1:14" x14ac:dyDescent="0.2">
      <c r="A2313" t="s">
        <v>35</v>
      </c>
      <c r="B2313" t="s">
        <v>8</v>
      </c>
      <c r="C2313" t="s">
        <v>161</v>
      </c>
      <c r="D2313">
        <v>276</v>
      </c>
      <c r="E2313">
        <v>1972</v>
      </c>
      <c r="F2313" s="3">
        <f>PERCENTRANK(Table1[Total Citations], D2313)</f>
        <v>0.34799999999999998</v>
      </c>
      <c r="G2313">
        <f>1-PERCENTRANK(Table1[Earliest Pub], E2313)</f>
        <v>0.90200000000000002</v>
      </c>
      <c r="H2313" s="3">
        <f>AVERAGEIF(Table1[School], A2313, Table1[Cit rank])</f>
        <v>0.37453333333333327</v>
      </c>
      <c r="I2313" s="3">
        <f>AVERAGEIF(Table1[School], A2313, Table1[YO rank])</f>
        <v>0.49133333333333334</v>
      </c>
      <c r="J2313" s="3">
        <f t="shared" si="113"/>
        <v>0.76227951153324269</v>
      </c>
      <c r="K2313" s="3">
        <f t="shared" si="114"/>
        <v>49</v>
      </c>
      <c r="L2313" s="3">
        <f t="shared" si="115"/>
        <v>5.6326530612244898</v>
      </c>
      <c r="M2313" s="3">
        <f>PERCENTRANK(Table1[citperyear],L2313)</f>
        <v>0.224</v>
      </c>
      <c r="N2313" s="3">
        <f>AVERAGEIF(Table1[School], A2313, Table1[CPYRank])</f>
        <v>0.36433333333333334</v>
      </c>
    </row>
    <row r="2314" spans="1:14" x14ac:dyDescent="0.2">
      <c r="A2314" t="s">
        <v>35</v>
      </c>
      <c r="B2314" t="s">
        <v>8</v>
      </c>
      <c r="C2314" t="s">
        <v>161</v>
      </c>
      <c r="D2314">
        <v>197</v>
      </c>
      <c r="E2314">
        <v>1982</v>
      </c>
      <c r="F2314" s="3">
        <f>PERCENTRANK(Table1[Total Citations], D2314)</f>
        <v>0.255</v>
      </c>
      <c r="G2314">
        <f>1-PERCENTRANK(Table1[Earliest Pub], E2314)</f>
        <v>0.69</v>
      </c>
      <c r="H2314" s="3">
        <f>AVERAGEIF(Table1[School], A2314, Table1[Cit rank])</f>
        <v>0.37453333333333327</v>
      </c>
      <c r="I2314" s="3">
        <f>AVERAGEIF(Table1[School], A2314, Table1[YO rank])</f>
        <v>0.49133333333333334</v>
      </c>
      <c r="J2314" s="3">
        <f t="shared" si="113"/>
        <v>0.76227951153324269</v>
      </c>
      <c r="K2314" s="3">
        <f t="shared" si="114"/>
        <v>39</v>
      </c>
      <c r="L2314" s="3">
        <f t="shared" si="115"/>
        <v>5.0512820512820511</v>
      </c>
      <c r="M2314" s="3">
        <f>PERCENTRANK(Table1[citperyear],L2314)</f>
        <v>0.20100000000000001</v>
      </c>
      <c r="N2314" s="3">
        <f>AVERAGEIF(Table1[School], A2314, Table1[CPYRank])</f>
        <v>0.36433333333333334</v>
      </c>
    </row>
    <row r="2315" spans="1:14" x14ac:dyDescent="0.2">
      <c r="A2315" t="s">
        <v>35</v>
      </c>
      <c r="B2315" t="s">
        <v>8</v>
      </c>
      <c r="C2315" t="s">
        <v>161</v>
      </c>
      <c r="D2315">
        <v>329</v>
      </c>
      <c r="E2315">
        <v>1980</v>
      </c>
      <c r="F2315" s="3">
        <f>PERCENTRANK(Table1[Total Citations], D2315)</f>
        <v>0.39900000000000002</v>
      </c>
      <c r="G2315">
        <f>1-PERCENTRANK(Table1[Earliest Pub], E2315)</f>
        <v>0.75</v>
      </c>
      <c r="H2315" s="3">
        <f>AVERAGEIF(Table1[School], A2315, Table1[Cit rank])</f>
        <v>0.37453333333333327</v>
      </c>
      <c r="I2315" s="3">
        <f>AVERAGEIF(Table1[School], A2315, Table1[YO rank])</f>
        <v>0.49133333333333334</v>
      </c>
      <c r="J2315" s="3">
        <f t="shared" si="113"/>
        <v>0.76227951153324269</v>
      </c>
      <c r="K2315" s="3">
        <f t="shared" si="114"/>
        <v>41</v>
      </c>
      <c r="L2315" s="3">
        <f t="shared" si="115"/>
        <v>8.0243902439024382</v>
      </c>
      <c r="M2315" s="3">
        <f>PERCENTRANK(Table1[citperyear],L2315)</f>
        <v>0.31</v>
      </c>
      <c r="N2315" s="3">
        <f>AVERAGEIF(Table1[School], A2315, Table1[CPYRank])</f>
        <v>0.36433333333333334</v>
      </c>
    </row>
    <row r="2316" spans="1:14" x14ac:dyDescent="0.2">
      <c r="A2316" t="s">
        <v>35</v>
      </c>
      <c r="B2316" t="s">
        <v>7</v>
      </c>
      <c r="C2316" t="s">
        <v>161</v>
      </c>
      <c r="D2316">
        <v>173</v>
      </c>
      <c r="E2316">
        <v>1996</v>
      </c>
      <c r="F2316" s="3">
        <f>PERCENTRANK(Table1[Total Citations], D2316)</f>
        <v>0.224</v>
      </c>
      <c r="G2316">
        <f>1-PERCENTRANK(Table1[Earliest Pub], E2316)</f>
        <v>0.27100000000000002</v>
      </c>
      <c r="H2316" s="3">
        <f>AVERAGEIF(Table1[School], A2316, Table1[Cit rank])</f>
        <v>0.37453333333333327</v>
      </c>
      <c r="I2316" s="3">
        <f>AVERAGEIF(Table1[School], A2316, Table1[YO rank])</f>
        <v>0.49133333333333334</v>
      </c>
      <c r="J2316" s="3">
        <f t="shared" si="113"/>
        <v>0.76227951153324269</v>
      </c>
      <c r="K2316" s="3">
        <f t="shared" si="114"/>
        <v>25</v>
      </c>
      <c r="L2316" s="3">
        <f t="shared" si="115"/>
        <v>6.92</v>
      </c>
      <c r="M2316" s="3">
        <f>PERCENTRANK(Table1[citperyear],L2316)</f>
        <v>0.27100000000000002</v>
      </c>
      <c r="N2316" s="3">
        <f>AVERAGEIF(Table1[School], A2316, Table1[CPYRank])</f>
        <v>0.36433333333333334</v>
      </c>
    </row>
    <row r="2317" spans="1:14" x14ac:dyDescent="0.2">
      <c r="A2317" t="s">
        <v>35</v>
      </c>
      <c r="B2317" t="s">
        <v>8</v>
      </c>
      <c r="C2317" t="s">
        <v>161</v>
      </c>
      <c r="D2317">
        <v>630</v>
      </c>
      <c r="E2317">
        <v>1982</v>
      </c>
      <c r="F2317" s="3">
        <f>PERCENTRANK(Table1[Total Citations], D2317)</f>
        <v>0.60499999999999998</v>
      </c>
      <c r="G2317">
        <f>1-PERCENTRANK(Table1[Earliest Pub], E2317)</f>
        <v>0.69</v>
      </c>
      <c r="H2317" s="3">
        <f>AVERAGEIF(Table1[School], A2317, Table1[Cit rank])</f>
        <v>0.37453333333333327</v>
      </c>
      <c r="I2317" s="3">
        <f>AVERAGEIF(Table1[School], A2317, Table1[YO rank])</f>
        <v>0.49133333333333334</v>
      </c>
      <c r="J2317" s="3">
        <f t="shared" si="113"/>
        <v>0.76227951153324269</v>
      </c>
      <c r="K2317" s="3">
        <f t="shared" si="114"/>
        <v>39</v>
      </c>
      <c r="L2317" s="3">
        <f t="shared" si="115"/>
        <v>16.153846153846153</v>
      </c>
      <c r="M2317" s="3">
        <f>PERCENTRANK(Table1[citperyear],L2317)</f>
        <v>0.52900000000000003</v>
      </c>
      <c r="N2317" s="3">
        <f>AVERAGEIF(Table1[School], A2317, Table1[CPYRank])</f>
        <v>0.36433333333333334</v>
      </c>
    </row>
    <row r="2318" spans="1:14" x14ac:dyDescent="0.2">
      <c r="A2318" t="s">
        <v>35</v>
      </c>
      <c r="B2318" t="s">
        <v>8</v>
      </c>
      <c r="C2318" t="s">
        <v>161</v>
      </c>
      <c r="D2318">
        <v>75</v>
      </c>
      <c r="E2318">
        <v>1998</v>
      </c>
      <c r="F2318" s="3">
        <f>PERCENTRANK(Table1[Total Citations], D2318)</f>
        <v>0.107</v>
      </c>
      <c r="G2318">
        <f>1-PERCENTRANK(Table1[Earliest Pub], E2318)</f>
        <v>0.20799999999999996</v>
      </c>
      <c r="H2318" s="3">
        <f>AVERAGEIF(Table1[School], A2318, Table1[Cit rank])</f>
        <v>0.37453333333333327</v>
      </c>
      <c r="I2318" s="3">
        <f>AVERAGEIF(Table1[School], A2318, Table1[YO rank])</f>
        <v>0.49133333333333334</v>
      </c>
      <c r="J2318" s="3">
        <f t="shared" si="113"/>
        <v>0.76227951153324269</v>
      </c>
      <c r="K2318" s="3">
        <f t="shared" si="114"/>
        <v>23</v>
      </c>
      <c r="L2318" s="3">
        <f t="shared" si="115"/>
        <v>3.2608695652173911</v>
      </c>
      <c r="M2318" s="3">
        <f>PERCENTRANK(Table1[citperyear],L2318)</f>
        <v>0.13900000000000001</v>
      </c>
      <c r="N2318" s="3">
        <f>AVERAGEIF(Table1[School], A2318, Table1[CPYRank])</f>
        <v>0.36433333333333334</v>
      </c>
    </row>
    <row r="2319" spans="1:14" x14ac:dyDescent="0.2">
      <c r="A2319" t="s">
        <v>35</v>
      </c>
      <c r="B2319" t="s">
        <v>8</v>
      </c>
      <c r="C2319" t="s">
        <v>161</v>
      </c>
      <c r="D2319">
        <v>445</v>
      </c>
      <c r="E2319">
        <v>1973</v>
      </c>
      <c r="F2319" s="3">
        <f>PERCENTRANK(Table1[Total Citations], D2319)</f>
        <v>0.49</v>
      </c>
      <c r="G2319">
        <f>1-PERCENTRANK(Table1[Earliest Pub], E2319)</f>
        <v>0.88700000000000001</v>
      </c>
      <c r="H2319" s="3">
        <f>AVERAGEIF(Table1[School], A2319, Table1[Cit rank])</f>
        <v>0.37453333333333327</v>
      </c>
      <c r="I2319" s="3">
        <f>AVERAGEIF(Table1[School], A2319, Table1[YO rank])</f>
        <v>0.49133333333333334</v>
      </c>
      <c r="J2319" s="3">
        <f t="shared" si="113"/>
        <v>0.76227951153324269</v>
      </c>
      <c r="K2319" s="3">
        <f t="shared" si="114"/>
        <v>48</v>
      </c>
      <c r="L2319" s="3">
        <f t="shared" si="115"/>
        <v>9.2708333333333339</v>
      </c>
      <c r="M2319" s="3">
        <f>PERCENTRANK(Table1[citperyear],L2319)</f>
        <v>0.35</v>
      </c>
      <c r="N2319" s="3">
        <f>AVERAGEIF(Table1[School], A2319, Table1[CPYRank])</f>
        <v>0.36433333333333334</v>
      </c>
    </row>
    <row r="2320" spans="1:14" x14ac:dyDescent="0.2">
      <c r="A2320" t="s">
        <v>35</v>
      </c>
      <c r="B2320" t="s">
        <v>8</v>
      </c>
      <c r="C2320" t="s">
        <v>161</v>
      </c>
      <c r="D2320">
        <v>598</v>
      </c>
      <c r="E2320">
        <v>1989</v>
      </c>
      <c r="F2320" s="3">
        <f>PERCENTRANK(Table1[Total Citations], D2320)</f>
        <v>0.58699999999999997</v>
      </c>
      <c r="G2320">
        <f>1-PERCENTRANK(Table1[Earliest Pub], E2320)</f>
        <v>0.47299999999999998</v>
      </c>
      <c r="H2320" s="3">
        <f>AVERAGEIF(Table1[School], A2320, Table1[Cit rank])</f>
        <v>0.37453333333333327</v>
      </c>
      <c r="I2320" s="3">
        <f>AVERAGEIF(Table1[School], A2320, Table1[YO rank])</f>
        <v>0.49133333333333334</v>
      </c>
      <c r="J2320" s="3">
        <f t="shared" si="113"/>
        <v>0.76227951153324269</v>
      </c>
      <c r="K2320" s="3">
        <f t="shared" si="114"/>
        <v>32</v>
      </c>
      <c r="L2320" s="3">
        <f t="shared" si="115"/>
        <v>18.6875</v>
      </c>
      <c r="M2320" s="3">
        <f>PERCENTRANK(Table1[citperyear],L2320)</f>
        <v>0.57999999999999996</v>
      </c>
      <c r="N2320" s="3">
        <f>AVERAGEIF(Table1[School], A2320, Table1[CPYRank])</f>
        <v>0.36433333333333334</v>
      </c>
    </row>
    <row r="2321" spans="1:14" x14ac:dyDescent="0.2">
      <c r="A2321" t="s">
        <v>35</v>
      </c>
      <c r="B2321" t="s">
        <v>8</v>
      </c>
      <c r="C2321" t="s">
        <v>161</v>
      </c>
      <c r="D2321">
        <v>641</v>
      </c>
      <c r="E2321">
        <v>1989</v>
      </c>
      <c r="F2321" s="3">
        <f>PERCENTRANK(Table1[Total Citations], D2321)</f>
        <v>0.61299999999999999</v>
      </c>
      <c r="G2321">
        <f>1-PERCENTRANK(Table1[Earliest Pub], E2321)</f>
        <v>0.47299999999999998</v>
      </c>
      <c r="H2321" s="3">
        <f>AVERAGEIF(Table1[School], A2321, Table1[Cit rank])</f>
        <v>0.37453333333333327</v>
      </c>
      <c r="I2321" s="3">
        <f>AVERAGEIF(Table1[School], A2321, Table1[YO rank])</f>
        <v>0.49133333333333334</v>
      </c>
      <c r="J2321" s="3">
        <f t="shared" si="113"/>
        <v>0.76227951153324269</v>
      </c>
      <c r="K2321" s="3">
        <f t="shared" si="114"/>
        <v>32</v>
      </c>
      <c r="L2321" s="3">
        <f t="shared" si="115"/>
        <v>20.03125</v>
      </c>
      <c r="M2321" s="3">
        <f>PERCENTRANK(Table1[citperyear],L2321)</f>
        <v>0.60499999999999998</v>
      </c>
      <c r="N2321" s="3">
        <f>AVERAGEIF(Table1[School], A2321, Table1[CPYRank])</f>
        <v>0.36433333333333334</v>
      </c>
    </row>
    <row r="2322" spans="1:14" x14ac:dyDescent="0.2">
      <c r="A2322" t="s">
        <v>35</v>
      </c>
      <c r="B2322" t="s">
        <v>8</v>
      </c>
      <c r="C2322" t="s">
        <v>161</v>
      </c>
      <c r="D2322">
        <v>500</v>
      </c>
      <c r="E2322">
        <v>2003</v>
      </c>
      <c r="F2322" s="3">
        <f>PERCENTRANK(Table1[Total Citations], D2322)</f>
        <v>0.52700000000000002</v>
      </c>
      <c r="G2322">
        <f>1-PERCENTRANK(Table1[Earliest Pub], E2322)</f>
        <v>7.4999999999999956E-2</v>
      </c>
      <c r="H2322" s="3">
        <f>AVERAGEIF(Table1[School], A2322, Table1[Cit rank])</f>
        <v>0.37453333333333327</v>
      </c>
      <c r="I2322" s="3">
        <f>AVERAGEIF(Table1[School], A2322, Table1[YO rank])</f>
        <v>0.49133333333333334</v>
      </c>
      <c r="J2322" s="3">
        <f t="shared" si="113"/>
        <v>0.76227951153324269</v>
      </c>
      <c r="K2322" s="3">
        <f t="shared" si="114"/>
        <v>18</v>
      </c>
      <c r="L2322" s="3">
        <f t="shared" si="115"/>
        <v>27.777777777777779</v>
      </c>
      <c r="M2322" s="3">
        <f>PERCENTRANK(Table1[citperyear],L2322)</f>
        <v>0.71499999999999997</v>
      </c>
      <c r="N2322" s="3">
        <f>AVERAGEIF(Table1[School], A2322, Table1[CPYRank])</f>
        <v>0.36433333333333334</v>
      </c>
    </row>
    <row r="2323" spans="1:14" ht="16" x14ac:dyDescent="0.2">
      <c r="A2323" s="12" t="s">
        <v>98</v>
      </c>
      <c r="B2323" s="12" t="s">
        <v>8</v>
      </c>
      <c r="C2323" s="12" t="s">
        <v>161</v>
      </c>
      <c r="D2323" s="12">
        <v>718</v>
      </c>
      <c r="E2323" s="12">
        <v>2002</v>
      </c>
      <c r="F2323" s="3">
        <f>PERCENTRANK(Table1[Total Citations], D2323)</f>
        <v>0.65100000000000002</v>
      </c>
      <c r="G2323">
        <f>1-PERCENTRANK(Table1[Earliest Pub], E2323)</f>
        <v>9.6999999999999975E-2</v>
      </c>
      <c r="H2323" s="3">
        <f>AVERAGEIF(Table1[School], A2323, Table1[Cit rank])</f>
        <v>0.47276470588235298</v>
      </c>
      <c r="I2323" s="3">
        <f>AVERAGEIF(Table1[School], A2323, Table1[YO rank])</f>
        <v>0.35094117647058826</v>
      </c>
      <c r="J2323" s="3">
        <f t="shared" si="113"/>
        <v>1.3471337579617835</v>
      </c>
      <c r="K2323" s="3">
        <f t="shared" si="114"/>
        <v>19</v>
      </c>
      <c r="L2323" s="3">
        <f t="shared" si="115"/>
        <v>37.789473684210527</v>
      </c>
      <c r="M2323" s="3">
        <f>PERCENTRANK(Table1[citperyear],L2323)</f>
        <v>0.8</v>
      </c>
      <c r="N2323" s="3">
        <f>AVERAGEIF(Table1[School], A2323, Table1[CPYRank])</f>
        <v>0.51541176470588246</v>
      </c>
    </row>
    <row r="2324" spans="1:14" ht="16" x14ac:dyDescent="0.2">
      <c r="A2324" s="12" t="s">
        <v>98</v>
      </c>
      <c r="B2324" s="12" t="s">
        <v>7</v>
      </c>
      <c r="C2324" s="12" t="s">
        <v>161</v>
      </c>
      <c r="D2324" s="12">
        <v>16</v>
      </c>
      <c r="E2324" s="12">
        <v>2002</v>
      </c>
      <c r="F2324" s="3">
        <f>PERCENTRANK(Table1[Total Citations], D2324)</f>
        <v>2.9000000000000001E-2</v>
      </c>
      <c r="G2324">
        <f>1-PERCENTRANK(Table1[Earliest Pub], E2324)</f>
        <v>9.6999999999999975E-2</v>
      </c>
      <c r="H2324" s="3">
        <f>AVERAGEIF(Table1[School], A2324, Table1[Cit rank])</f>
        <v>0.47276470588235298</v>
      </c>
      <c r="I2324" s="3">
        <f>AVERAGEIF(Table1[School], A2324, Table1[YO rank])</f>
        <v>0.35094117647058826</v>
      </c>
      <c r="J2324" s="3">
        <f t="shared" si="113"/>
        <v>1.3471337579617835</v>
      </c>
      <c r="K2324" s="3">
        <f t="shared" si="114"/>
        <v>19</v>
      </c>
      <c r="L2324" s="3">
        <f t="shared" si="115"/>
        <v>0.84210526315789469</v>
      </c>
      <c r="M2324" s="3">
        <f>PERCENTRANK(Table1[citperyear],L2324)</f>
        <v>4.7E-2</v>
      </c>
      <c r="N2324" s="3">
        <f>AVERAGEIF(Table1[School], A2324, Table1[CPYRank])</f>
        <v>0.51541176470588246</v>
      </c>
    </row>
    <row r="2325" spans="1:14" ht="16" x14ac:dyDescent="0.2">
      <c r="A2325" s="12" t="s">
        <v>98</v>
      </c>
      <c r="B2325" s="12" t="s">
        <v>8</v>
      </c>
      <c r="C2325" s="12" t="s">
        <v>161</v>
      </c>
      <c r="D2325" s="12">
        <v>684</v>
      </c>
      <c r="E2325" s="12">
        <v>1989</v>
      </c>
      <c r="F2325" s="3">
        <f>PERCENTRANK(Table1[Total Citations], D2325)</f>
        <v>0.63600000000000001</v>
      </c>
      <c r="G2325">
        <f>1-PERCENTRANK(Table1[Earliest Pub], E2325)</f>
        <v>0.47299999999999998</v>
      </c>
      <c r="H2325" s="3">
        <f>AVERAGEIF(Table1[School], A2325, Table1[Cit rank])</f>
        <v>0.47276470588235298</v>
      </c>
      <c r="I2325" s="3">
        <f>AVERAGEIF(Table1[School], A2325, Table1[YO rank])</f>
        <v>0.35094117647058826</v>
      </c>
      <c r="J2325" s="3">
        <f t="shared" si="113"/>
        <v>1.3471337579617835</v>
      </c>
      <c r="K2325" s="3">
        <f t="shared" si="114"/>
        <v>32</v>
      </c>
      <c r="L2325" s="3">
        <f t="shared" si="115"/>
        <v>21.375</v>
      </c>
      <c r="M2325" s="3">
        <f>PERCENTRANK(Table1[citperyear],L2325)</f>
        <v>0.628</v>
      </c>
      <c r="N2325" s="3">
        <f>AVERAGEIF(Table1[School], A2325, Table1[CPYRank])</f>
        <v>0.51541176470588246</v>
      </c>
    </row>
    <row r="2326" spans="1:14" ht="16" x14ac:dyDescent="0.2">
      <c r="A2326" s="12" t="s">
        <v>98</v>
      </c>
      <c r="B2326" s="12" t="s">
        <v>7</v>
      </c>
      <c r="C2326" s="12" t="s">
        <v>161</v>
      </c>
      <c r="D2326" s="12">
        <v>159</v>
      </c>
      <c r="E2326" s="12">
        <v>1992</v>
      </c>
      <c r="F2326" s="3">
        <f>PERCENTRANK(Table1[Total Citations], D2326)</f>
        <v>0.20300000000000001</v>
      </c>
      <c r="G2326">
        <f>1-PERCENTRANK(Table1[Earliest Pub], E2326)</f>
        <v>0.38100000000000001</v>
      </c>
      <c r="H2326" s="3">
        <f>AVERAGEIF(Table1[School], A2326, Table1[Cit rank])</f>
        <v>0.47276470588235298</v>
      </c>
      <c r="I2326" s="3">
        <f>AVERAGEIF(Table1[School], A2326, Table1[YO rank])</f>
        <v>0.35094117647058826</v>
      </c>
      <c r="J2326" s="3">
        <f t="shared" si="113"/>
        <v>1.3471337579617835</v>
      </c>
      <c r="K2326" s="3">
        <f t="shared" si="114"/>
        <v>29</v>
      </c>
      <c r="L2326" s="3">
        <f t="shared" si="115"/>
        <v>5.4827586206896548</v>
      </c>
      <c r="M2326" s="3">
        <f>PERCENTRANK(Table1[citperyear],L2326)</f>
        <v>0.217</v>
      </c>
      <c r="N2326" s="3">
        <f>AVERAGEIF(Table1[School], A2326, Table1[CPYRank])</f>
        <v>0.51541176470588246</v>
      </c>
    </row>
    <row r="2327" spans="1:14" ht="16" x14ac:dyDescent="0.2">
      <c r="A2327" s="12" t="s">
        <v>98</v>
      </c>
      <c r="B2327" s="12" t="s">
        <v>8</v>
      </c>
      <c r="C2327" s="12" t="s">
        <v>161</v>
      </c>
      <c r="D2327" s="12">
        <v>230</v>
      </c>
      <c r="E2327" s="12">
        <v>1999</v>
      </c>
      <c r="F2327" s="3">
        <f>PERCENTRANK(Table1[Total Citations], D2327)</f>
        <v>0.30099999999999999</v>
      </c>
      <c r="G2327">
        <f>1-PERCENTRANK(Table1[Earliest Pub], E2327)</f>
        <v>0.17300000000000004</v>
      </c>
      <c r="H2327" s="3">
        <f>AVERAGEIF(Table1[School], A2327, Table1[Cit rank])</f>
        <v>0.47276470588235298</v>
      </c>
      <c r="I2327" s="3">
        <f>AVERAGEIF(Table1[School], A2327, Table1[YO rank])</f>
        <v>0.35094117647058826</v>
      </c>
      <c r="J2327" s="3">
        <f t="shared" si="113"/>
        <v>1.3471337579617835</v>
      </c>
      <c r="K2327" s="3">
        <f t="shared" si="114"/>
        <v>22</v>
      </c>
      <c r="L2327" s="3">
        <f t="shared" si="115"/>
        <v>10.454545454545455</v>
      </c>
      <c r="M2327" s="3">
        <f>PERCENTRANK(Table1[citperyear],L2327)</f>
        <v>0.38300000000000001</v>
      </c>
      <c r="N2327" s="3">
        <f>AVERAGEIF(Table1[School], A2327, Table1[CPYRank])</f>
        <v>0.51541176470588246</v>
      </c>
    </row>
    <row r="2328" spans="1:14" ht="16" x14ac:dyDescent="0.2">
      <c r="A2328" s="12" t="s">
        <v>98</v>
      </c>
      <c r="B2328" s="12" t="s">
        <v>8</v>
      </c>
      <c r="C2328" s="12" t="s">
        <v>161</v>
      </c>
      <c r="D2328" s="12">
        <v>2686</v>
      </c>
      <c r="E2328" s="12">
        <v>1991</v>
      </c>
      <c r="F2328" s="3">
        <f>PERCENTRANK(Table1[Total Citations], D2328)</f>
        <v>0.92800000000000005</v>
      </c>
      <c r="G2328">
        <f>1-PERCENTRANK(Table1[Earliest Pub], E2328)</f>
        <v>0.41300000000000003</v>
      </c>
      <c r="H2328" s="3">
        <f>AVERAGEIF(Table1[School], A2328, Table1[Cit rank])</f>
        <v>0.47276470588235298</v>
      </c>
      <c r="I2328" s="3">
        <f>AVERAGEIF(Table1[School], A2328, Table1[YO rank])</f>
        <v>0.35094117647058826</v>
      </c>
      <c r="J2328" s="3">
        <f t="shared" si="113"/>
        <v>1.3471337579617835</v>
      </c>
      <c r="K2328" s="3">
        <f t="shared" si="114"/>
        <v>30</v>
      </c>
      <c r="L2328" s="3">
        <f t="shared" si="115"/>
        <v>89.533333333333331</v>
      </c>
      <c r="M2328" s="3">
        <f>PERCENTRANK(Table1[citperyear],L2328)</f>
        <v>0.95399999999999996</v>
      </c>
      <c r="N2328" s="3">
        <f>AVERAGEIF(Table1[School], A2328, Table1[CPYRank])</f>
        <v>0.51541176470588246</v>
      </c>
    </row>
    <row r="2329" spans="1:14" ht="16" x14ac:dyDescent="0.2">
      <c r="A2329" s="12" t="s">
        <v>98</v>
      </c>
      <c r="B2329" s="12" t="s">
        <v>8</v>
      </c>
      <c r="C2329" s="12" t="s">
        <v>161</v>
      </c>
      <c r="D2329" s="12">
        <v>512</v>
      </c>
      <c r="E2329" s="12">
        <v>1988</v>
      </c>
      <c r="F2329" s="3">
        <f>PERCENTRANK(Table1[Total Citations], D2329)</f>
        <v>0.53900000000000003</v>
      </c>
      <c r="G2329">
        <f>1-PERCENTRANK(Table1[Earliest Pub], E2329)</f>
        <v>0.50800000000000001</v>
      </c>
      <c r="H2329" s="3">
        <f>AVERAGEIF(Table1[School], A2329, Table1[Cit rank])</f>
        <v>0.47276470588235298</v>
      </c>
      <c r="I2329" s="3">
        <f>AVERAGEIF(Table1[School], A2329, Table1[YO rank])</f>
        <v>0.35094117647058826</v>
      </c>
      <c r="J2329" s="3">
        <f t="shared" si="113"/>
        <v>1.3471337579617835</v>
      </c>
      <c r="K2329" s="3">
        <f t="shared" si="114"/>
        <v>33</v>
      </c>
      <c r="L2329" s="3">
        <f t="shared" si="115"/>
        <v>15.515151515151516</v>
      </c>
      <c r="M2329" s="3">
        <f>PERCENTRANK(Table1[citperyear],L2329)</f>
        <v>0.51400000000000001</v>
      </c>
      <c r="N2329" s="3">
        <f>AVERAGEIF(Table1[School], A2329, Table1[CPYRank])</f>
        <v>0.51541176470588246</v>
      </c>
    </row>
    <row r="2330" spans="1:14" ht="16" x14ac:dyDescent="0.2">
      <c r="A2330" s="12" t="s">
        <v>98</v>
      </c>
      <c r="B2330" s="12" t="s">
        <v>8</v>
      </c>
      <c r="C2330" s="12" t="s">
        <v>161</v>
      </c>
      <c r="D2330" s="12">
        <v>951</v>
      </c>
      <c r="E2330" s="12">
        <v>2003</v>
      </c>
      <c r="F2330" s="3">
        <f>PERCENTRANK(Table1[Total Citations], D2330)</f>
        <v>0.72599999999999998</v>
      </c>
      <c r="G2330">
        <f>1-PERCENTRANK(Table1[Earliest Pub], E2330)</f>
        <v>7.4999999999999956E-2</v>
      </c>
      <c r="H2330" s="3">
        <f>AVERAGEIF(Table1[School], A2330, Table1[Cit rank])</f>
        <v>0.47276470588235298</v>
      </c>
      <c r="I2330" s="3">
        <f>AVERAGEIF(Table1[School], A2330, Table1[YO rank])</f>
        <v>0.35094117647058826</v>
      </c>
      <c r="J2330" s="3">
        <f t="shared" si="113"/>
        <v>1.3471337579617835</v>
      </c>
      <c r="K2330" s="3">
        <f t="shared" si="114"/>
        <v>18</v>
      </c>
      <c r="L2330" s="3">
        <f t="shared" si="115"/>
        <v>52.833333333333336</v>
      </c>
      <c r="M2330" s="3">
        <f>PERCENTRANK(Table1[citperyear],L2330)</f>
        <v>0.879</v>
      </c>
      <c r="N2330" s="3">
        <f>AVERAGEIF(Table1[School], A2330, Table1[CPYRank])</f>
        <v>0.51541176470588246</v>
      </c>
    </row>
    <row r="2331" spans="1:14" ht="16" x14ac:dyDescent="0.2">
      <c r="A2331" s="12" t="s">
        <v>98</v>
      </c>
      <c r="B2331" s="12" t="s">
        <v>8</v>
      </c>
      <c r="C2331" s="12" t="s">
        <v>161</v>
      </c>
      <c r="D2331" s="12">
        <v>279</v>
      </c>
      <c r="E2331" s="12">
        <v>1989</v>
      </c>
      <c r="F2331" s="3">
        <f>PERCENTRANK(Table1[Total Citations], D2331)</f>
        <v>0.35099999999999998</v>
      </c>
      <c r="G2331">
        <f>1-PERCENTRANK(Table1[Earliest Pub], E2331)</f>
        <v>0.47299999999999998</v>
      </c>
      <c r="H2331" s="3">
        <f>AVERAGEIF(Table1[School], A2331, Table1[Cit rank])</f>
        <v>0.47276470588235298</v>
      </c>
      <c r="I2331" s="3">
        <f>AVERAGEIF(Table1[School], A2331, Table1[YO rank])</f>
        <v>0.35094117647058826</v>
      </c>
      <c r="J2331" s="3">
        <f t="shared" si="113"/>
        <v>1.3471337579617835</v>
      </c>
      <c r="K2331" s="3">
        <f t="shared" si="114"/>
        <v>32</v>
      </c>
      <c r="L2331" s="3">
        <f t="shared" si="115"/>
        <v>8.71875</v>
      </c>
      <c r="M2331" s="3">
        <f>PERCENTRANK(Table1[citperyear],L2331)</f>
        <v>0.33200000000000002</v>
      </c>
      <c r="N2331" s="3">
        <f>AVERAGEIF(Table1[School], A2331, Table1[CPYRank])</f>
        <v>0.51541176470588246</v>
      </c>
    </row>
    <row r="2332" spans="1:14" ht="16" x14ac:dyDescent="0.2">
      <c r="A2332" s="12" t="s">
        <v>98</v>
      </c>
      <c r="B2332" s="12" t="s">
        <v>8</v>
      </c>
      <c r="C2332" s="12" t="s">
        <v>161</v>
      </c>
      <c r="D2332" s="12">
        <v>286</v>
      </c>
      <c r="E2332" s="12">
        <v>1998</v>
      </c>
      <c r="F2332" s="3">
        <f>PERCENTRANK(Table1[Total Citations], D2332)</f>
        <v>0.35799999999999998</v>
      </c>
      <c r="G2332">
        <f>1-PERCENTRANK(Table1[Earliest Pub], E2332)</f>
        <v>0.20799999999999996</v>
      </c>
      <c r="H2332" s="3">
        <f>AVERAGEIF(Table1[School], A2332, Table1[Cit rank])</f>
        <v>0.47276470588235298</v>
      </c>
      <c r="I2332" s="3">
        <f>AVERAGEIF(Table1[School], A2332, Table1[YO rank])</f>
        <v>0.35094117647058826</v>
      </c>
      <c r="J2332" s="3">
        <f t="shared" si="113"/>
        <v>1.3471337579617835</v>
      </c>
      <c r="K2332" s="3">
        <f t="shared" si="114"/>
        <v>23</v>
      </c>
      <c r="L2332" s="3">
        <f t="shared" si="115"/>
        <v>12.434782608695652</v>
      </c>
      <c r="M2332" s="3">
        <f>PERCENTRANK(Table1[citperyear],L2332)</f>
        <v>0.439</v>
      </c>
      <c r="N2332" s="3">
        <f>AVERAGEIF(Table1[School], A2332, Table1[CPYRank])</f>
        <v>0.51541176470588246</v>
      </c>
    </row>
    <row r="2333" spans="1:14" ht="16" x14ac:dyDescent="0.2">
      <c r="A2333" s="12" t="s">
        <v>98</v>
      </c>
      <c r="B2333" s="12" t="s">
        <v>8</v>
      </c>
      <c r="C2333" s="12" t="s">
        <v>161</v>
      </c>
      <c r="D2333" s="12">
        <v>749</v>
      </c>
      <c r="E2333" s="12">
        <v>1986</v>
      </c>
      <c r="F2333" s="3">
        <f>PERCENTRANK(Table1[Total Citations], D2333)</f>
        <v>0.66600000000000004</v>
      </c>
      <c r="G2333">
        <f>1-PERCENTRANK(Table1[Earliest Pub], E2333)</f>
        <v>0.57099999999999995</v>
      </c>
      <c r="H2333" s="3">
        <f>AVERAGEIF(Table1[School], A2333, Table1[Cit rank])</f>
        <v>0.47276470588235298</v>
      </c>
      <c r="I2333" s="3">
        <f>AVERAGEIF(Table1[School], A2333, Table1[YO rank])</f>
        <v>0.35094117647058826</v>
      </c>
      <c r="J2333" s="3">
        <f t="shared" si="113"/>
        <v>1.3471337579617835</v>
      </c>
      <c r="K2333" s="3">
        <f t="shared" si="114"/>
        <v>35</v>
      </c>
      <c r="L2333" s="3">
        <f t="shared" si="115"/>
        <v>21.4</v>
      </c>
      <c r="M2333" s="3">
        <f>PERCENTRANK(Table1[citperyear],L2333)</f>
        <v>0.629</v>
      </c>
      <c r="N2333" s="3">
        <f>AVERAGEIF(Table1[School], A2333, Table1[CPYRank])</f>
        <v>0.51541176470588246</v>
      </c>
    </row>
    <row r="2334" spans="1:14" ht="16" x14ac:dyDescent="0.2">
      <c r="A2334" s="12" t="s">
        <v>98</v>
      </c>
      <c r="B2334" s="12" t="s">
        <v>8</v>
      </c>
      <c r="C2334" s="12" t="s">
        <v>161</v>
      </c>
      <c r="D2334" s="12">
        <v>897</v>
      </c>
      <c r="E2334" s="12">
        <v>1992</v>
      </c>
      <c r="F2334" s="3">
        <f>PERCENTRANK(Table1[Total Citations], D2334)</f>
        <v>0.71299999999999997</v>
      </c>
      <c r="G2334">
        <f>1-PERCENTRANK(Table1[Earliest Pub], E2334)</f>
        <v>0.38100000000000001</v>
      </c>
      <c r="H2334" s="3">
        <f>AVERAGEIF(Table1[School], A2334, Table1[Cit rank])</f>
        <v>0.47276470588235298</v>
      </c>
      <c r="I2334" s="3">
        <f>AVERAGEIF(Table1[School], A2334, Table1[YO rank])</f>
        <v>0.35094117647058826</v>
      </c>
      <c r="J2334" s="3">
        <f t="shared" si="113"/>
        <v>1.3471337579617835</v>
      </c>
      <c r="K2334" s="3">
        <f t="shared" si="114"/>
        <v>29</v>
      </c>
      <c r="L2334" s="3">
        <f t="shared" si="115"/>
        <v>30.931034482758619</v>
      </c>
      <c r="M2334" s="3">
        <f>PERCENTRANK(Table1[citperyear],L2334)</f>
        <v>0.746</v>
      </c>
      <c r="N2334" s="3">
        <f>AVERAGEIF(Table1[School], A2334, Table1[CPYRank])</f>
        <v>0.51541176470588246</v>
      </c>
    </row>
    <row r="2335" spans="1:14" ht="16" x14ac:dyDescent="0.2">
      <c r="A2335" s="12" t="s">
        <v>98</v>
      </c>
      <c r="B2335" s="12" t="s">
        <v>8</v>
      </c>
      <c r="C2335" s="12" t="s">
        <v>161</v>
      </c>
      <c r="D2335" s="12">
        <v>6</v>
      </c>
      <c r="E2335" s="12">
        <v>1977</v>
      </c>
      <c r="F2335" s="3">
        <f>PERCENTRANK(Table1[Total Citations], D2335)</f>
        <v>1.7000000000000001E-2</v>
      </c>
      <c r="G2335">
        <f>1-PERCENTRANK(Table1[Earliest Pub], E2335)</f>
        <v>0.81299999999999994</v>
      </c>
      <c r="H2335" s="3">
        <f>AVERAGEIF(Table1[School], A2335, Table1[Cit rank])</f>
        <v>0.47276470588235298</v>
      </c>
      <c r="I2335" s="3">
        <f>AVERAGEIF(Table1[School], A2335, Table1[YO rank])</f>
        <v>0.35094117647058826</v>
      </c>
      <c r="J2335" s="3">
        <f t="shared" si="113"/>
        <v>1.3471337579617835</v>
      </c>
      <c r="K2335" s="3">
        <f t="shared" si="114"/>
        <v>44</v>
      </c>
      <c r="L2335" s="3">
        <f t="shared" si="115"/>
        <v>0.13636363636363635</v>
      </c>
      <c r="M2335" s="3">
        <f>PERCENTRANK(Table1[citperyear],L2335)</f>
        <v>1.2E-2</v>
      </c>
      <c r="N2335" s="3">
        <f>AVERAGEIF(Table1[School], A2335, Table1[CPYRank])</f>
        <v>0.51541176470588246</v>
      </c>
    </row>
    <row r="2336" spans="1:14" ht="16" x14ac:dyDescent="0.2">
      <c r="A2336" s="12" t="s">
        <v>98</v>
      </c>
      <c r="B2336" s="12" t="s">
        <v>8</v>
      </c>
      <c r="C2336" s="12" t="s">
        <v>161</v>
      </c>
      <c r="D2336" s="12">
        <v>316</v>
      </c>
      <c r="E2336" s="12">
        <v>1998</v>
      </c>
      <c r="F2336" s="3">
        <f>PERCENTRANK(Table1[Total Citations], D2336)</f>
        <v>0.38800000000000001</v>
      </c>
      <c r="G2336">
        <f>1-PERCENTRANK(Table1[Earliest Pub], E2336)</f>
        <v>0.20799999999999996</v>
      </c>
      <c r="H2336" s="3">
        <f>AVERAGEIF(Table1[School], A2336, Table1[Cit rank])</f>
        <v>0.47276470588235298</v>
      </c>
      <c r="I2336" s="3">
        <f>AVERAGEIF(Table1[School], A2336, Table1[YO rank])</f>
        <v>0.35094117647058826</v>
      </c>
      <c r="J2336" s="3">
        <f t="shared" si="113"/>
        <v>1.3471337579617835</v>
      </c>
      <c r="K2336" s="3">
        <f t="shared" si="114"/>
        <v>23</v>
      </c>
      <c r="L2336" s="3">
        <f t="shared" si="115"/>
        <v>13.739130434782609</v>
      </c>
      <c r="M2336" s="3">
        <f>PERCENTRANK(Table1[citperyear],L2336)</f>
        <v>0.46899999999999997</v>
      </c>
      <c r="N2336" s="3">
        <f>AVERAGEIF(Table1[School], A2336, Table1[CPYRank])</f>
        <v>0.51541176470588246</v>
      </c>
    </row>
    <row r="2337" spans="1:14" ht="16" x14ac:dyDescent="0.2">
      <c r="A2337" s="12" t="s">
        <v>98</v>
      </c>
      <c r="B2337" s="12" t="s">
        <v>8</v>
      </c>
      <c r="C2337" s="12" t="s">
        <v>161</v>
      </c>
      <c r="D2337" s="12">
        <v>1684</v>
      </c>
      <c r="E2337" s="12">
        <v>1978</v>
      </c>
      <c r="F2337" s="3">
        <f>PERCENTRANK(Table1[Total Citations], D2337)</f>
        <v>0.86199999999999999</v>
      </c>
      <c r="G2337">
        <f>1-PERCENTRANK(Table1[Earliest Pub], E2337)</f>
        <v>0.79</v>
      </c>
      <c r="H2337" s="3">
        <f>AVERAGEIF(Table1[School], A2337, Table1[Cit rank])</f>
        <v>0.47276470588235298</v>
      </c>
      <c r="I2337" s="3">
        <f>AVERAGEIF(Table1[School], A2337, Table1[YO rank])</f>
        <v>0.35094117647058826</v>
      </c>
      <c r="J2337" s="3">
        <f t="shared" si="113"/>
        <v>1.3471337579617835</v>
      </c>
      <c r="K2337" s="3">
        <f t="shared" si="114"/>
        <v>43</v>
      </c>
      <c r="L2337" s="3">
        <f t="shared" si="115"/>
        <v>39.162790697674417</v>
      </c>
      <c r="M2337" s="3">
        <f>PERCENTRANK(Table1[citperyear],L2337)</f>
        <v>0.80900000000000005</v>
      </c>
      <c r="N2337" s="3">
        <f>AVERAGEIF(Table1[School], A2337, Table1[CPYRank])</f>
        <v>0.51541176470588246</v>
      </c>
    </row>
    <row r="2338" spans="1:14" ht="16" x14ac:dyDescent="0.2">
      <c r="A2338" s="12" t="s">
        <v>98</v>
      </c>
      <c r="B2338" s="12" t="s">
        <v>8</v>
      </c>
      <c r="C2338" s="12" t="s">
        <v>161</v>
      </c>
      <c r="D2338" s="12">
        <v>224</v>
      </c>
      <c r="E2338" s="12">
        <v>2005</v>
      </c>
      <c r="F2338" s="3">
        <f>PERCENTRANK(Table1[Total Citations], D2338)</f>
        <v>0.29499999999999998</v>
      </c>
      <c r="G2338">
        <f>1-PERCENTRANK(Table1[Earliest Pub], E2338)</f>
        <v>3.400000000000003E-2</v>
      </c>
      <c r="H2338" s="3">
        <f>AVERAGEIF(Table1[School], A2338, Table1[Cit rank])</f>
        <v>0.47276470588235298</v>
      </c>
      <c r="I2338" s="3">
        <f>AVERAGEIF(Table1[School], A2338, Table1[YO rank])</f>
        <v>0.35094117647058826</v>
      </c>
      <c r="J2338" s="3">
        <f t="shared" si="113"/>
        <v>1.3471337579617835</v>
      </c>
      <c r="K2338" s="3">
        <f t="shared" si="114"/>
        <v>16</v>
      </c>
      <c r="L2338" s="3">
        <f t="shared" si="115"/>
        <v>14</v>
      </c>
      <c r="M2338" s="3">
        <f>PERCENTRANK(Table1[citperyear],L2338)</f>
        <v>0.47599999999999998</v>
      </c>
      <c r="N2338" s="3">
        <f>AVERAGEIF(Table1[School], A2338, Table1[CPYRank])</f>
        <v>0.51541176470588246</v>
      </c>
    </row>
    <row r="2339" spans="1:14" ht="16" x14ac:dyDescent="0.2">
      <c r="A2339" s="12" t="s">
        <v>98</v>
      </c>
      <c r="B2339" s="12" t="s">
        <v>7</v>
      </c>
      <c r="C2339" s="12" t="s">
        <v>161</v>
      </c>
      <c r="D2339" s="12">
        <v>301</v>
      </c>
      <c r="E2339" s="12">
        <v>1996</v>
      </c>
      <c r="F2339" s="3">
        <f>PERCENTRANK(Table1[Total Citations], D2339)</f>
        <v>0.374</v>
      </c>
      <c r="G2339">
        <f>1-PERCENTRANK(Table1[Earliest Pub], E2339)</f>
        <v>0.27100000000000002</v>
      </c>
      <c r="H2339" s="3">
        <f>AVERAGEIF(Table1[School], A2339, Table1[Cit rank])</f>
        <v>0.47276470588235298</v>
      </c>
      <c r="I2339" s="3">
        <f>AVERAGEIF(Table1[School], A2339, Table1[YO rank])</f>
        <v>0.35094117647058826</v>
      </c>
      <c r="J2339" s="3">
        <f t="shared" si="113"/>
        <v>1.3471337579617835</v>
      </c>
      <c r="K2339" s="3">
        <f t="shared" si="114"/>
        <v>25</v>
      </c>
      <c r="L2339" s="3">
        <f t="shared" si="115"/>
        <v>12.04</v>
      </c>
      <c r="M2339" s="3">
        <f>PERCENTRANK(Table1[citperyear],L2339)</f>
        <v>0.42799999999999999</v>
      </c>
      <c r="N2339" s="3">
        <f>AVERAGEIF(Table1[School], A2339, Table1[CPYRank])</f>
        <v>0.51541176470588246</v>
      </c>
    </row>
    <row r="2340" spans="1:14" ht="16" x14ac:dyDescent="0.2">
      <c r="A2340" t="s">
        <v>42</v>
      </c>
      <c r="B2340" t="s">
        <v>8</v>
      </c>
      <c r="C2340" s="12" t="s">
        <v>161</v>
      </c>
      <c r="D2340">
        <v>1775</v>
      </c>
      <c r="E2340">
        <v>1999</v>
      </c>
      <c r="F2340" s="3">
        <f>PERCENTRANK(Table1[Total Citations], D2340)</f>
        <v>0.873</v>
      </c>
      <c r="G2340">
        <f>1-PERCENTRANK(Table1[Earliest Pub], E2340)</f>
        <v>0.17300000000000004</v>
      </c>
      <c r="H2340" s="3">
        <f>AVERAGEIF(Table1[School], A2340, Table1[Cit rank])</f>
        <v>0.85116666666666674</v>
      </c>
      <c r="I2340" s="3">
        <f>AVERAGEIF(Table1[School], A2340, Table1[YO rank])</f>
        <v>0.4346666666666667</v>
      </c>
      <c r="J2340" s="3">
        <f t="shared" ref="J2340:J2345" si="116">H2340/I2340</f>
        <v>1.9582055214723926</v>
      </c>
      <c r="K2340" s="3">
        <f t="shared" ref="K2340:K2345" si="117">2021-E2340</f>
        <v>22</v>
      </c>
      <c r="L2340" s="3">
        <f t="shared" ref="L2340:L2345" si="118">D2340/K2340</f>
        <v>80.681818181818187</v>
      </c>
      <c r="M2340" s="3">
        <f>PERCENTRANK(Table1[citperyear],L2340)</f>
        <v>0.94199999999999995</v>
      </c>
      <c r="N2340" s="3">
        <f>AVERAGEIF(Table1[School], A2340, Table1[CPYRank])</f>
        <v>0.90233333333333332</v>
      </c>
    </row>
    <row r="2341" spans="1:14" ht="16" x14ac:dyDescent="0.2">
      <c r="A2341" t="s">
        <v>42</v>
      </c>
      <c r="B2341" t="s">
        <v>8</v>
      </c>
      <c r="C2341" s="12" t="s">
        <v>161</v>
      </c>
      <c r="D2341">
        <v>3512</v>
      </c>
      <c r="E2341">
        <v>1981</v>
      </c>
      <c r="F2341" s="3">
        <f>PERCENTRANK(Table1[Total Citations], D2341)</f>
        <v>0.95299999999999996</v>
      </c>
      <c r="G2341">
        <f>1-PERCENTRANK(Table1[Earliest Pub], E2341)</f>
        <v>0.72299999999999998</v>
      </c>
      <c r="H2341" s="3">
        <f>AVERAGEIF(Table1[School], A2341, Table1[Cit rank])</f>
        <v>0.85116666666666674</v>
      </c>
      <c r="I2341" s="3">
        <f>AVERAGEIF(Table1[School], A2341, Table1[YO rank])</f>
        <v>0.4346666666666667</v>
      </c>
      <c r="J2341" s="3">
        <f t="shared" si="116"/>
        <v>1.9582055214723926</v>
      </c>
      <c r="K2341" s="3">
        <f t="shared" si="117"/>
        <v>40</v>
      </c>
      <c r="L2341" s="3">
        <f t="shared" si="118"/>
        <v>87.8</v>
      </c>
      <c r="M2341" s="3">
        <f>PERCENTRANK(Table1[citperyear],L2341)</f>
        <v>0.95099999999999996</v>
      </c>
      <c r="N2341" s="3">
        <f>AVERAGEIF(Table1[School], A2341, Table1[CPYRank])</f>
        <v>0.90233333333333332</v>
      </c>
    </row>
    <row r="2342" spans="1:14" ht="16" x14ac:dyDescent="0.2">
      <c r="A2342" t="s">
        <v>42</v>
      </c>
      <c r="B2342" t="s">
        <v>8</v>
      </c>
      <c r="C2342" s="12" t="s">
        <v>161</v>
      </c>
      <c r="D2342">
        <v>5504</v>
      </c>
      <c r="E2342">
        <v>1980</v>
      </c>
      <c r="F2342" s="3">
        <f>PERCENTRANK(Table1[Total Citations], D2342)</f>
        <v>0.98199999999999998</v>
      </c>
      <c r="G2342">
        <f>1-PERCENTRANK(Table1[Earliest Pub], E2342)</f>
        <v>0.75</v>
      </c>
      <c r="H2342" s="3">
        <f>AVERAGEIF(Table1[School], A2342, Table1[Cit rank])</f>
        <v>0.85116666666666674</v>
      </c>
      <c r="I2342" s="3">
        <f>AVERAGEIF(Table1[School], A2342, Table1[YO rank])</f>
        <v>0.4346666666666667</v>
      </c>
      <c r="J2342" s="3">
        <f t="shared" si="116"/>
        <v>1.9582055214723926</v>
      </c>
      <c r="K2342" s="3">
        <f t="shared" si="117"/>
        <v>41</v>
      </c>
      <c r="L2342" s="3">
        <f t="shared" si="118"/>
        <v>134.2439024390244</v>
      </c>
      <c r="M2342" s="3">
        <f>PERCENTRANK(Table1[citperyear],L2342)</f>
        <v>0.98399999999999999</v>
      </c>
      <c r="N2342" s="3">
        <f>AVERAGEIF(Table1[School], A2342, Table1[CPYRank])</f>
        <v>0.90233333333333332</v>
      </c>
    </row>
    <row r="2343" spans="1:14" ht="16" x14ac:dyDescent="0.2">
      <c r="A2343" t="s">
        <v>42</v>
      </c>
      <c r="B2343" t="s">
        <v>8</v>
      </c>
      <c r="C2343" s="12" t="s">
        <v>161</v>
      </c>
      <c r="D2343">
        <v>776</v>
      </c>
      <c r="E2343">
        <v>1998</v>
      </c>
      <c r="F2343" s="3">
        <f>PERCENTRANK(Table1[Total Citations], D2343)</f>
        <v>0.67500000000000004</v>
      </c>
      <c r="G2343">
        <f>1-PERCENTRANK(Table1[Earliest Pub], E2343)</f>
        <v>0.20799999999999996</v>
      </c>
      <c r="H2343" s="3">
        <f>AVERAGEIF(Table1[School], A2343, Table1[Cit rank])</f>
        <v>0.85116666666666674</v>
      </c>
      <c r="I2343" s="3">
        <f>AVERAGEIF(Table1[School], A2343, Table1[YO rank])</f>
        <v>0.4346666666666667</v>
      </c>
      <c r="J2343" s="3">
        <f t="shared" si="116"/>
        <v>1.9582055214723926</v>
      </c>
      <c r="K2343" s="3">
        <f t="shared" si="117"/>
        <v>23</v>
      </c>
      <c r="L2343" s="3">
        <f t="shared" si="118"/>
        <v>33.739130434782609</v>
      </c>
      <c r="M2343" s="3">
        <f>PERCENTRANK(Table1[citperyear],L2343)</f>
        <v>0.77</v>
      </c>
      <c r="N2343" s="3">
        <f>AVERAGEIF(Table1[School], A2343, Table1[CPYRank])</f>
        <v>0.90233333333333332</v>
      </c>
    </row>
    <row r="2344" spans="1:14" ht="16" x14ac:dyDescent="0.2">
      <c r="A2344" t="s">
        <v>42</v>
      </c>
      <c r="B2344" t="s">
        <v>8</v>
      </c>
      <c r="C2344" s="12" t="s">
        <v>161</v>
      </c>
      <c r="D2344">
        <v>3144</v>
      </c>
      <c r="E2344">
        <v>1983</v>
      </c>
      <c r="F2344" s="3">
        <f>PERCENTRANK(Table1[Total Citations], D2344)</f>
        <v>0.94199999999999995</v>
      </c>
      <c r="G2344">
        <f>1-PERCENTRANK(Table1[Earliest Pub], E2344)</f>
        <v>0.65700000000000003</v>
      </c>
      <c r="H2344" s="3">
        <f>AVERAGEIF(Table1[School], A2344, Table1[Cit rank])</f>
        <v>0.85116666666666674</v>
      </c>
      <c r="I2344" s="3">
        <f>AVERAGEIF(Table1[School], A2344, Table1[YO rank])</f>
        <v>0.4346666666666667</v>
      </c>
      <c r="J2344" s="3">
        <f t="shared" si="116"/>
        <v>1.9582055214723926</v>
      </c>
      <c r="K2344" s="3">
        <f t="shared" si="117"/>
        <v>38</v>
      </c>
      <c r="L2344" s="3">
        <f t="shared" si="118"/>
        <v>82.736842105263165</v>
      </c>
      <c r="M2344" s="3">
        <f>PERCENTRANK(Table1[citperyear],L2344)</f>
        <v>0.94399999999999995</v>
      </c>
      <c r="N2344" s="3">
        <f>AVERAGEIF(Table1[School], A2344, Table1[CPYRank])</f>
        <v>0.90233333333333332</v>
      </c>
    </row>
    <row r="2345" spans="1:14" ht="16" x14ac:dyDescent="0.2">
      <c r="A2345" t="s">
        <v>42</v>
      </c>
      <c r="B2345" t="s">
        <v>8</v>
      </c>
      <c r="C2345" s="12" t="s">
        <v>161</v>
      </c>
      <c r="D2345">
        <v>792</v>
      </c>
      <c r="E2345">
        <v>2002</v>
      </c>
      <c r="F2345" s="3">
        <f>PERCENTRANK(Table1[Total Citations], D2345)</f>
        <v>0.68200000000000005</v>
      </c>
      <c r="G2345">
        <f>1-PERCENTRANK(Table1[Earliest Pub], E2345)</f>
        <v>9.6999999999999975E-2</v>
      </c>
      <c r="H2345" s="3">
        <f>AVERAGEIF(Table1[School], A2345, Table1[Cit rank])</f>
        <v>0.85116666666666674</v>
      </c>
      <c r="I2345" s="3">
        <f>AVERAGEIF(Table1[School], A2345, Table1[YO rank])</f>
        <v>0.4346666666666667</v>
      </c>
      <c r="J2345" s="3">
        <f t="shared" si="116"/>
        <v>1.9582055214723926</v>
      </c>
      <c r="K2345" s="3">
        <f t="shared" si="117"/>
        <v>19</v>
      </c>
      <c r="L2345" s="3">
        <f t="shared" si="118"/>
        <v>41.684210526315788</v>
      </c>
      <c r="M2345" s="3">
        <f>PERCENTRANK(Table1[citperyear],L2345)</f>
        <v>0.82299999999999995</v>
      </c>
      <c r="N2345" s="3">
        <f>AVERAGEIF(Table1[School], A2345, Table1[CPYRank])</f>
        <v>0.90233333333333332</v>
      </c>
    </row>
    <row r="2346" spans="1:14" ht="16" x14ac:dyDescent="0.2">
      <c r="A2346" s="7" t="s">
        <v>99</v>
      </c>
      <c r="B2346" s="7" t="s">
        <v>8</v>
      </c>
      <c r="C2346" s="7" t="s">
        <v>161</v>
      </c>
      <c r="D2346" s="7">
        <v>394</v>
      </c>
      <c r="E2346" s="7">
        <v>1995</v>
      </c>
      <c r="F2346" s="3">
        <f>PERCENTRANK(Table1[Total Citations], D2346)</f>
        <v>0.45600000000000002</v>
      </c>
      <c r="G2346">
        <f>1-PERCENTRANK(Table1[Earliest Pub], E2346)</f>
        <v>0.29800000000000004</v>
      </c>
      <c r="H2346" s="3">
        <f>AVERAGEIF(Table1[School], A2346, Table1[Cit rank])</f>
        <v>0.43212500000000004</v>
      </c>
      <c r="I2346" s="3">
        <f>AVERAGEIF(Table1[School], A2346, Table1[YO rank])</f>
        <v>0.42356250000000001</v>
      </c>
      <c r="J2346" s="3">
        <f t="shared" ref="J2346:J2361" si="119">H2346/I2346</f>
        <v>1.0202154345580641</v>
      </c>
      <c r="K2346" s="3">
        <f t="shared" ref="K2346:K2361" si="120">2021-E2346</f>
        <v>26</v>
      </c>
      <c r="L2346" s="3">
        <f t="shared" ref="L2346:L2361" si="121">D2346/K2346</f>
        <v>15.153846153846153</v>
      </c>
      <c r="M2346" s="3">
        <f>PERCENTRANK(Table1[citperyear],L2346)</f>
        <v>0.505</v>
      </c>
      <c r="N2346" s="3">
        <f>AVERAGEIF(Table1[School], A2346, Table1[CPYRank])</f>
        <v>0.47068749999999993</v>
      </c>
    </row>
    <row r="2347" spans="1:14" ht="16" x14ac:dyDescent="0.2">
      <c r="A2347" s="7" t="s">
        <v>99</v>
      </c>
      <c r="B2347" s="7" t="s">
        <v>8</v>
      </c>
      <c r="C2347" s="7" t="s">
        <v>161</v>
      </c>
      <c r="D2347" s="7">
        <v>103</v>
      </c>
      <c r="E2347" s="7">
        <v>1991</v>
      </c>
      <c r="F2347" s="3">
        <f>PERCENTRANK(Table1[Total Citations], D2347)</f>
        <v>0.14099999999999999</v>
      </c>
      <c r="G2347">
        <f>1-PERCENTRANK(Table1[Earliest Pub], E2347)</f>
        <v>0.41300000000000003</v>
      </c>
      <c r="H2347" s="3">
        <f>AVERAGEIF(Table1[School], A2347, Table1[Cit rank])</f>
        <v>0.43212500000000004</v>
      </c>
      <c r="I2347" s="3">
        <f>AVERAGEIF(Table1[School], A2347, Table1[YO rank])</f>
        <v>0.42356250000000001</v>
      </c>
      <c r="J2347" s="3">
        <f t="shared" si="119"/>
        <v>1.0202154345580641</v>
      </c>
      <c r="K2347" s="3">
        <f t="shared" si="120"/>
        <v>30</v>
      </c>
      <c r="L2347" s="3">
        <f t="shared" si="121"/>
        <v>3.4333333333333331</v>
      </c>
      <c r="M2347" s="3">
        <f>PERCENTRANK(Table1[citperyear],L2347)</f>
        <v>0.14399999999999999</v>
      </c>
      <c r="N2347" s="3">
        <f>AVERAGEIF(Table1[School], A2347, Table1[CPYRank])</f>
        <v>0.47068749999999993</v>
      </c>
    </row>
    <row r="2348" spans="1:14" ht="16" x14ac:dyDescent="0.2">
      <c r="A2348" s="7" t="s">
        <v>99</v>
      </c>
      <c r="B2348" s="7" t="s">
        <v>8</v>
      </c>
      <c r="C2348" s="7" t="s">
        <v>161</v>
      </c>
      <c r="D2348" s="7">
        <v>367</v>
      </c>
      <c r="E2348" s="7">
        <v>2004</v>
      </c>
      <c r="F2348" s="3">
        <f>PERCENTRANK(Table1[Total Citations], D2348)</f>
        <v>0.434</v>
      </c>
      <c r="G2348">
        <f>1-PERCENTRANK(Table1[Earliest Pub], E2348)</f>
        <v>5.4000000000000048E-2</v>
      </c>
      <c r="H2348" s="3">
        <f>AVERAGEIF(Table1[School], A2348, Table1[Cit rank])</f>
        <v>0.43212500000000004</v>
      </c>
      <c r="I2348" s="3">
        <f>AVERAGEIF(Table1[School], A2348, Table1[YO rank])</f>
        <v>0.42356250000000001</v>
      </c>
      <c r="J2348" s="3">
        <f t="shared" si="119"/>
        <v>1.0202154345580641</v>
      </c>
      <c r="K2348" s="3">
        <f t="shared" si="120"/>
        <v>17</v>
      </c>
      <c r="L2348" s="3">
        <f t="shared" si="121"/>
        <v>21.588235294117649</v>
      </c>
      <c r="M2348" s="3">
        <f>PERCENTRANK(Table1[citperyear],L2348)</f>
        <v>0.63200000000000001</v>
      </c>
      <c r="N2348" s="3">
        <f>AVERAGEIF(Table1[School], A2348, Table1[CPYRank])</f>
        <v>0.47068749999999993</v>
      </c>
    </row>
    <row r="2349" spans="1:14" ht="16" x14ac:dyDescent="0.2">
      <c r="A2349" s="7" t="s">
        <v>99</v>
      </c>
      <c r="B2349" s="7" t="s">
        <v>7</v>
      </c>
      <c r="C2349" s="7" t="s">
        <v>161</v>
      </c>
      <c r="D2349" s="7">
        <v>26</v>
      </c>
      <c r="E2349" s="7">
        <v>1971</v>
      </c>
      <c r="F2349" s="3">
        <f>PERCENTRANK(Table1[Total Citations], D2349)</f>
        <v>4.4999999999999998E-2</v>
      </c>
      <c r="G2349">
        <f>1-PERCENTRANK(Table1[Earliest Pub], E2349)</f>
        <v>0.91700000000000004</v>
      </c>
      <c r="H2349" s="3">
        <f>AVERAGEIF(Table1[School], A2349, Table1[Cit rank])</f>
        <v>0.43212500000000004</v>
      </c>
      <c r="I2349" s="3">
        <f>AVERAGEIF(Table1[School], A2349, Table1[YO rank])</f>
        <v>0.42356250000000001</v>
      </c>
      <c r="J2349" s="3">
        <f t="shared" si="119"/>
        <v>1.0202154345580641</v>
      </c>
      <c r="K2349" s="3">
        <f t="shared" si="120"/>
        <v>50</v>
      </c>
      <c r="L2349" s="3">
        <f t="shared" si="121"/>
        <v>0.52</v>
      </c>
      <c r="M2349" s="3">
        <f>PERCENTRANK(Table1[citperyear],L2349)</f>
        <v>3.1E-2</v>
      </c>
      <c r="N2349" s="3">
        <f>AVERAGEIF(Table1[School], A2349, Table1[CPYRank])</f>
        <v>0.47068749999999993</v>
      </c>
    </row>
    <row r="2350" spans="1:14" ht="16" x14ac:dyDescent="0.2">
      <c r="A2350" s="7" t="s">
        <v>99</v>
      </c>
      <c r="B2350" s="7" t="s">
        <v>8</v>
      </c>
      <c r="C2350" s="7" t="s">
        <v>161</v>
      </c>
      <c r="D2350" s="7">
        <v>358</v>
      </c>
      <c r="E2350" s="7">
        <v>1997</v>
      </c>
      <c r="F2350" s="3">
        <f>PERCENTRANK(Table1[Total Citations], D2350)</f>
        <v>0.42499999999999999</v>
      </c>
      <c r="G2350">
        <f>1-PERCENTRANK(Table1[Earliest Pub], E2350)</f>
        <v>0.23699999999999999</v>
      </c>
      <c r="H2350" s="3">
        <f>AVERAGEIF(Table1[School], A2350, Table1[Cit rank])</f>
        <v>0.43212500000000004</v>
      </c>
      <c r="I2350" s="3">
        <f>AVERAGEIF(Table1[School], A2350, Table1[YO rank])</f>
        <v>0.42356250000000001</v>
      </c>
      <c r="J2350" s="3">
        <f t="shared" si="119"/>
        <v>1.0202154345580641</v>
      </c>
      <c r="K2350" s="3">
        <f t="shared" si="120"/>
        <v>24</v>
      </c>
      <c r="L2350" s="3">
        <f t="shared" si="121"/>
        <v>14.916666666666666</v>
      </c>
      <c r="M2350" s="3">
        <f>PERCENTRANK(Table1[citperyear],L2350)</f>
        <v>0.498</v>
      </c>
      <c r="N2350" s="3">
        <f>AVERAGEIF(Table1[School], A2350, Table1[CPYRank])</f>
        <v>0.47068749999999993</v>
      </c>
    </row>
    <row r="2351" spans="1:14" ht="16" x14ac:dyDescent="0.2">
      <c r="A2351" s="7" t="s">
        <v>99</v>
      </c>
      <c r="B2351" s="7" t="s">
        <v>8</v>
      </c>
      <c r="C2351" s="7" t="s">
        <v>161</v>
      </c>
      <c r="D2351" s="7">
        <v>971</v>
      </c>
      <c r="E2351" s="7">
        <v>1993</v>
      </c>
      <c r="F2351" s="3">
        <f>PERCENTRANK(Table1[Total Citations], D2351)</f>
        <v>0.73199999999999998</v>
      </c>
      <c r="G2351">
        <f>1-PERCENTRANK(Table1[Earliest Pub], E2351)</f>
        <v>0.35399999999999998</v>
      </c>
      <c r="H2351" s="3">
        <f>AVERAGEIF(Table1[School], A2351, Table1[Cit rank])</f>
        <v>0.43212500000000004</v>
      </c>
      <c r="I2351" s="3">
        <f>AVERAGEIF(Table1[School], A2351, Table1[YO rank])</f>
        <v>0.42356250000000001</v>
      </c>
      <c r="J2351" s="3">
        <f t="shared" si="119"/>
        <v>1.0202154345580641</v>
      </c>
      <c r="K2351" s="3">
        <f t="shared" si="120"/>
        <v>28</v>
      </c>
      <c r="L2351" s="3">
        <f t="shared" si="121"/>
        <v>34.678571428571431</v>
      </c>
      <c r="M2351" s="3">
        <f>PERCENTRANK(Table1[citperyear],L2351)</f>
        <v>0.77600000000000002</v>
      </c>
      <c r="N2351" s="3">
        <f>AVERAGEIF(Table1[School], A2351, Table1[CPYRank])</f>
        <v>0.47068749999999993</v>
      </c>
    </row>
    <row r="2352" spans="1:14" ht="16" x14ac:dyDescent="0.2">
      <c r="A2352" s="7" t="s">
        <v>99</v>
      </c>
      <c r="B2352" s="7" t="s">
        <v>8</v>
      </c>
      <c r="C2352" s="7" t="s">
        <v>161</v>
      </c>
      <c r="D2352" s="7">
        <v>161</v>
      </c>
      <c r="E2352" s="7">
        <v>1971</v>
      </c>
      <c r="F2352" s="3">
        <f>PERCENTRANK(Table1[Total Citations], D2352)</f>
        <v>0.20599999999999999</v>
      </c>
      <c r="G2352">
        <f>1-PERCENTRANK(Table1[Earliest Pub], E2352)</f>
        <v>0.91700000000000004</v>
      </c>
      <c r="H2352" s="3">
        <f>AVERAGEIF(Table1[School], A2352, Table1[Cit rank])</f>
        <v>0.43212500000000004</v>
      </c>
      <c r="I2352" s="3">
        <f>AVERAGEIF(Table1[School], A2352, Table1[YO rank])</f>
        <v>0.42356250000000001</v>
      </c>
      <c r="J2352" s="3">
        <f t="shared" si="119"/>
        <v>1.0202154345580641</v>
      </c>
      <c r="K2352" s="3">
        <f t="shared" si="120"/>
        <v>50</v>
      </c>
      <c r="L2352" s="3">
        <f t="shared" si="121"/>
        <v>3.22</v>
      </c>
      <c r="M2352" s="3">
        <f>PERCENTRANK(Table1[citperyear],L2352)</f>
        <v>0.13800000000000001</v>
      </c>
      <c r="N2352" s="3">
        <f>AVERAGEIF(Table1[School], A2352, Table1[CPYRank])</f>
        <v>0.47068749999999993</v>
      </c>
    </row>
    <row r="2353" spans="1:14" ht="16" x14ac:dyDescent="0.2">
      <c r="A2353" s="7" t="s">
        <v>99</v>
      </c>
      <c r="B2353" s="7" t="s">
        <v>8</v>
      </c>
      <c r="C2353" s="7" t="s">
        <v>161</v>
      </c>
      <c r="D2353" s="7">
        <v>316</v>
      </c>
      <c r="E2353" s="7">
        <v>2001</v>
      </c>
      <c r="F2353" s="3">
        <f>PERCENTRANK(Table1[Total Citations], D2353)</f>
        <v>0.38800000000000001</v>
      </c>
      <c r="G2353">
        <f>1-PERCENTRANK(Table1[Earliest Pub], E2353)</f>
        <v>0.11899999999999999</v>
      </c>
      <c r="H2353" s="3">
        <f>AVERAGEIF(Table1[School], A2353, Table1[Cit rank])</f>
        <v>0.43212500000000004</v>
      </c>
      <c r="I2353" s="3">
        <f>AVERAGEIF(Table1[School], A2353, Table1[YO rank])</f>
        <v>0.42356250000000001</v>
      </c>
      <c r="J2353" s="3">
        <f t="shared" si="119"/>
        <v>1.0202154345580641</v>
      </c>
      <c r="K2353" s="3">
        <f t="shared" si="120"/>
        <v>20</v>
      </c>
      <c r="L2353" s="3">
        <f t="shared" si="121"/>
        <v>15.8</v>
      </c>
      <c r="M2353" s="3">
        <f>PERCENTRANK(Table1[citperyear],L2353)</f>
        <v>0.52</v>
      </c>
      <c r="N2353" s="3">
        <f>AVERAGEIF(Table1[School], A2353, Table1[CPYRank])</f>
        <v>0.47068749999999993</v>
      </c>
    </row>
    <row r="2354" spans="1:14" ht="16" x14ac:dyDescent="0.2">
      <c r="A2354" s="7" t="s">
        <v>99</v>
      </c>
      <c r="B2354" s="7" t="s">
        <v>8</v>
      </c>
      <c r="C2354" s="7" t="s">
        <v>161</v>
      </c>
      <c r="D2354" s="7">
        <v>506</v>
      </c>
      <c r="E2354" s="7">
        <v>1977</v>
      </c>
      <c r="F2354" s="3">
        <f>PERCENTRANK(Table1[Total Citations], D2354)</f>
        <v>0.53400000000000003</v>
      </c>
      <c r="G2354">
        <f>1-PERCENTRANK(Table1[Earliest Pub], E2354)</f>
        <v>0.81299999999999994</v>
      </c>
      <c r="H2354" s="3">
        <f>AVERAGEIF(Table1[School], A2354, Table1[Cit rank])</f>
        <v>0.43212500000000004</v>
      </c>
      <c r="I2354" s="3">
        <f>AVERAGEIF(Table1[School], A2354, Table1[YO rank])</f>
        <v>0.42356250000000001</v>
      </c>
      <c r="J2354" s="3">
        <f t="shared" si="119"/>
        <v>1.0202154345580641</v>
      </c>
      <c r="K2354" s="3">
        <f t="shared" si="120"/>
        <v>44</v>
      </c>
      <c r="L2354" s="3">
        <f t="shared" si="121"/>
        <v>11.5</v>
      </c>
      <c r="M2354" s="3">
        <f>PERCENTRANK(Table1[citperyear],L2354)</f>
        <v>0.41399999999999998</v>
      </c>
      <c r="N2354" s="3">
        <f>AVERAGEIF(Table1[School], A2354, Table1[CPYRank])</f>
        <v>0.47068749999999993</v>
      </c>
    </row>
    <row r="2355" spans="1:14" ht="16" x14ac:dyDescent="0.2">
      <c r="A2355" s="7" t="s">
        <v>99</v>
      </c>
      <c r="B2355" s="7" t="s">
        <v>8</v>
      </c>
      <c r="C2355" s="7" t="s">
        <v>161</v>
      </c>
      <c r="D2355" s="7">
        <v>3852</v>
      </c>
      <c r="E2355" s="7">
        <v>1983</v>
      </c>
      <c r="F2355" s="3">
        <f>PERCENTRANK(Table1[Total Citations], D2355)</f>
        <v>0.96</v>
      </c>
      <c r="G2355">
        <f>1-PERCENTRANK(Table1[Earliest Pub], E2355)</f>
        <v>0.65700000000000003</v>
      </c>
      <c r="H2355" s="3">
        <f>AVERAGEIF(Table1[School], A2355, Table1[Cit rank])</f>
        <v>0.43212500000000004</v>
      </c>
      <c r="I2355" s="3">
        <f>AVERAGEIF(Table1[School], A2355, Table1[YO rank])</f>
        <v>0.42356250000000001</v>
      </c>
      <c r="J2355" s="3">
        <f t="shared" si="119"/>
        <v>1.0202154345580641</v>
      </c>
      <c r="K2355" s="3">
        <f t="shared" si="120"/>
        <v>38</v>
      </c>
      <c r="L2355" s="3">
        <f t="shared" si="121"/>
        <v>101.36842105263158</v>
      </c>
      <c r="M2355" s="3">
        <f>PERCENTRANK(Table1[citperyear],L2355)</f>
        <v>0.96399999999999997</v>
      </c>
      <c r="N2355" s="3">
        <f>AVERAGEIF(Table1[School], A2355, Table1[CPYRank])</f>
        <v>0.47068749999999993</v>
      </c>
    </row>
    <row r="2356" spans="1:14" ht="16" x14ac:dyDescent="0.2">
      <c r="A2356" s="7" t="s">
        <v>99</v>
      </c>
      <c r="B2356" s="7" t="s">
        <v>8</v>
      </c>
      <c r="C2356" s="7" t="s">
        <v>161</v>
      </c>
      <c r="D2356" s="7">
        <v>362</v>
      </c>
      <c r="E2356" s="7">
        <v>1996</v>
      </c>
      <c r="F2356" s="3">
        <f>PERCENTRANK(Table1[Total Citations], D2356)</f>
        <v>0.43</v>
      </c>
      <c r="G2356">
        <f>1-PERCENTRANK(Table1[Earliest Pub], E2356)</f>
        <v>0.27100000000000002</v>
      </c>
      <c r="H2356" s="3">
        <f>AVERAGEIF(Table1[School], A2356, Table1[Cit rank])</f>
        <v>0.43212500000000004</v>
      </c>
      <c r="I2356" s="3">
        <f>AVERAGEIF(Table1[School], A2356, Table1[YO rank])</f>
        <v>0.42356250000000001</v>
      </c>
      <c r="J2356" s="3">
        <f t="shared" si="119"/>
        <v>1.0202154345580641</v>
      </c>
      <c r="K2356" s="3">
        <f t="shared" si="120"/>
        <v>25</v>
      </c>
      <c r="L2356" s="3">
        <f t="shared" si="121"/>
        <v>14.48</v>
      </c>
      <c r="M2356" s="3">
        <f>PERCENTRANK(Table1[citperyear],L2356)</f>
        <v>0.48899999999999999</v>
      </c>
      <c r="N2356" s="3">
        <f>AVERAGEIF(Table1[School], A2356, Table1[CPYRank])</f>
        <v>0.47068749999999993</v>
      </c>
    </row>
    <row r="2357" spans="1:14" ht="16" x14ac:dyDescent="0.2">
      <c r="A2357" s="7" t="s">
        <v>99</v>
      </c>
      <c r="B2357" s="7" t="s">
        <v>8</v>
      </c>
      <c r="C2357" s="7" t="s">
        <v>161</v>
      </c>
      <c r="D2357" s="7">
        <v>287</v>
      </c>
      <c r="E2357" s="7">
        <v>1991</v>
      </c>
      <c r="F2357" s="3">
        <f>PERCENTRANK(Table1[Total Citations], D2357)</f>
        <v>0.36</v>
      </c>
      <c r="G2357">
        <f>1-PERCENTRANK(Table1[Earliest Pub], E2357)</f>
        <v>0.41300000000000003</v>
      </c>
      <c r="H2357" s="3">
        <f>AVERAGEIF(Table1[School], A2357, Table1[Cit rank])</f>
        <v>0.43212500000000004</v>
      </c>
      <c r="I2357" s="3">
        <f>AVERAGEIF(Table1[School], A2357, Table1[YO rank])</f>
        <v>0.42356250000000001</v>
      </c>
      <c r="J2357" s="3">
        <f t="shared" si="119"/>
        <v>1.0202154345580641</v>
      </c>
      <c r="K2357" s="3">
        <f t="shared" si="120"/>
        <v>30</v>
      </c>
      <c r="L2357" s="3">
        <f t="shared" si="121"/>
        <v>9.5666666666666664</v>
      </c>
      <c r="M2357" s="3">
        <f>PERCENTRANK(Table1[citperyear],L2357)</f>
        <v>0.35699999999999998</v>
      </c>
      <c r="N2357" s="3">
        <f>AVERAGEIF(Table1[School], A2357, Table1[CPYRank])</f>
        <v>0.47068749999999993</v>
      </c>
    </row>
    <row r="2358" spans="1:14" ht="16" x14ac:dyDescent="0.2">
      <c r="A2358" s="7" t="s">
        <v>99</v>
      </c>
      <c r="B2358" s="7" t="s">
        <v>7</v>
      </c>
      <c r="C2358" s="7" t="s">
        <v>161</v>
      </c>
      <c r="D2358" s="7">
        <v>470</v>
      </c>
      <c r="E2358" s="7">
        <v>2007</v>
      </c>
      <c r="F2358" s="3">
        <f>PERCENTRANK(Table1[Total Citations], D2358)</f>
        <v>0.50600000000000001</v>
      </c>
      <c r="G2358">
        <f>1-PERCENTRANK(Table1[Earliest Pub], E2358)</f>
        <v>1.5000000000000013E-2</v>
      </c>
      <c r="H2358" s="3">
        <f>AVERAGEIF(Table1[School], A2358, Table1[Cit rank])</f>
        <v>0.43212500000000004</v>
      </c>
      <c r="I2358" s="3">
        <f>AVERAGEIF(Table1[School], A2358, Table1[YO rank])</f>
        <v>0.42356250000000001</v>
      </c>
      <c r="J2358" s="3">
        <f t="shared" si="119"/>
        <v>1.0202154345580641</v>
      </c>
      <c r="K2358" s="3">
        <f t="shared" si="120"/>
        <v>14</v>
      </c>
      <c r="L2358" s="3">
        <f t="shared" si="121"/>
        <v>33.571428571428569</v>
      </c>
      <c r="M2358" s="3">
        <f>PERCENTRANK(Table1[citperyear],L2358)</f>
        <v>0.76800000000000002</v>
      </c>
      <c r="N2358" s="3">
        <f>AVERAGEIF(Table1[School], A2358, Table1[CPYRank])</f>
        <v>0.47068749999999993</v>
      </c>
    </row>
    <row r="2359" spans="1:14" ht="16" x14ac:dyDescent="0.2">
      <c r="A2359" s="7" t="s">
        <v>99</v>
      </c>
      <c r="B2359" s="7" t="s">
        <v>8</v>
      </c>
      <c r="C2359" s="7" t="s">
        <v>161</v>
      </c>
      <c r="D2359" s="7">
        <v>565</v>
      </c>
      <c r="E2359" s="7">
        <v>1988</v>
      </c>
      <c r="F2359" s="3">
        <f>PERCENTRANK(Table1[Total Citations], D2359)</f>
        <v>0.56899999999999995</v>
      </c>
      <c r="G2359">
        <f>1-PERCENTRANK(Table1[Earliest Pub], E2359)</f>
        <v>0.50800000000000001</v>
      </c>
      <c r="H2359" s="3">
        <f>AVERAGEIF(Table1[School], A2359, Table1[Cit rank])</f>
        <v>0.43212500000000004</v>
      </c>
      <c r="I2359" s="3">
        <f>AVERAGEIF(Table1[School], A2359, Table1[YO rank])</f>
        <v>0.42356250000000001</v>
      </c>
      <c r="J2359" s="3">
        <f t="shared" si="119"/>
        <v>1.0202154345580641</v>
      </c>
      <c r="K2359" s="3">
        <f t="shared" si="120"/>
        <v>33</v>
      </c>
      <c r="L2359" s="3">
        <f t="shared" si="121"/>
        <v>17.121212121212121</v>
      </c>
      <c r="M2359" s="3">
        <f>PERCENTRANK(Table1[citperyear],L2359)</f>
        <v>0.55000000000000004</v>
      </c>
      <c r="N2359" s="3">
        <f>AVERAGEIF(Table1[School], A2359, Table1[CPYRank])</f>
        <v>0.47068749999999993</v>
      </c>
    </row>
    <row r="2360" spans="1:14" ht="16" x14ac:dyDescent="0.2">
      <c r="A2360" s="7" t="s">
        <v>99</v>
      </c>
      <c r="B2360" s="7" t="s">
        <v>8</v>
      </c>
      <c r="C2360" s="7" t="s">
        <v>161</v>
      </c>
      <c r="D2360" s="7">
        <v>73</v>
      </c>
      <c r="E2360" s="7">
        <v>1993</v>
      </c>
      <c r="F2360" s="3">
        <f>PERCENTRANK(Table1[Total Citations], D2360)</f>
        <v>0.105</v>
      </c>
      <c r="G2360">
        <f>1-PERCENTRANK(Table1[Earliest Pub], E2360)</f>
        <v>0.35399999999999998</v>
      </c>
      <c r="H2360" s="3">
        <f>AVERAGEIF(Table1[School], A2360, Table1[Cit rank])</f>
        <v>0.43212500000000004</v>
      </c>
      <c r="I2360" s="3">
        <f>AVERAGEIF(Table1[School], A2360, Table1[YO rank])</f>
        <v>0.42356250000000001</v>
      </c>
      <c r="J2360" s="3">
        <f t="shared" si="119"/>
        <v>1.0202154345580641</v>
      </c>
      <c r="K2360" s="3">
        <f t="shared" si="120"/>
        <v>28</v>
      </c>
      <c r="L2360" s="3">
        <f t="shared" si="121"/>
        <v>2.6071428571428572</v>
      </c>
      <c r="M2360" s="3">
        <f>PERCENTRANK(Table1[citperyear],L2360)</f>
        <v>0.11600000000000001</v>
      </c>
      <c r="N2360" s="3">
        <f>AVERAGEIF(Table1[School], A2360, Table1[CPYRank])</f>
        <v>0.47068749999999993</v>
      </c>
    </row>
    <row r="2361" spans="1:14" ht="16" x14ac:dyDescent="0.2">
      <c r="A2361" s="7" t="s">
        <v>99</v>
      </c>
      <c r="B2361" s="7" t="s">
        <v>8</v>
      </c>
      <c r="C2361" s="7" t="s">
        <v>161</v>
      </c>
      <c r="D2361" s="7">
        <v>663</v>
      </c>
      <c r="E2361" s="7">
        <v>1990</v>
      </c>
      <c r="F2361" s="3">
        <f>PERCENTRANK(Table1[Total Citations], D2361)</f>
        <v>0.623</v>
      </c>
      <c r="G2361">
        <f>1-PERCENTRANK(Table1[Earliest Pub], E2361)</f>
        <v>0.43700000000000006</v>
      </c>
      <c r="H2361" s="3">
        <f>AVERAGEIF(Table1[School], A2361, Table1[Cit rank])</f>
        <v>0.43212500000000004</v>
      </c>
      <c r="I2361" s="3">
        <f>AVERAGEIF(Table1[School], A2361, Table1[YO rank])</f>
        <v>0.42356250000000001</v>
      </c>
      <c r="J2361" s="3">
        <f t="shared" si="119"/>
        <v>1.0202154345580641</v>
      </c>
      <c r="K2361" s="3">
        <f t="shared" si="120"/>
        <v>31</v>
      </c>
      <c r="L2361" s="3">
        <f t="shared" si="121"/>
        <v>21.387096774193548</v>
      </c>
      <c r="M2361" s="3">
        <f>PERCENTRANK(Table1[citperyear],L2361)</f>
        <v>0.629</v>
      </c>
      <c r="N2361" s="3">
        <f>AVERAGEIF(Table1[School], A2361, Table1[CPYRank])</f>
        <v>0.47068749999999993</v>
      </c>
    </row>
    <row r="2362" spans="1:14" ht="16" x14ac:dyDescent="0.2">
      <c r="A2362" s="7" t="s">
        <v>100</v>
      </c>
      <c r="B2362" s="7" t="s">
        <v>8</v>
      </c>
      <c r="C2362" s="7" t="s">
        <v>161</v>
      </c>
      <c r="D2362" s="7">
        <v>431</v>
      </c>
      <c r="E2362" s="7">
        <v>1973</v>
      </c>
      <c r="F2362" s="3">
        <f>PERCENTRANK(Table1[Total Citations], D2362)</f>
        <v>0.48199999999999998</v>
      </c>
      <c r="G2362">
        <f>1-PERCENTRANK(Table1[Earliest Pub], E2362)</f>
        <v>0.88700000000000001</v>
      </c>
      <c r="H2362" s="3">
        <f>AVERAGEIF(Table1[School], A2362, Table1[Cit rank])</f>
        <v>0.50242857142857134</v>
      </c>
      <c r="I2362" s="3">
        <f>AVERAGEIF(Table1[School], A2362, Table1[YO rank])</f>
        <v>0.69457142857142862</v>
      </c>
      <c r="J2362" s="3">
        <f t="shared" ref="J2362:J2389" si="122">H2362/I2362</f>
        <v>0.7233648704236938</v>
      </c>
      <c r="K2362" s="3">
        <f t="shared" ref="K2362:K2389" si="123">2021-E2362</f>
        <v>48</v>
      </c>
      <c r="L2362" s="3">
        <f t="shared" ref="L2362:L2389" si="124">D2362/K2362</f>
        <v>8.9791666666666661</v>
      </c>
      <c r="M2362" s="3">
        <f>PERCENTRANK(Table1[citperyear],L2362)</f>
        <v>0.34200000000000003</v>
      </c>
      <c r="N2362" s="3">
        <f>AVERAGEIF(Table1[School], A2362, Table1[CPYRank])</f>
        <v>0.44392857142857139</v>
      </c>
    </row>
    <row r="2363" spans="1:14" ht="16" x14ac:dyDescent="0.2">
      <c r="A2363" s="7" t="s">
        <v>100</v>
      </c>
      <c r="B2363" s="7" t="s">
        <v>8</v>
      </c>
      <c r="C2363" s="7" t="s">
        <v>161</v>
      </c>
      <c r="D2363" s="7">
        <v>8432</v>
      </c>
      <c r="E2363" s="7">
        <v>1961</v>
      </c>
      <c r="F2363" s="3">
        <f>PERCENTRANK(Table1[Total Citations], D2363)</f>
        <v>0.99299999999999999</v>
      </c>
      <c r="G2363">
        <f>1-PERCENTRANK(Table1[Earliest Pub], E2363)</f>
        <v>0.99199999999999999</v>
      </c>
      <c r="H2363" s="3">
        <f>AVERAGEIF(Table1[School], A2363, Table1[Cit rank])</f>
        <v>0.50242857142857134</v>
      </c>
      <c r="I2363" s="3">
        <f>AVERAGEIF(Table1[School], A2363, Table1[YO rank])</f>
        <v>0.69457142857142862</v>
      </c>
      <c r="J2363" s="3">
        <f t="shared" si="122"/>
        <v>0.7233648704236938</v>
      </c>
      <c r="K2363" s="3">
        <f t="shared" si="123"/>
        <v>60</v>
      </c>
      <c r="L2363" s="3">
        <f t="shared" si="124"/>
        <v>140.53333333333333</v>
      </c>
      <c r="M2363" s="3">
        <f>PERCENTRANK(Table1[citperyear],L2363)</f>
        <v>0.98699999999999999</v>
      </c>
      <c r="N2363" s="3">
        <f>AVERAGEIF(Table1[School], A2363, Table1[CPYRank])</f>
        <v>0.44392857142857139</v>
      </c>
    </row>
    <row r="2364" spans="1:14" ht="16" x14ac:dyDescent="0.2">
      <c r="A2364" s="7" t="s">
        <v>100</v>
      </c>
      <c r="B2364" s="7" t="s">
        <v>8</v>
      </c>
      <c r="C2364" s="7" t="s">
        <v>161</v>
      </c>
      <c r="D2364" s="7">
        <v>387</v>
      </c>
      <c r="E2364" s="7">
        <v>1987</v>
      </c>
      <c r="F2364" s="3">
        <f>PERCENTRANK(Table1[Total Citations], D2364)</f>
        <v>0.45200000000000001</v>
      </c>
      <c r="G2364">
        <f>1-PERCENTRANK(Table1[Earliest Pub], E2364)</f>
        <v>0.53699999999999992</v>
      </c>
      <c r="H2364" s="3">
        <f>AVERAGEIF(Table1[School], A2364, Table1[Cit rank])</f>
        <v>0.50242857142857134</v>
      </c>
      <c r="I2364" s="3">
        <f>AVERAGEIF(Table1[School], A2364, Table1[YO rank])</f>
        <v>0.69457142857142862</v>
      </c>
      <c r="J2364" s="3">
        <f t="shared" si="122"/>
        <v>0.7233648704236938</v>
      </c>
      <c r="K2364" s="3">
        <f t="shared" si="123"/>
        <v>34</v>
      </c>
      <c r="L2364" s="3">
        <f t="shared" si="124"/>
        <v>11.382352941176471</v>
      </c>
      <c r="M2364" s="3">
        <f>PERCENTRANK(Table1[citperyear],L2364)</f>
        <v>0.41099999999999998</v>
      </c>
      <c r="N2364" s="3">
        <f>AVERAGEIF(Table1[School], A2364, Table1[CPYRank])</f>
        <v>0.44392857142857139</v>
      </c>
    </row>
    <row r="2365" spans="1:14" ht="16" x14ac:dyDescent="0.2">
      <c r="A2365" s="7" t="s">
        <v>100</v>
      </c>
      <c r="B2365" s="7" t="s">
        <v>8</v>
      </c>
      <c r="C2365" s="7" t="s">
        <v>161</v>
      </c>
      <c r="D2365" s="7">
        <v>986</v>
      </c>
      <c r="E2365" s="7">
        <v>1972</v>
      </c>
      <c r="F2365" s="3">
        <f>PERCENTRANK(Table1[Total Citations], D2365)</f>
        <v>0.73699999999999999</v>
      </c>
      <c r="G2365">
        <f>1-PERCENTRANK(Table1[Earliest Pub], E2365)</f>
        <v>0.90200000000000002</v>
      </c>
      <c r="H2365" s="3">
        <f>AVERAGEIF(Table1[School], A2365, Table1[Cit rank])</f>
        <v>0.50242857142857134</v>
      </c>
      <c r="I2365" s="3">
        <f>AVERAGEIF(Table1[School], A2365, Table1[YO rank])</f>
        <v>0.69457142857142862</v>
      </c>
      <c r="J2365" s="3">
        <f t="shared" si="122"/>
        <v>0.7233648704236938</v>
      </c>
      <c r="K2365" s="3">
        <f t="shared" si="123"/>
        <v>49</v>
      </c>
      <c r="L2365" s="3">
        <f t="shared" si="124"/>
        <v>20.122448979591837</v>
      </c>
      <c r="M2365" s="3">
        <f>PERCENTRANK(Table1[citperyear],L2365)</f>
        <v>0.60599999999999998</v>
      </c>
      <c r="N2365" s="3">
        <f>AVERAGEIF(Table1[School], A2365, Table1[CPYRank])</f>
        <v>0.44392857142857139</v>
      </c>
    </row>
    <row r="2366" spans="1:14" ht="16" x14ac:dyDescent="0.2">
      <c r="A2366" s="7" t="s">
        <v>100</v>
      </c>
      <c r="B2366" s="7" t="s">
        <v>8</v>
      </c>
      <c r="C2366" s="7" t="s">
        <v>161</v>
      </c>
      <c r="D2366" s="7">
        <v>855</v>
      </c>
      <c r="E2366" s="7">
        <v>1993</v>
      </c>
      <c r="F2366" s="3">
        <f>PERCENTRANK(Table1[Total Citations], D2366)</f>
        <v>0.69899999999999995</v>
      </c>
      <c r="G2366">
        <f>1-PERCENTRANK(Table1[Earliest Pub], E2366)</f>
        <v>0.35399999999999998</v>
      </c>
      <c r="H2366" s="3">
        <f>AVERAGEIF(Table1[School], A2366, Table1[Cit rank])</f>
        <v>0.50242857142857134</v>
      </c>
      <c r="I2366" s="3">
        <f>AVERAGEIF(Table1[School], A2366, Table1[YO rank])</f>
        <v>0.69457142857142862</v>
      </c>
      <c r="J2366" s="3">
        <f t="shared" si="122"/>
        <v>0.7233648704236938</v>
      </c>
      <c r="K2366" s="3">
        <f t="shared" si="123"/>
        <v>28</v>
      </c>
      <c r="L2366" s="3">
        <f t="shared" si="124"/>
        <v>30.535714285714285</v>
      </c>
      <c r="M2366" s="3">
        <f>PERCENTRANK(Table1[citperyear],L2366)</f>
        <v>0.74199999999999999</v>
      </c>
      <c r="N2366" s="3">
        <f>AVERAGEIF(Table1[School], A2366, Table1[CPYRank])</f>
        <v>0.44392857142857139</v>
      </c>
    </row>
    <row r="2367" spans="1:14" ht="16" x14ac:dyDescent="0.2">
      <c r="A2367" s="7" t="s">
        <v>100</v>
      </c>
      <c r="B2367" s="7" t="s">
        <v>8</v>
      </c>
      <c r="C2367" s="7" t="s">
        <v>161</v>
      </c>
      <c r="D2367" s="7">
        <v>283</v>
      </c>
      <c r="E2367" s="7">
        <v>1983</v>
      </c>
      <c r="F2367" s="3">
        <f>PERCENTRANK(Table1[Total Citations], D2367)</f>
        <v>0.35599999999999998</v>
      </c>
      <c r="G2367">
        <f>1-PERCENTRANK(Table1[Earliest Pub], E2367)</f>
        <v>0.65700000000000003</v>
      </c>
      <c r="H2367" s="3">
        <f>AVERAGEIF(Table1[School], A2367, Table1[Cit rank])</f>
        <v>0.50242857142857134</v>
      </c>
      <c r="I2367" s="3">
        <f>AVERAGEIF(Table1[School], A2367, Table1[YO rank])</f>
        <v>0.69457142857142862</v>
      </c>
      <c r="J2367" s="3">
        <f t="shared" si="122"/>
        <v>0.7233648704236938</v>
      </c>
      <c r="K2367" s="3">
        <f t="shared" si="123"/>
        <v>38</v>
      </c>
      <c r="L2367" s="3">
        <f t="shared" si="124"/>
        <v>7.4473684210526319</v>
      </c>
      <c r="M2367" s="3">
        <f>PERCENTRANK(Table1[citperyear],L2367)</f>
        <v>0.28899999999999998</v>
      </c>
      <c r="N2367" s="3">
        <f>AVERAGEIF(Table1[School], A2367, Table1[CPYRank])</f>
        <v>0.44392857142857139</v>
      </c>
    </row>
    <row r="2368" spans="1:14" ht="16" x14ac:dyDescent="0.2">
      <c r="A2368" s="7" t="s">
        <v>100</v>
      </c>
      <c r="B2368" s="7" t="s">
        <v>8</v>
      </c>
      <c r="C2368" s="7" t="s">
        <v>161</v>
      </c>
      <c r="D2368" s="7">
        <v>290</v>
      </c>
      <c r="E2368" s="7">
        <v>1964</v>
      </c>
      <c r="F2368" s="3">
        <f>PERCENTRANK(Table1[Total Citations], D2368)</f>
        <v>0.36499999999999999</v>
      </c>
      <c r="G2368">
        <f>1-PERCENTRANK(Table1[Earliest Pub], E2368)</f>
        <v>0.98099999999999998</v>
      </c>
      <c r="H2368" s="3">
        <f>AVERAGEIF(Table1[School], A2368, Table1[Cit rank])</f>
        <v>0.50242857142857134</v>
      </c>
      <c r="I2368" s="3">
        <f>AVERAGEIF(Table1[School], A2368, Table1[YO rank])</f>
        <v>0.69457142857142862</v>
      </c>
      <c r="J2368" s="3">
        <f t="shared" si="122"/>
        <v>0.7233648704236938</v>
      </c>
      <c r="K2368" s="3">
        <f t="shared" si="123"/>
        <v>57</v>
      </c>
      <c r="L2368" s="3">
        <f t="shared" si="124"/>
        <v>5.0877192982456139</v>
      </c>
      <c r="M2368" s="3">
        <f>PERCENTRANK(Table1[citperyear],L2368)</f>
        <v>0.20200000000000001</v>
      </c>
      <c r="N2368" s="3">
        <f>AVERAGEIF(Table1[School], A2368, Table1[CPYRank])</f>
        <v>0.44392857142857139</v>
      </c>
    </row>
    <row r="2369" spans="1:14" ht="16" x14ac:dyDescent="0.2">
      <c r="A2369" s="7" t="s">
        <v>100</v>
      </c>
      <c r="B2369" s="7" t="s">
        <v>8</v>
      </c>
      <c r="C2369" s="7" t="s">
        <v>161</v>
      </c>
      <c r="D2369" s="7">
        <v>440</v>
      </c>
      <c r="E2369" s="7">
        <v>1972</v>
      </c>
      <c r="F2369" s="3">
        <f>PERCENTRANK(Table1[Total Citations], D2369)</f>
        <v>0.48799999999999999</v>
      </c>
      <c r="G2369">
        <f>1-PERCENTRANK(Table1[Earliest Pub], E2369)</f>
        <v>0.90200000000000002</v>
      </c>
      <c r="H2369" s="3">
        <f>AVERAGEIF(Table1[School], A2369, Table1[Cit rank])</f>
        <v>0.50242857142857134</v>
      </c>
      <c r="I2369" s="3">
        <f>AVERAGEIF(Table1[School], A2369, Table1[YO rank])</f>
        <v>0.69457142857142862</v>
      </c>
      <c r="J2369" s="3">
        <f t="shared" si="122"/>
        <v>0.7233648704236938</v>
      </c>
      <c r="K2369" s="3">
        <f t="shared" si="123"/>
        <v>49</v>
      </c>
      <c r="L2369" s="3">
        <f t="shared" si="124"/>
        <v>8.9795918367346932</v>
      </c>
      <c r="M2369" s="3">
        <f>PERCENTRANK(Table1[citperyear],L2369)</f>
        <v>0.34200000000000003</v>
      </c>
      <c r="N2369" s="3">
        <f>AVERAGEIF(Table1[School], A2369, Table1[CPYRank])</f>
        <v>0.44392857142857139</v>
      </c>
    </row>
    <row r="2370" spans="1:14" ht="16" x14ac:dyDescent="0.2">
      <c r="A2370" s="7" t="s">
        <v>100</v>
      </c>
      <c r="B2370" s="7" t="s">
        <v>8</v>
      </c>
      <c r="C2370" s="7" t="s">
        <v>161</v>
      </c>
      <c r="D2370" s="7">
        <v>1496</v>
      </c>
      <c r="E2370" s="7">
        <v>1983</v>
      </c>
      <c r="F2370" s="3">
        <f>PERCENTRANK(Table1[Total Citations], D2370)</f>
        <v>0.83899999999999997</v>
      </c>
      <c r="G2370">
        <f>1-PERCENTRANK(Table1[Earliest Pub], E2370)</f>
        <v>0.65700000000000003</v>
      </c>
      <c r="H2370" s="3">
        <f>AVERAGEIF(Table1[School], A2370, Table1[Cit rank])</f>
        <v>0.50242857142857134</v>
      </c>
      <c r="I2370" s="3">
        <f>AVERAGEIF(Table1[School], A2370, Table1[YO rank])</f>
        <v>0.69457142857142862</v>
      </c>
      <c r="J2370" s="3">
        <f t="shared" si="122"/>
        <v>0.7233648704236938</v>
      </c>
      <c r="K2370" s="3">
        <f t="shared" si="123"/>
        <v>38</v>
      </c>
      <c r="L2370" s="3">
        <f t="shared" si="124"/>
        <v>39.368421052631582</v>
      </c>
      <c r="M2370" s="3">
        <f>PERCENTRANK(Table1[citperyear],L2370)</f>
        <v>0.81</v>
      </c>
      <c r="N2370" s="3">
        <f>AVERAGEIF(Table1[School], A2370, Table1[CPYRank])</f>
        <v>0.44392857142857139</v>
      </c>
    </row>
    <row r="2371" spans="1:14" ht="16" x14ac:dyDescent="0.2">
      <c r="A2371" s="7" t="s">
        <v>100</v>
      </c>
      <c r="B2371" s="7" t="s">
        <v>8</v>
      </c>
      <c r="C2371" s="7" t="s">
        <v>161</v>
      </c>
      <c r="D2371" s="7">
        <v>1411</v>
      </c>
      <c r="E2371" s="7">
        <v>1978</v>
      </c>
      <c r="F2371" s="3">
        <f>PERCENTRANK(Table1[Total Citations], D2371)</f>
        <v>0.82499999999999996</v>
      </c>
      <c r="G2371">
        <f>1-PERCENTRANK(Table1[Earliest Pub], E2371)</f>
        <v>0.79</v>
      </c>
      <c r="H2371" s="3">
        <f>AVERAGEIF(Table1[School], A2371, Table1[Cit rank])</f>
        <v>0.50242857142857134</v>
      </c>
      <c r="I2371" s="3">
        <f>AVERAGEIF(Table1[School], A2371, Table1[YO rank])</f>
        <v>0.69457142857142862</v>
      </c>
      <c r="J2371" s="3">
        <f t="shared" si="122"/>
        <v>0.7233648704236938</v>
      </c>
      <c r="K2371" s="3">
        <f t="shared" si="123"/>
        <v>43</v>
      </c>
      <c r="L2371" s="3">
        <f t="shared" si="124"/>
        <v>32.813953488372093</v>
      </c>
      <c r="M2371" s="3">
        <f>PERCENTRANK(Table1[citperyear],L2371)</f>
        <v>0.76100000000000001</v>
      </c>
      <c r="N2371" s="3">
        <f>AVERAGEIF(Table1[School], A2371, Table1[CPYRank])</f>
        <v>0.44392857142857139</v>
      </c>
    </row>
    <row r="2372" spans="1:14" ht="16" x14ac:dyDescent="0.2">
      <c r="A2372" s="7" t="s">
        <v>100</v>
      </c>
      <c r="B2372" s="7" t="s">
        <v>8</v>
      </c>
      <c r="C2372" s="7" t="s">
        <v>161</v>
      </c>
      <c r="D2372" s="7">
        <v>1197</v>
      </c>
      <c r="E2372" s="7">
        <v>1984</v>
      </c>
      <c r="F2372" s="3">
        <f>PERCENTRANK(Table1[Total Citations], D2372)</f>
        <v>0.78900000000000003</v>
      </c>
      <c r="G2372">
        <f>1-PERCENTRANK(Table1[Earliest Pub], E2372)</f>
        <v>0.63</v>
      </c>
      <c r="H2372" s="3">
        <f>AVERAGEIF(Table1[School], A2372, Table1[Cit rank])</f>
        <v>0.50242857142857134</v>
      </c>
      <c r="I2372" s="3">
        <f>AVERAGEIF(Table1[School], A2372, Table1[YO rank])</f>
        <v>0.69457142857142862</v>
      </c>
      <c r="J2372" s="3">
        <f t="shared" si="122"/>
        <v>0.7233648704236938</v>
      </c>
      <c r="K2372" s="3">
        <f t="shared" si="123"/>
        <v>37</v>
      </c>
      <c r="L2372" s="3">
        <f t="shared" si="124"/>
        <v>32.351351351351354</v>
      </c>
      <c r="M2372" s="3">
        <f>PERCENTRANK(Table1[citperyear],L2372)</f>
        <v>0.75800000000000001</v>
      </c>
      <c r="N2372" s="3">
        <f>AVERAGEIF(Table1[School], A2372, Table1[CPYRank])</f>
        <v>0.44392857142857139</v>
      </c>
    </row>
    <row r="2373" spans="1:14" ht="16" x14ac:dyDescent="0.2">
      <c r="A2373" s="7" t="s">
        <v>100</v>
      </c>
      <c r="B2373" s="7" t="s">
        <v>8</v>
      </c>
      <c r="C2373" s="7" t="s">
        <v>161</v>
      </c>
      <c r="D2373" s="7">
        <v>135</v>
      </c>
      <c r="E2373" s="7">
        <v>1978</v>
      </c>
      <c r="F2373" s="3">
        <f>PERCENTRANK(Table1[Total Citations], D2373)</f>
        <v>0.17599999999999999</v>
      </c>
      <c r="G2373">
        <f>1-PERCENTRANK(Table1[Earliest Pub], E2373)</f>
        <v>0.79</v>
      </c>
      <c r="H2373" s="3">
        <f>AVERAGEIF(Table1[School], A2373, Table1[Cit rank])</f>
        <v>0.50242857142857134</v>
      </c>
      <c r="I2373" s="3">
        <f>AVERAGEIF(Table1[School], A2373, Table1[YO rank])</f>
        <v>0.69457142857142862</v>
      </c>
      <c r="J2373" s="3">
        <f t="shared" si="122"/>
        <v>0.7233648704236938</v>
      </c>
      <c r="K2373" s="3">
        <f t="shared" si="123"/>
        <v>43</v>
      </c>
      <c r="L2373" s="3">
        <f t="shared" si="124"/>
        <v>3.13953488372093</v>
      </c>
      <c r="M2373" s="3">
        <f>PERCENTRANK(Table1[citperyear],L2373)</f>
        <v>0.13400000000000001</v>
      </c>
      <c r="N2373" s="3">
        <f>AVERAGEIF(Table1[School], A2373, Table1[CPYRank])</f>
        <v>0.44392857142857139</v>
      </c>
    </row>
    <row r="2374" spans="1:14" ht="16" x14ac:dyDescent="0.2">
      <c r="A2374" s="7" t="s">
        <v>100</v>
      </c>
      <c r="B2374" s="7" t="s">
        <v>8</v>
      </c>
      <c r="C2374" s="7" t="s">
        <v>161</v>
      </c>
      <c r="D2374" s="7">
        <v>2656</v>
      </c>
      <c r="E2374" s="7">
        <v>1972</v>
      </c>
      <c r="F2374" s="3">
        <f>PERCENTRANK(Table1[Total Citations], D2374)</f>
        <v>0.92600000000000005</v>
      </c>
      <c r="G2374">
        <f>1-PERCENTRANK(Table1[Earliest Pub], E2374)</f>
        <v>0.90200000000000002</v>
      </c>
      <c r="H2374" s="3">
        <f>AVERAGEIF(Table1[School], A2374, Table1[Cit rank])</f>
        <v>0.50242857142857134</v>
      </c>
      <c r="I2374" s="3">
        <f>AVERAGEIF(Table1[School], A2374, Table1[YO rank])</f>
        <v>0.69457142857142862</v>
      </c>
      <c r="J2374" s="3">
        <f t="shared" si="122"/>
        <v>0.7233648704236938</v>
      </c>
      <c r="K2374" s="3">
        <f t="shared" si="123"/>
        <v>49</v>
      </c>
      <c r="L2374" s="3">
        <f t="shared" si="124"/>
        <v>54.204081632653065</v>
      </c>
      <c r="M2374" s="3">
        <f>PERCENTRANK(Table1[citperyear],L2374)</f>
        <v>0.88200000000000001</v>
      </c>
      <c r="N2374" s="3">
        <f>AVERAGEIF(Table1[School], A2374, Table1[CPYRank])</f>
        <v>0.44392857142857139</v>
      </c>
    </row>
    <row r="2375" spans="1:14" ht="16" x14ac:dyDescent="0.2">
      <c r="A2375" s="7" t="s">
        <v>100</v>
      </c>
      <c r="B2375" s="7" t="s">
        <v>8</v>
      </c>
      <c r="C2375" s="7" t="s">
        <v>161</v>
      </c>
      <c r="D2375" s="7">
        <v>44</v>
      </c>
      <c r="E2375" s="7">
        <v>2013</v>
      </c>
      <c r="F2375" s="3">
        <f>PERCENTRANK(Table1[Total Citations], D2375)</f>
        <v>7.0999999999999994E-2</v>
      </c>
      <c r="G2375">
        <f>1-PERCENTRANK(Table1[Earliest Pub], E2375)</f>
        <v>2.0000000000000018E-3</v>
      </c>
      <c r="H2375" s="3">
        <f>AVERAGEIF(Table1[School], A2375, Table1[Cit rank])</f>
        <v>0.50242857142857134</v>
      </c>
      <c r="I2375" s="3">
        <f>AVERAGEIF(Table1[School], A2375, Table1[YO rank])</f>
        <v>0.69457142857142862</v>
      </c>
      <c r="J2375" s="3">
        <f t="shared" si="122"/>
        <v>0.7233648704236938</v>
      </c>
      <c r="K2375" s="3">
        <f t="shared" si="123"/>
        <v>8</v>
      </c>
      <c r="L2375" s="3">
        <f t="shared" si="124"/>
        <v>5.5</v>
      </c>
      <c r="M2375" s="3">
        <f>PERCENTRANK(Table1[citperyear],L2375)</f>
        <v>0.217</v>
      </c>
      <c r="N2375" s="3">
        <f>AVERAGEIF(Table1[School], A2375, Table1[CPYRank])</f>
        <v>0.44392857142857139</v>
      </c>
    </row>
    <row r="2376" spans="1:14" ht="16" x14ac:dyDescent="0.2">
      <c r="A2376" s="7" t="s">
        <v>100</v>
      </c>
      <c r="B2376" s="7" t="s">
        <v>8</v>
      </c>
      <c r="C2376" s="7" t="s">
        <v>161</v>
      </c>
      <c r="D2376" s="7">
        <v>459</v>
      </c>
      <c r="E2376" s="7">
        <v>1968</v>
      </c>
      <c r="F2376" s="3">
        <f>PERCENTRANK(Table1[Total Citations], D2376)</f>
        <v>0.498</v>
      </c>
      <c r="G2376">
        <f>1-PERCENTRANK(Table1[Earliest Pub], E2376)</f>
        <v>0.95299999999999996</v>
      </c>
      <c r="H2376" s="3">
        <f>AVERAGEIF(Table1[School], A2376, Table1[Cit rank])</f>
        <v>0.50242857142857134</v>
      </c>
      <c r="I2376" s="3">
        <f>AVERAGEIF(Table1[School], A2376, Table1[YO rank])</f>
        <v>0.69457142857142862</v>
      </c>
      <c r="J2376" s="3">
        <f t="shared" si="122"/>
        <v>0.7233648704236938</v>
      </c>
      <c r="K2376" s="3">
        <f t="shared" si="123"/>
        <v>53</v>
      </c>
      <c r="L2376" s="3">
        <f t="shared" si="124"/>
        <v>8.6603773584905657</v>
      </c>
      <c r="M2376" s="3">
        <f>PERCENTRANK(Table1[citperyear],L2376)</f>
        <v>0.33</v>
      </c>
      <c r="N2376" s="3">
        <f>AVERAGEIF(Table1[School], A2376, Table1[CPYRank])</f>
        <v>0.44392857142857139</v>
      </c>
    </row>
    <row r="2377" spans="1:14" ht="16" x14ac:dyDescent="0.2">
      <c r="A2377" s="7" t="s">
        <v>100</v>
      </c>
      <c r="B2377" s="7" t="s">
        <v>8</v>
      </c>
      <c r="C2377" s="7" t="s">
        <v>161</v>
      </c>
      <c r="D2377" s="7">
        <v>74</v>
      </c>
      <c r="E2377" s="7">
        <v>1996</v>
      </c>
      <c r="F2377" s="3">
        <f>PERCENTRANK(Table1[Total Citations], D2377)</f>
        <v>0.106</v>
      </c>
      <c r="G2377">
        <f>1-PERCENTRANK(Table1[Earliest Pub], E2377)</f>
        <v>0.27100000000000002</v>
      </c>
      <c r="H2377" s="3">
        <f>AVERAGEIF(Table1[School], A2377, Table1[Cit rank])</f>
        <v>0.50242857142857134</v>
      </c>
      <c r="I2377" s="3">
        <f>AVERAGEIF(Table1[School], A2377, Table1[YO rank])</f>
        <v>0.69457142857142862</v>
      </c>
      <c r="J2377" s="3">
        <f t="shared" si="122"/>
        <v>0.7233648704236938</v>
      </c>
      <c r="K2377" s="3">
        <f t="shared" si="123"/>
        <v>25</v>
      </c>
      <c r="L2377" s="3">
        <f t="shared" si="124"/>
        <v>2.96</v>
      </c>
      <c r="M2377" s="3">
        <f>PERCENTRANK(Table1[citperyear],L2377)</f>
        <v>0.129</v>
      </c>
      <c r="N2377" s="3">
        <f>AVERAGEIF(Table1[School], A2377, Table1[CPYRank])</f>
        <v>0.44392857142857139</v>
      </c>
    </row>
    <row r="2378" spans="1:14" ht="16" x14ac:dyDescent="0.2">
      <c r="A2378" s="7" t="s">
        <v>100</v>
      </c>
      <c r="B2378" s="7" t="s">
        <v>7</v>
      </c>
      <c r="C2378" s="7" t="s">
        <v>161</v>
      </c>
      <c r="D2378" s="7">
        <v>562</v>
      </c>
      <c r="E2378" s="7">
        <v>1989</v>
      </c>
      <c r="F2378" s="3">
        <f>PERCENTRANK(Table1[Total Citations], D2378)</f>
        <v>0.56799999999999995</v>
      </c>
      <c r="G2378">
        <f>1-PERCENTRANK(Table1[Earliest Pub], E2378)</f>
        <v>0.47299999999999998</v>
      </c>
      <c r="H2378" s="3">
        <f>AVERAGEIF(Table1[School], A2378, Table1[Cit rank])</f>
        <v>0.50242857142857134</v>
      </c>
      <c r="I2378" s="3">
        <f>AVERAGEIF(Table1[School], A2378, Table1[YO rank])</f>
        <v>0.69457142857142862</v>
      </c>
      <c r="J2378" s="3">
        <f t="shared" si="122"/>
        <v>0.7233648704236938</v>
      </c>
      <c r="K2378" s="3">
        <f t="shared" si="123"/>
        <v>32</v>
      </c>
      <c r="L2378" s="3">
        <f t="shared" si="124"/>
        <v>17.5625</v>
      </c>
      <c r="M2378" s="3">
        <f>PERCENTRANK(Table1[citperyear],L2378)</f>
        <v>0.56100000000000005</v>
      </c>
      <c r="N2378" s="3">
        <f>AVERAGEIF(Table1[School], A2378, Table1[CPYRank])</f>
        <v>0.44392857142857139</v>
      </c>
    </row>
    <row r="2379" spans="1:14" ht="16" x14ac:dyDescent="0.2">
      <c r="A2379" s="7" t="s">
        <v>100</v>
      </c>
      <c r="B2379" s="7" t="s">
        <v>8</v>
      </c>
      <c r="C2379" s="7" t="s">
        <v>161</v>
      </c>
      <c r="D2379" s="7">
        <v>933</v>
      </c>
      <c r="E2379" s="7">
        <v>1985</v>
      </c>
      <c r="F2379" s="3">
        <f>PERCENTRANK(Table1[Total Citations], D2379)</f>
        <v>0.72199999999999998</v>
      </c>
      <c r="G2379">
        <f>1-PERCENTRANK(Table1[Earliest Pub], E2379)</f>
        <v>0.60199999999999998</v>
      </c>
      <c r="H2379" s="3">
        <f>AVERAGEIF(Table1[School], A2379, Table1[Cit rank])</f>
        <v>0.50242857142857134</v>
      </c>
      <c r="I2379" s="3">
        <f>AVERAGEIF(Table1[School], A2379, Table1[YO rank])</f>
        <v>0.69457142857142862</v>
      </c>
      <c r="J2379" s="3">
        <f t="shared" si="122"/>
        <v>0.7233648704236938</v>
      </c>
      <c r="K2379" s="3">
        <f t="shared" si="123"/>
        <v>36</v>
      </c>
      <c r="L2379" s="3">
        <f t="shared" si="124"/>
        <v>25.916666666666668</v>
      </c>
      <c r="M2379" s="3">
        <f>PERCENTRANK(Table1[citperyear],L2379)</f>
        <v>0.69099999999999995</v>
      </c>
      <c r="N2379" s="3">
        <f>AVERAGEIF(Table1[School], A2379, Table1[CPYRank])</f>
        <v>0.44392857142857139</v>
      </c>
    </row>
    <row r="2380" spans="1:14" ht="16" x14ac:dyDescent="0.2">
      <c r="A2380" s="7" t="s">
        <v>100</v>
      </c>
      <c r="B2380" s="7" t="s">
        <v>8</v>
      </c>
      <c r="C2380" s="7" t="s">
        <v>161</v>
      </c>
      <c r="D2380" s="7">
        <v>690</v>
      </c>
      <c r="E2380" s="7">
        <v>1972</v>
      </c>
      <c r="F2380" s="3">
        <f>PERCENTRANK(Table1[Total Citations], D2380)</f>
        <v>0.63800000000000001</v>
      </c>
      <c r="G2380">
        <f>1-PERCENTRANK(Table1[Earliest Pub], E2380)</f>
        <v>0.90200000000000002</v>
      </c>
      <c r="H2380" s="3">
        <f>AVERAGEIF(Table1[School], A2380, Table1[Cit rank])</f>
        <v>0.50242857142857134</v>
      </c>
      <c r="I2380" s="3">
        <f>AVERAGEIF(Table1[School], A2380, Table1[YO rank])</f>
        <v>0.69457142857142862</v>
      </c>
      <c r="J2380" s="3">
        <f t="shared" si="122"/>
        <v>0.7233648704236938</v>
      </c>
      <c r="K2380" s="3">
        <f t="shared" si="123"/>
        <v>49</v>
      </c>
      <c r="L2380" s="3">
        <f t="shared" si="124"/>
        <v>14.081632653061224</v>
      </c>
      <c r="M2380" s="3">
        <f>PERCENTRANK(Table1[citperyear],L2380)</f>
        <v>0.47699999999999998</v>
      </c>
      <c r="N2380" s="3">
        <f>AVERAGEIF(Table1[School], A2380, Table1[CPYRank])</f>
        <v>0.44392857142857139</v>
      </c>
    </row>
    <row r="2381" spans="1:14" ht="16" x14ac:dyDescent="0.2">
      <c r="A2381" s="7" t="s">
        <v>100</v>
      </c>
      <c r="B2381" s="7" t="s">
        <v>8</v>
      </c>
      <c r="C2381" s="7" t="s">
        <v>161</v>
      </c>
      <c r="D2381" s="7">
        <v>954</v>
      </c>
      <c r="E2381" s="7">
        <v>1962</v>
      </c>
      <c r="F2381" s="3">
        <f>PERCENTRANK(Table1[Total Citations], D2381)</f>
        <v>0.72599999999999998</v>
      </c>
      <c r="G2381">
        <f>1-PERCENTRANK(Table1[Earliest Pub], E2381)</f>
        <v>0.98899999999999999</v>
      </c>
      <c r="H2381" s="3">
        <f>AVERAGEIF(Table1[School], A2381, Table1[Cit rank])</f>
        <v>0.50242857142857134</v>
      </c>
      <c r="I2381" s="3">
        <f>AVERAGEIF(Table1[School], A2381, Table1[YO rank])</f>
        <v>0.69457142857142862</v>
      </c>
      <c r="J2381" s="3">
        <f t="shared" si="122"/>
        <v>0.7233648704236938</v>
      </c>
      <c r="K2381" s="3">
        <f t="shared" si="123"/>
        <v>59</v>
      </c>
      <c r="L2381" s="3">
        <f t="shared" si="124"/>
        <v>16.16949152542373</v>
      </c>
      <c r="M2381" s="3">
        <f>PERCENTRANK(Table1[citperyear],L2381)</f>
        <v>0.53</v>
      </c>
      <c r="N2381" s="3">
        <f>AVERAGEIF(Table1[School], A2381, Table1[CPYRank])</f>
        <v>0.44392857142857139</v>
      </c>
    </row>
    <row r="2382" spans="1:14" ht="16" x14ac:dyDescent="0.2">
      <c r="A2382" s="7" t="s">
        <v>100</v>
      </c>
      <c r="B2382" s="7" t="s">
        <v>8</v>
      </c>
      <c r="C2382" s="7" t="s">
        <v>161</v>
      </c>
      <c r="D2382" s="7">
        <v>53</v>
      </c>
      <c r="E2382" s="7">
        <v>1986</v>
      </c>
      <c r="F2382" s="3">
        <f>PERCENTRANK(Table1[Total Citations], D2382)</f>
        <v>0.08</v>
      </c>
      <c r="G2382">
        <f>1-PERCENTRANK(Table1[Earliest Pub], E2382)</f>
        <v>0.57099999999999995</v>
      </c>
      <c r="H2382" s="3">
        <f>AVERAGEIF(Table1[School], A2382, Table1[Cit rank])</f>
        <v>0.50242857142857134</v>
      </c>
      <c r="I2382" s="3">
        <f>AVERAGEIF(Table1[School], A2382, Table1[YO rank])</f>
        <v>0.69457142857142862</v>
      </c>
      <c r="J2382" s="3">
        <f t="shared" si="122"/>
        <v>0.7233648704236938</v>
      </c>
      <c r="K2382" s="3">
        <f t="shared" si="123"/>
        <v>35</v>
      </c>
      <c r="L2382" s="3">
        <f t="shared" si="124"/>
        <v>1.5142857142857142</v>
      </c>
      <c r="M2382" s="3">
        <f>PERCENTRANK(Table1[citperyear],L2382)</f>
        <v>7.1999999999999995E-2</v>
      </c>
      <c r="N2382" s="3">
        <f>AVERAGEIF(Table1[School], A2382, Table1[CPYRank])</f>
        <v>0.44392857142857139</v>
      </c>
    </row>
    <row r="2383" spans="1:14" ht="16" x14ac:dyDescent="0.2">
      <c r="A2383" s="7" t="s">
        <v>100</v>
      </c>
      <c r="B2383" s="7" t="s">
        <v>8</v>
      </c>
      <c r="C2383" s="7" t="s">
        <v>161</v>
      </c>
      <c r="D2383" s="7">
        <v>485</v>
      </c>
      <c r="E2383" s="7">
        <v>1973</v>
      </c>
      <c r="F2383" s="3">
        <f>PERCENTRANK(Table1[Total Citations], D2383)</f>
        <v>0.51700000000000002</v>
      </c>
      <c r="G2383">
        <f>1-PERCENTRANK(Table1[Earliest Pub], E2383)</f>
        <v>0.88700000000000001</v>
      </c>
      <c r="H2383" s="3">
        <f>AVERAGEIF(Table1[School], A2383, Table1[Cit rank])</f>
        <v>0.50242857142857134</v>
      </c>
      <c r="I2383" s="3">
        <f>AVERAGEIF(Table1[School], A2383, Table1[YO rank])</f>
        <v>0.69457142857142862</v>
      </c>
      <c r="J2383" s="3">
        <f t="shared" si="122"/>
        <v>0.7233648704236938</v>
      </c>
      <c r="K2383" s="3">
        <f t="shared" si="123"/>
        <v>48</v>
      </c>
      <c r="L2383" s="3">
        <f t="shared" si="124"/>
        <v>10.104166666666666</v>
      </c>
      <c r="M2383" s="3">
        <f>PERCENTRANK(Table1[citperyear],L2383)</f>
        <v>0.372</v>
      </c>
      <c r="N2383" s="3">
        <f>AVERAGEIF(Table1[School], A2383, Table1[CPYRank])</f>
        <v>0.44392857142857139</v>
      </c>
    </row>
    <row r="2384" spans="1:14" ht="16" x14ac:dyDescent="0.2">
      <c r="A2384" s="7" t="s">
        <v>100</v>
      </c>
      <c r="B2384" s="7" t="s">
        <v>8</v>
      </c>
      <c r="C2384" s="7" t="s">
        <v>161</v>
      </c>
      <c r="D2384" s="7">
        <v>66</v>
      </c>
      <c r="E2384" s="7">
        <v>1988</v>
      </c>
      <c r="F2384" s="3">
        <f>PERCENTRANK(Table1[Total Citations], D2384)</f>
        <v>9.5000000000000001E-2</v>
      </c>
      <c r="G2384">
        <f>1-PERCENTRANK(Table1[Earliest Pub], E2384)</f>
        <v>0.50800000000000001</v>
      </c>
      <c r="H2384" s="3">
        <f>AVERAGEIF(Table1[School], A2384, Table1[Cit rank])</f>
        <v>0.50242857142857134</v>
      </c>
      <c r="I2384" s="3">
        <f>AVERAGEIF(Table1[School], A2384, Table1[YO rank])</f>
        <v>0.69457142857142862</v>
      </c>
      <c r="J2384" s="3">
        <f t="shared" si="122"/>
        <v>0.7233648704236938</v>
      </c>
      <c r="K2384" s="3">
        <f t="shared" si="123"/>
        <v>33</v>
      </c>
      <c r="L2384" s="3">
        <f t="shared" si="124"/>
        <v>2</v>
      </c>
      <c r="M2384" s="3">
        <f>PERCENTRANK(Table1[citperyear],L2384)</f>
        <v>9.0999999999999998E-2</v>
      </c>
      <c r="N2384" s="3">
        <f>AVERAGEIF(Table1[School], A2384, Table1[CPYRank])</f>
        <v>0.44392857142857139</v>
      </c>
    </row>
    <row r="2385" spans="1:14" ht="16" x14ac:dyDescent="0.2">
      <c r="A2385" s="7" t="s">
        <v>100</v>
      </c>
      <c r="B2385" s="7" t="s">
        <v>8</v>
      </c>
      <c r="C2385" s="7" t="s">
        <v>161</v>
      </c>
      <c r="D2385" s="7">
        <v>219</v>
      </c>
      <c r="E2385" s="7">
        <v>1987</v>
      </c>
      <c r="F2385" s="3">
        <f>PERCENTRANK(Table1[Total Citations], D2385)</f>
        <v>0.28599999999999998</v>
      </c>
      <c r="G2385">
        <f>1-PERCENTRANK(Table1[Earliest Pub], E2385)</f>
        <v>0.53699999999999992</v>
      </c>
      <c r="H2385" s="3">
        <f>AVERAGEIF(Table1[School], A2385, Table1[Cit rank])</f>
        <v>0.50242857142857134</v>
      </c>
      <c r="I2385" s="3">
        <f>AVERAGEIF(Table1[School], A2385, Table1[YO rank])</f>
        <v>0.69457142857142862</v>
      </c>
      <c r="J2385" s="3">
        <f t="shared" si="122"/>
        <v>0.7233648704236938</v>
      </c>
      <c r="K2385" s="3">
        <f t="shared" si="123"/>
        <v>34</v>
      </c>
      <c r="L2385" s="3">
        <f t="shared" si="124"/>
        <v>6.4411764705882355</v>
      </c>
      <c r="M2385" s="3">
        <f>PERCENTRANK(Table1[citperyear],L2385)</f>
        <v>0.252</v>
      </c>
      <c r="N2385" s="3">
        <f>AVERAGEIF(Table1[School], A2385, Table1[CPYRank])</f>
        <v>0.44392857142857139</v>
      </c>
    </row>
    <row r="2386" spans="1:14" ht="16" x14ac:dyDescent="0.2">
      <c r="A2386" s="7" t="s">
        <v>100</v>
      </c>
      <c r="B2386" s="7" t="s">
        <v>8</v>
      </c>
      <c r="C2386" s="7" t="s">
        <v>161</v>
      </c>
      <c r="D2386" s="7">
        <v>84</v>
      </c>
      <c r="E2386" s="7">
        <v>1967</v>
      </c>
      <c r="F2386" s="3">
        <f>PERCENTRANK(Table1[Total Citations], D2386)</f>
        <v>0.11700000000000001</v>
      </c>
      <c r="G2386">
        <f>1-PERCENTRANK(Table1[Earliest Pub], E2386)</f>
        <v>0.96099999999999997</v>
      </c>
      <c r="H2386" s="3">
        <f>AVERAGEIF(Table1[School], A2386, Table1[Cit rank])</f>
        <v>0.50242857142857134</v>
      </c>
      <c r="I2386" s="3">
        <f>AVERAGEIF(Table1[School], A2386, Table1[YO rank])</f>
        <v>0.69457142857142862</v>
      </c>
      <c r="J2386" s="3">
        <f t="shared" si="122"/>
        <v>0.7233648704236938</v>
      </c>
      <c r="K2386" s="3">
        <f t="shared" si="123"/>
        <v>54</v>
      </c>
      <c r="L2386" s="3">
        <f t="shared" si="124"/>
        <v>1.5555555555555556</v>
      </c>
      <c r="M2386" s="3">
        <f>PERCENTRANK(Table1[citperyear],L2386)</f>
        <v>7.2999999999999995E-2</v>
      </c>
      <c r="N2386" s="3">
        <f>AVERAGEIF(Table1[School], A2386, Table1[CPYRank])</f>
        <v>0.44392857142857139</v>
      </c>
    </row>
    <row r="2387" spans="1:14" ht="16" x14ac:dyDescent="0.2">
      <c r="A2387" s="7" t="s">
        <v>100</v>
      </c>
      <c r="B2387" s="7" t="s">
        <v>8</v>
      </c>
      <c r="C2387" s="7" t="s">
        <v>161</v>
      </c>
      <c r="D2387" s="7">
        <v>461</v>
      </c>
      <c r="E2387" s="7">
        <v>1981</v>
      </c>
      <c r="F2387" s="3">
        <f>PERCENTRANK(Table1[Total Citations], D2387)</f>
        <v>0.499</v>
      </c>
      <c r="G2387">
        <f>1-PERCENTRANK(Table1[Earliest Pub], E2387)</f>
        <v>0.72299999999999998</v>
      </c>
      <c r="H2387" s="3">
        <f>AVERAGEIF(Table1[School], A2387, Table1[Cit rank])</f>
        <v>0.50242857142857134</v>
      </c>
      <c r="I2387" s="3">
        <f>AVERAGEIF(Table1[School], A2387, Table1[YO rank])</f>
        <v>0.69457142857142862</v>
      </c>
      <c r="J2387" s="3">
        <f t="shared" si="122"/>
        <v>0.7233648704236938</v>
      </c>
      <c r="K2387" s="3">
        <f t="shared" si="123"/>
        <v>40</v>
      </c>
      <c r="L2387" s="3">
        <f t="shared" si="124"/>
        <v>11.525</v>
      </c>
      <c r="M2387" s="3">
        <f>PERCENTRANK(Table1[citperyear],L2387)</f>
        <v>0.41699999999999998</v>
      </c>
      <c r="N2387" s="3">
        <f>AVERAGEIF(Table1[School], A2387, Table1[CPYRank])</f>
        <v>0.44392857142857139</v>
      </c>
    </row>
    <row r="2388" spans="1:14" ht="16" x14ac:dyDescent="0.2">
      <c r="A2388" s="7" t="s">
        <v>100</v>
      </c>
      <c r="B2388" s="7" t="s">
        <v>8</v>
      </c>
      <c r="C2388" s="7" t="s">
        <v>161</v>
      </c>
      <c r="D2388" s="7">
        <v>614</v>
      </c>
      <c r="E2388" s="7">
        <v>1978</v>
      </c>
      <c r="F2388" s="3">
        <f>PERCENTRANK(Table1[Total Citations], D2388)</f>
        <v>0.59699999999999998</v>
      </c>
      <c r="G2388">
        <f>1-PERCENTRANK(Table1[Earliest Pub], E2388)</f>
        <v>0.79</v>
      </c>
      <c r="H2388" s="3">
        <f>AVERAGEIF(Table1[School], A2388, Table1[Cit rank])</f>
        <v>0.50242857142857134</v>
      </c>
      <c r="I2388" s="3">
        <f>AVERAGEIF(Table1[School], A2388, Table1[YO rank])</f>
        <v>0.69457142857142862</v>
      </c>
      <c r="J2388" s="3">
        <f t="shared" si="122"/>
        <v>0.7233648704236938</v>
      </c>
      <c r="K2388" s="3">
        <f t="shared" si="123"/>
        <v>43</v>
      </c>
      <c r="L2388" s="3">
        <f t="shared" si="124"/>
        <v>14.279069767441861</v>
      </c>
      <c r="M2388" s="3">
        <f>PERCENTRANK(Table1[citperyear],L2388)</f>
        <v>0.48399999999999999</v>
      </c>
      <c r="N2388" s="3">
        <f>AVERAGEIF(Table1[School], A2388, Table1[CPYRank])</f>
        <v>0.44392857142857139</v>
      </c>
    </row>
    <row r="2389" spans="1:14" ht="16" x14ac:dyDescent="0.2">
      <c r="A2389" s="7" t="s">
        <v>100</v>
      </c>
      <c r="B2389" s="7" t="s">
        <v>8</v>
      </c>
      <c r="C2389" s="7" t="s">
        <v>161</v>
      </c>
      <c r="D2389" s="7">
        <v>353</v>
      </c>
      <c r="E2389" s="7">
        <v>1995</v>
      </c>
      <c r="F2389" s="3">
        <f>PERCENTRANK(Table1[Total Citations], D2389)</f>
        <v>0.42099999999999999</v>
      </c>
      <c r="G2389">
        <f>1-PERCENTRANK(Table1[Earliest Pub], E2389)</f>
        <v>0.29800000000000004</v>
      </c>
      <c r="H2389" s="3">
        <f>AVERAGEIF(Table1[School], A2389, Table1[Cit rank])</f>
        <v>0.50242857142857134</v>
      </c>
      <c r="I2389" s="3">
        <f>AVERAGEIF(Table1[School], A2389, Table1[YO rank])</f>
        <v>0.69457142857142862</v>
      </c>
      <c r="J2389" s="3">
        <f t="shared" si="122"/>
        <v>0.7233648704236938</v>
      </c>
      <c r="K2389" s="3">
        <f t="shared" si="123"/>
        <v>26</v>
      </c>
      <c r="L2389" s="3">
        <f t="shared" si="124"/>
        <v>13.576923076923077</v>
      </c>
      <c r="M2389" s="3">
        <f>PERCENTRANK(Table1[citperyear],L2389)</f>
        <v>0.46800000000000003</v>
      </c>
      <c r="N2389" s="3">
        <f>AVERAGEIF(Table1[School], A2389, Table1[CPYRank])</f>
        <v>0.44392857142857139</v>
      </c>
    </row>
    <row r="2390" spans="1:14" ht="16" x14ac:dyDescent="0.2">
      <c r="A2390" s="7" t="s">
        <v>101</v>
      </c>
      <c r="B2390" s="7" t="s">
        <v>8</v>
      </c>
      <c r="C2390" s="7" t="s">
        <v>161</v>
      </c>
      <c r="D2390" s="7">
        <v>191</v>
      </c>
      <c r="E2390" s="7">
        <v>1982</v>
      </c>
      <c r="F2390" s="3">
        <f>PERCENTRANK(Table1[Total Citations], D2390)</f>
        <v>0.246</v>
      </c>
      <c r="G2390">
        <f>1-PERCENTRANK(Table1[Earliest Pub], E2390)</f>
        <v>0.69</v>
      </c>
      <c r="H2390" s="3">
        <f>AVERAGEIF(Table1[School], A2390, Table1[Cit rank])</f>
        <v>0.38063157894736827</v>
      </c>
      <c r="I2390" s="3">
        <f>AVERAGEIF(Table1[School], A2390, Table1[YO rank])</f>
        <v>0.45794736842105266</v>
      </c>
      <c r="J2390" s="3">
        <f t="shared" ref="J2390:J2408" si="125">H2390/I2390</f>
        <v>0.83116883116883078</v>
      </c>
      <c r="K2390" s="3">
        <f t="shared" ref="K2390:K2408" si="126">2021-E2390</f>
        <v>39</v>
      </c>
      <c r="L2390" s="3">
        <f t="shared" ref="L2390:L2408" si="127">D2390/K2390</f>
        <v>4.8974358974358978</v>
      </c>
      <c r="M2390" s="3">
        <f>PERCENTRANK(Table1[citperyear],L2390)</f>
        <v>0.19600000000000001</v>
      </c>
      <c r="N2390" s="3">
        <f>AVERAGEIF(Table1[School], A2390, Table1[CPYRank])</f>
        <v>0.38194736842105259</v>
      </c>
    </row>
    <row r="2391" spans="1:14" ht="16" x14ac:dyDescent="0.2">
      <c r="A2391" s="7" t="s">
        <v>101</v>
      </c>
      <c r="B2391" s="7" t="s">
        <v>8</v>
      </c>
      <c r="C2391" s="7" t="s">
        <v>161</v>
      </c>
      <c r="D2391" s="7">
        <v>796</v>
      </c>
      <c r="E2391" s="7">
        <v>1987</v>
      </c>
      <c r="F2391" s="3">
        <f>PERCENTRANK(Table1[Total Citations], D2391)</f>
        <v>0.68300000000000005</v>
      </c>
      <c r="G2391">
        <f>1-PERCENTRANK(Table1[Earliest Pub], E2391)</f>
        <v>0.53699999999999992</v>
      </c>
      <c r="H2391" s="3">
        <f>AVERAGEIF(Table1[School], A2391, Table1[Cit rank])</f>
        <v>0.38063157894736827</v>
      </c>
      <c r="I2391" s="3">
        <f>AVERAGEIF(Table1[School], A2391, Table1[YO rank])</f>
        <v>0.45794736842105266</v>
      </c>
      <c r="J2391" s="3">
        <f t="shared" si="125"/>
        <v>0.83116883116883078</v>
      </c>
      <c r="K2391" s="3">
        <f t="shared" si="126"/>
        <v>34</v>
      </c>
      <c r="L2391" s="3">
        <f t="shared" si="127"/>
        <v>23.411764705882351</v>
      </c>
      <c r="M2391" s="3">
        <f>PERCENTRANK(Table1[citperyear],L2391)</f>
        <v>0.66100000000000003</v>
      </c>
      <c r="N2391" s="3">
        <f>AVERAGEIF(Table1[School], A2391, Table1[CPYRank])</f>
        <v>0.38194736842105259</v>
      </c>
    </row>
    <row r="2392" spans="1:14" ht="16" x14ac:dyDescent="0.2">
      <c r="A2392" s="7" t="s">
        <v>101</v>
      </c>
      <c r="B2392" s="7" t="s">
        <v>8</v>
      </c>
      <c r="C2392" s="7" t="s">
        <v>161</v>
      </c>
      <c r="D2392" s="7">
        <v>240</v>
      </c>
      <c r="E2392" s="7">
        <v>1982</v>
      </c>
      <c r="F2392" s="3">
        <f>PERCENTRANK(Table1[Total Citations], D2392)</f>
        <v>0.314</v>
      </c>
      <c r="G2392">
        <f>1-PERCENTRANK(Table1[Earliest Pub], E2392)</f>
        <v>0.69</v>
      </c>
      <c r="H2392" s="3">
        <f>AVERAGEIF(Table1[School], A2392, Table1[Cit rank])</f>
        <v>0.38063157894736827</v>
      </c>
      <c r="I2392" s="3">
        <f>AVERAGEIF(Table1[School], A2392, Table1[YO rank])</f>
        <v>0.45794736842105266</v>
      </c>
      <c r="J2392" s="3">
        <f t="shared" si="125"/>
        <v>0.83116883116883078</v>
      </c>
      <c r="K2392" s="3">
        <f t="shared" si="126"/>
        <v>39</v>
      </c>
      <c r="L2392" s="3">
        <f t="shared" si="127"/>
        <v>6.1538461538461542</v>
      </c>
      <c r="M2392" s="3">
        <f>PERCENTRANK(Table1[citperyear],L2392)</f>
        <v>0.24199999999999999</v>
      </c>
      <c r="N2392" s="3">
        <f>AVERAGEIF(Table1[School], A2392, Table1[CPYRank])</f>
        <v>0.38194736842105259</v>
      </c>
    </row>
    <row r="2393" spans="1:14" ht="16" x14ac:dyDescent="0.2">
      <c r="A2393" s="7" t="s">
        <v>101</v>
      </c>
      <c r="B2393" s="7" t="s">
        <v>8</v>
      </c>
      <c r="C2393" s="7" t="s">
        <v>161</v>
      </c>
      <c r="D2393" s="7">
        <v>286</v>
      </c>
      <c r="E2393" s="7">
        <v>1998</v>
      </c>
      <c r="F2393" s="3">
        <f>PERCENTRANK(Table1[Total Citations], D2393)</f>
        <v>0.35799999999999998</v>
      </c>
      <c r="G2393">
        <f>1-PERCENTRANK(Table1[Earliest Pub], E2393)</f>
        <v>0.20799999999999996</v>
      </c>
      <c r="H2393" s="3">
        <f>AVERAGEIF(Table1[School], A2393, Table1[Cit rank])</f>
        <v>0.38063157894736827</v>
      </c>
      <c r="I2393" s="3">
        <f>AVERAGEIF(Table1[School], A2393, Table1[YO rank])</f>
        <v>0.45794736842105266</v>
      </c>
      <c r="J2393" s="3">
        <f t="shared" si="125"/>
        <v>0.83116883116883078</v>
      </c>
      <c r="K2393" s="3">
        <f t="shared" si="126"/>
        <v>23</v>
      </c>
      <c r="L2393" s="3">
        <f t="shared" si="127"/>
        <v>12.434782608695652</v>
      </c>
      <c r="M2393" s="3">
        <f>PERCENTRANK(Table1[citperyear],L2393)</f>
        <v>0.439</v>
      </c>
      <c r="N2393" s="3">
        <f>AVERAGEIF(Table1[School], A2393, Table1[CPYRank])</f>
        <v>0.38194736842105259</v>
      </c>
    </row>
    <row r="2394" spans="1:14" ht="16" x14ac:dyDescent="0.2">
      <c r="A2394" s="7" t="s">
        <v>101</v>
      </c>
      <c r="B2394" s="7" t="s">
        <v>8</v>
      </c>
      <c r="C2394" s="7" t="s">
        <v>161</v>
      </c>
      <c r="D2394" s="7">
        <v>195</v>
      </c>
      <c r="E2394" s="7">
        <v>2003</v>
      </c>
      <c r="F2394" s="3">
        <f>PERCENTRANK(Table1[Total Citations], D2394)</f>
        <v>0.251</v>
      </c>
      <c r="G2394">
        <f>1-PERCENTRANK(Table1[Earliest Pub], E2394)</f>
        <v>7.4999999999999956E-2</v>
      </c>
      <c r="H2394" s="3">
        <f>AVERAGEIF(Table1[School], A2394, Table1[Cit rank])</f>
        <v>0.38063157894736827</v>
      </c>
      <c r="I2394" s="3">
        <f>AVERAGEIF(Table1[School], A2394, Table1[YO rank])</f>
        <v>0.45794736842105266</v>
      </c>
      <c r="J2394" s="3">
        <f t="shared" si="125"/>
        <v>0.83116883116883078</v>
      </c>
      <c r="K2394" s="3">
        <f t="shared" si="126"/>
        <v>18</v>
      </c>
      <c r="L2394" s="3">
        <f t="shared" si="127"/>
        <v>10.833333333333334</v>
      </c>
      <c r="M2394" s="3">
        <f>PERCENTRANK(Table1[citperyear],L2394)</f>
        <v>0.39500000000000002</v>
      </c>
      <c r="N2394" s="3">
        <f>AVERAGEIF(Table1[School], A2394, Table1[CPYRank])</f>
        <v>0.38194736842105259</v>
      </c>
    </row>
    <row r="2395" spans="1:14" ht="16" x14ac:dyDescent="0.2">
      <c r="A2395" s="7" t="s">
        <v>101</v>
      </c>
      <c r="B2395" s="7" t="s">
        <v>8</v>
      </c>
      <c r="C2395" s="7" t="s">
        <v>161</v>
      </c>
      <c r="D2395" s="7">
        <v>591</v>
      </c>
      <c r="E2395" s="7">
        <v>1984</v>
      </c>
      <c r="F2395" s="3">
        <f>PERCENTRANK(Table1[Total Citations], D2395)</f>
        <v>0.58299999999999996</v>
      </c>
      <c r="G2395">
        <f>1-PERCENTRANK(Table1[Earliest Pub], E2395)</f>
        <v>0.63</v>
      </c>
      <c r="H2395" s="3">
        <f>AVERAGEIF(Table1[School], A2395, Table1[Cit rank])</f>
        <v>0.38063157894736827</v>
      </c>
      <c r="I2395" s="3">
        <f>AVERAGEIF(Table1[School], A2395, Table1[YO rank])</f>
        <v>0.45794736842105266</v>
      </c>
      <c r="J2395" s="3">
        <f t="shared" si="125"/>
        <v>0.83116883116883078</v>
      </c>
      <c r="K2395" s="3">
        <f t="shared" si="126"/>
        <v>37</v>
      </c>
      <c r="L2395" s="3">
        <f t="shared" si="127"/>
        <v>15.972972972972974</v>
      </c>
      <c r="M2395" s="3">
        <f>PERCENTRANK(Table1[citperyear],L2395)</f>
        <v>0.52300000000000002</v>
      </c>
      <c r="N2395" s="3">
        <f>AVERAGEIF(Table1[School], A2395, Table1[CPYRank])</f>
        <v>0.38194736842105259</v>
      </c>
    </row>
    <row r="2396" spans="1:14" ht="16" x14ac:dyDescent="0.2">
      <c r="A2396" s="7" t="s">
        <v>101</v>
      </c>
      <c r="B2396" s="7" t="s">
        <v>8</v>
      </c>
      <c r="C2396" s="7" t="s">
        <v>161</v>
      </c>
      <c r="D2396" s="7">
        <v>217</v>
      </c>
      <c r="E2396" s="7">
        <v>1973</v>
      </c>
      <c r="F2396" s="3">
        <f>PERCENTRANK(Table1[Total Citations], D2396)</f>
        <v>0.28299999999999997</v>
      </c>
      <c r="G2396">
        <f>1-PERCENTRANK(Table1[Earliest Pub], E2396)</f>
        <v>0.88700000000000001</v>
      </c>
      <c r="H2396" s="3">
        <f>AVERAGEIF(Table1[School], A2396, Table1[Cit rank])</f>
        <v>0.38063157894736827</v>
      </c>
      <c r="I2396" s="3">
        <f>AVERAGEIF(Table1[School], A2396, Table1[YO rank])</f>
        <v>0.45794736842105266</v>
      </c>
      <c r="J2396" s="3">
        <f t="shared" si="125"/>
        <v>0.83116883116883078</v>
      </c>
      <c r="K2396" s="3">
        <f t="shared" si="126"/>
        <v>48</v>
      </c>
      <c r="L2396" s="3">
        <f t="shared" si="127"/>
        <v>4.520833333333333</v>
      </c>
      <c r="M2396" s="3">
        <f>PERCENTRANK(Table1[citperyear],L2396)</f>
        <v>0.18099999999999999</v>
      </c>
      <c r="N2396" s="3">
        <f>AVERAGEIF(Table1[School], A2396, Table1[CPYRank])</f>
        <v>0.38194736842105259</v>
      </c>
    </row>
    <row r="2397" spans="1:14" ht="16" x14ac:dyDescent="0.2">
      <c r="A2397" s="7" t="s">
        <v>101</v>
      </c>
      <c r="B2397" s="7" t="s">
        <v>8</v>
      </c>
      <c r="C2397" s="7" t="s">
        <v>161</v>
      </c>
      <c r="D2397" s="7">
        <v>482</v>
      </c>
      <c r="E2397" s="7">
        <v>1992</v>
      </c>
      <c r="F2397" s="3">
        <f>PERCENTRANK(Table1[Total Citations], D2397)</f>
        <v>0.51500000000000001</v>
      </c>
      <c r="G2397">
        <f>1-PERCENTRANK(Table1[Earliest Pub], E2397)</f>
        <v>0.38100000000000001</v>
      </c>
      <c r="H2397" s="3">
        <f>AVERAGEIF(Table1[School], A2397, Table1[Cit rank])</f>
        <v>0.38063157894736827</v>
      </c>
      <c r="I2397" s="3">
        <f>AVERAGEIF(Table1[School], A2397, Table1[YO rank])</f>
        <v>0.45794736842105266</v>
      </c>
      <c r="J2397" s="3">
        <f t="shared" si="125"/>
        <v>0.83116883116883078</v>
      </c>
      <c r="K2397" s="3">
        <f t="shared" si="126"/>
        <v>29</v>
      </c>
      <c r="L2397" s="3">
        <f t="shared" si="127"/>
        <v>16.620689655172413</v>
      </c>
      <c r="M2397" s="3">
        <f>PERCENTRANK(Table1[citperyear],L2397)</f>
        <v>0.54</v>
      </c>
      <c r="N2397" s="3">
        <f>AVERAGEIF(Table1[School], A2397, Table1[CPYRank])</f>
        <v>0.38194736842105259</v>
      </c>
    </row>
    <row r="2398" spans="1:14" ht="16" x14ac:dyDescent="0.2">
      <c r="A2398" s="7" t="s">
        <v>101</v>
      </c>
      <c r="B2398" s="7" t="s">
        <v>8</v>
      </c>
      <c r="C2398" s="7" t="s">
        <v>161</v>
      </c>
      <c r="D2398" s="7">
        <v>287</v>
      </c>
      <c r="E2398" s="7">
        <v>1993</v>
      </c>
      <c r="F2398" s="3">
        <f>PERCENTRANK(Table1[Total Citations], D2398)</f>
        <v>0.36</v>
      </c>
      <c r="G2398">
        <f>1-PERCENTRANK(Table1[Earliest Pub], E2398)</f>
        <v>0.35399999999999998</v>
      </c>
      <c r="H2398" s="3">
        <f>AVERAGEIF(Table1[School], A2398, Table1[Cit rank])</f>
        <v>0.38063157894736827</v>
      </c>
      <c r="I2398" s="3">
        <f>AVERAGEIF(Table1[School], A2398, Table1[YO rank])</f>
        <v>0.45794736842105266</v>
      </c>
      <c r="J2398" s="3">
        <f t="shared" si="125"/>
        <v>0.83116883116883078</v>
      </c>
      <c r="K2398" s="3">
        <f t="shared" si="126"/>
        <v>28</v>
      </c>
      <c r="L2398" s="3">
        <f t="shared" si="127"/>
        <v>10.25</v>
      </c>
      <c r="M2398" s="3">
        <f>PERCENTRANK(Table1[citperyear],L2398)</f>
        <v>0.377</v>
      </c>
      <c r="N2398" s="3">
        <f>AVERAGEIF(Table1[School], A2398, Table1[CPYRank])</f>
        <v>0.38194736842105259</v>
      </c>
    </row>
    <row r="2399" spans="1:14" ht="16" x14ac:dyDescent="0.2">
      <c r="A2399" s="7" t="s">
        <v>101</v>
      </c>
      <c r="B2399" s="7" t="s">
        <v>8</v>
      </c>
      <c r="C2399" s="7" t="s">
        <v>161</v>
      </c>
      <c r="D2399" s="7">
        <v>1304</v>
      </c>
      <c r="E2399" s="7">
        <v>1984</v>
      </c>
      <c r="F2399" s="3">
        <f>PERCENTRANK(Table1[Total Citations], D2399)</f>
        <v>0.80900000000000005</v>
      </c>
      <c r="G2399">
        <f>1-PERCENTRANK(Table1[Earliest Pub], E2399)</f>
        <v>0.63</v>
      </c>
      <c r="H2399" s="3">
        <f>AVERAGEIF(Table1[School], A2399, Table1[Cit rank])</f>
        <v>0.38063157894736827</v>
      </c>
      <c r="I2399" s="3">
        <f>AVERAGEIF(Table1[School], A2399, Table1[YO rank])</f>
        <v>0.45794736842105266</v>
      </c>
      <c r="J2399" s="3">
        <f t="shared" si="125"/>
        <v>0.83116883116883078</v>
      </c>
      <c r="K2399" s="3">
        <f t="shared" si="126"/>
        <v>37</v>
      </c>
      <c r="L2399" s="3">
        <f t="shared" si="127"/>
        <v>35.243243243243242</v>
      </c>
      <c r="M2399" s="3">
        <f>PERCENTRANK(Table1[citperyear],L2399)</f>
        <v>0.78</v>
      </c>
      <c r="N2399" s="3">
        <f>AVERAGEIF(Table1[School], A2399, Table1[CPYRank])</f>
        <v>0.38194736842105259</v>
      </c>
    </row>
    <row r="2400" spans="1:14" ht="16" x14ac:dyDescent="0.2">
      <c r="A2400" s="7" t="s">
        <v>101</v>
      </c>
      <c r="B2400" s="7" t="s">
        <v>8</v>
      </c>
      <c r="C2400" s="7" t="s">
        <v>161</v>
      </c>
      <c r="D2400" s="7">
        <v>59</v>
      </c>
      <c r="E2400" s="7">
        <v>2004</v>
      </c>
      <c r="F2400" s="3">
        <f>PERCENTRANK(Table1[Total Citations], D2400)</f>
        <v>8.6999999999999994E-2</v>
      </c>
      <c r="G2400">
        <f>1-PERCENTRANK(Table1[Earliest Pub], E2400)</f>
        <v>5.4000000000000048E-2</v>
      </c>
      <c r="H2400" s="3">
        <f>AVERAGEIF(Table1[School], A2400, Table1[Cit rank])</f>
        <v>0.38063157894736827</v>
      </c>
      <c r="I2400" s="3">
        <f>AVERAGEIF(Table1[School], A2400, Table1[YO rank])</f>
        <v>0.45794736842105266</v>
      </c>
      <c r="J2400" s="3">
        <f t="shared" si="125"/>
        <v>0.83116883116883078</v>
      </c>
      <c r="K2400" s="3">
        <f t="shared" si="126"/>
        <v>17</v>
      </c>
      <c r="L2400" s="3">
        <f t="shared" si="127"/>
        <v>3.4705882352941178</v>
      </c>
      <c r="M2400" s="3">
        <f>PERCENTRANK(Table1[citperyear],L2400)</f>
        <v>0.14499999999999999</v>
      </c>
      <c r="N2400" s="3">
        <f>AVERAGEIF(Table1[School], A2400, Table1[CPYRank])</f>
        <v>0.38194736842105259</v>
      </c>
    </row>
    <row r="2401" spans="1:14" ht="16" x14ac:dyDescent="0.2">
      <c r="A2401" s="7" t="s">
        <v>101</v>
      </c>
      <c r="B2401" s="7" t="s">
        <v>8</v>
      </c>
      <c r="C2401" s="7" t="s">
        <v>161</v>
      </c>
      <c r="D2401" s="7">
        <v>475</v>
      </c>
      <c r="E2401" s="7">
        <v>1988</v>
      </c>
      <c r="F2401" s="3">
        <f>PERCENTRANK(Table1[Total Citations], D2401)</f>
        <v>0.51</v>
      </c>
      <c r="G2401">
        <f>1-PERCENTRANK(Table1[Earliest Pub], E2401)</f>
        <v>0.50800000000000001</v>
      </c>
      <c r="H2401" s="3">
        <f>AVERAGEIF(Table1[School], A2401, Table1[Cit rank])</f>
        <v>0.38063157894736827</v>
      </c>
      <c r="I2401" s="3">
        <f>AVERAGEIF(Table1[School], A2401, Table1[YO rank])</f>
        <v>0.45794736842105266</v>
      </c>
      <c r="J2401" s="3">
        <f t="shared" si="125"/>
        <v>0.83116883116883078</v>
      </c>
      <c r="K2401" s="3">
        <f t="shared" si="126"/>
        <v>33</v>
      </c>
      <c r="L2401" s="3">
        <f t="shared" si="127"/>
        <v>14.393939393939394</v>
      </c>
      <c r="M2401" s="3">
        <f>PERCENTRANK(Table1[citperyear],L2401)</f>
        <v>0.48599999999999999</v>
      </c>
      <c r="N2401" s="3">
        <f>AVERAGEIF(Table1[School], A2401, Table1[CPYRank])</f>
        <v>0.38194736842105259</v>
      </c>
    </row>
    <row r="2402" spans="1:14" ht="16" x14ac:dyDescent="0.2">
      <c r="A2402" s="7" t="s">
        <v>101</v>
      </c>
      <c r="B2402" s="7" t="s">
        <v>8</v>
      </c>
      <c r="C2402" s="7" t="s">
        <v>161</v>
      </c>
      <c r="D2402" s="7">
        <v>151</v>
      </c>
      <c r="E2402" s="7">
        <v>1991</v>
      </c>
      <c r="F2402" s="3">
        <f>PERCENTRANK(Table1[Total Citations], D2402)</f>
        <v>0.193</v>
      </c>
      <c r="G2402">
        <f>1-PERCENTRANK(Table1[Earliest Pub], E2402)</f>
        <v>0.41300000000000003</v>
      </c>
      <c r="H2402" s="3">
        <f>AVERAGEIF(Table1[School], A2402, Table1[Cit rank])</f>
        <v>0.38063157894736827</v>
      </c>
      <c r="I2402" s="3">
        <f>AVERAGEIF(Table1[School], A2402, Table1[YO rank])</f>
        <v>0.45794736842105266</v>
      </c>
      <c r="J2402" s="3">
        <f t="shared" si="125"/>
        <v>0.83116883116883078</v>
      </c>
      <c r="K2402" s="3">
        <f t="shared" si="126"/>
        <v>30</v>
      </c>
      <c r="L2402" s="3">
        <f t="shared" si="127"/>
        <v>5.0333333333333332</v>
      </c>
      <c r="M2402" s="3">
        <f>PERCENTRANK(Table1[citperyear],L2402)</f>
        <v>0.19900000000000001</v>
      </c>
      <c r="N2402" s="3">
        <f>AVERAGEIF(Table1[School], A2402, Table1[CPYRank])</f>
        <v>0.38194736842105259</v>
      </c>
    </row>
    <row r="2403" spans="1:14" ht="16" x14ac:dyDescent="0.2">
      <c r="A2403" s="7" t="s">
        <v>101</v>
      </c>
      <c r="B2403" s="7" t="s">
        <v>7</v>
      </c>
      <c r="C2403" s="7" t="s">
        <v>161</v>
      </c>
      <c r="D2403" s="7">
        <v>382</v>
      </c>
      <c r="E2403" s="7">
        <v>1986</v>
      </c>
      <c r="F2403" s="3">
        <f>PERCENTRANK(Table1[Total Citations], D2403)</f>
        <v>0.44600000000000001</v>
      </c>
      <c r="G2403">
        <f>1-PERCENTRANK(Table1[Earliest Pub], E2403)</f>
        <v>0.57099999999999995</v>
      </c>
      <c r="H2403" s="3">
        <f>AVERAGEIF(Table1[School], A2403, Table1[Cit rank])</f>
        <v>0.38063157894736827</v>
      </c>
      <c r="I2403" s="3">
        <f>AVERAGEIF(Table1[School], A2403, Table1[YO rank])</f>
        <v>0.45794736842105266</v>
      </c>
      <c r="J2403" s="3">
        <f t="shared" si="125"/>
        <v>0.83116883116883078</v>
      </c>
      <c r="K2403" s="3">
        <f t="shared" si="126"/>
        <v>35</v>
      </c>
      <c r="L2403" s="3">
        <f t="shared" si="127"/>
        <v>10.914285714285715</v>
      </c>
      <c r="M2403" s="3">
        <f>PERCENTRANK(Table1[citperyear],L2403)</f>
        <v>0.39800000000000002</v>
      </c>
      <c r="N2403" s="3">
        <f>AVERAGEIF(Table1[School], A2403, Table1[CPYRank])</f>
        <v>0.38194736842105259</v>
      </c>
    </row>
    <row r="2404" spans="1:14" ht="16" x14ac:dyDescent="0.2">
      <c r="A2404" s="7" t="s">
        <v>101</v>
      </c>
      <c r="B2404" s="7" t="s">
        <v>8</v>
      </c>
      <c r="C2404" s="7" t="s">
        <v>161</v>
      </c>
      <c r="D2404" s="7">
        <v>811</v>
      </c>
      <c r="E2404" s="7">
        <v>1990</v>
      </c>
      <c r="F2404" s="3">
        <f>PERCENTRANK(Table1[Total Citations], D2404)</f>
        <v>0.68799999999999994</v>
      </c>
      <c r="G2404">
        <f>1-PERCENTRANK(Table1[Earliest Pub], E2404)</f>
        <v>0.43700000000000006</v>
      </c>
      <c r="H2404" s="3">
        <f>AVERAGEIF(Table1[School], A2404, Table1[Cit rank])</f>
        <v>0.38063157894736827</v>
      </c>
      <c r="I2404" s="3">
        <f>AVERAGEIF(Table1[School], A2404, Table1[YO rank])</f>
        <v>0.45794736842105266</v>
      </c>
      <c r="J2404" s="3">
        <f t="shared" si="125"/>
        <v>0.83116883116883078</v>
      </c>
      <c r="K2404" s="3">
        <f t="shared" si="126"/>
        <v>31</v>
      </c>
      <c r="L2404" s="3">
        <f t="shared" si="127"/>
        <v>26.161290322580644</v>
      </c>
      <c r="M2404" s="3">
        <f>PERCENTRANK(Table1[citperyear],L2404)</f>
        <v>0.69399999999999995</v>
      </c>
      <c r="N2404" s="3">
        <f>AVERAGEIF(Table1[School], A2404, Table1[CPYRank])</f>
        <v>0.38194736842105259</v>
      </c>
    </row>
    <row r="2405" spans="1:14" ht="16" x14ac:dyDescent="0.2">
      <c r="A2405" s="7" t="s">
        <v>101</v>
      </c>
      <c r="B2405" s="7" t="s">
        <v>8</v>
      </c>
      <c r="C2405" s="7" t="s">
        <v>161</v>
      </c>
      <c r="D2405" s="7">
        <v>137</v>
      </c>
      <c r="E2405" s="7">
        <v>1984</v>
      </c>
      <c r="F2405" s="3">
        <f>PERCENTRANK(Table1[Total Citations], D2405)</f>
        <v>0.17799999999999999</v>
      </c>
      <c r="G2405">
        <f>1-PERCENTRANK(Table1[Earliest Pub], E2405)</f>
        <v>0.63</v>
      </c>
      <c r="H2405" s="3">
        <f>AVERAGEIF(Table1[School], A2405, Table1[Cit rank])</f>
        <v>0.38063157894736827</v>
      </c>
      <c r="I2405" s="3">
        <f>AVERAGEIF(Table1[School], A2405, Table1[YO rank])</f>
        <v>0.45794736842105266</v>
      </c>
      <c r="J2405" s="3">
        <f t="shared" si="125"/>
        <v>0.83116883116883078</v>
      </c>
      <c r="K2405" s="3">
        <f t="shared" si="126"/>
        <v>37</v>
      </c>
      <c r="L2405" s="3">
        <f t="shared" si="127"/>
        <v>3.7027027027027026</v>
      </c>
      <c r="M2405" s="3">
        <f>PERCENTRANK(Table1[citperyear],L2405)</f>
        <v>0.151</v>
      </c>
      <c r="N2405" s="3">
        <f>AVERAGEIF(Table1[School], A2405, Table1[CPYRank])</f>
        <v>0.38194736842105259</v>
      </c>
    </row>
    <row r="2406" spans="1:14" ht="16" x14ac:dyDescent="0.2">
      <c r="A2406" s="7" t="s">
        <v>101</v>
      </c>
      <c r="B2406" s="7" t="s">
        <v>8</v>
      </c>
      <c r="C2406" s="7" t="s">
        <v>161</v>
      </c>
      <c r="D2406" s="7">
        <v>147</v>
      </c>
      <c r="E2406" s="7">
        <v>1993</v>
      </c>
      <c r="F2406" s="3">
        <f>PERCENTRANK(Table1[Total Citations], D2406)</f>
        <v>0.188</v>
      </c>
      <c r="G2406">
        <f>1-PERCENTRANK(Table1[Earliest Pub], E2406)</f>
        <v>0.35399999999999998</v>
      </c>
      <c r="H2406" s="3">
        <f>AVERAGEIF(Table1[School], A2406, Table1[Cit rank])</f>
        <v>0.38063157894736827</v>
      </c>
      <c r="I2406" s="3">
        <f>AVERAGEIF(Table1[School], A2406, Table1[YO rank])</f>
        <v>0.45794736842105266</v>
      </c>
      <c r="J2406" s="3">
        <f t="shared" si="125"/>
        <v>0.83116883116883078</v>
      </c>
      <c r="K2406" s="3">
        <f t="shared" si="126"/>
        <v>28</v>
      </c>
      <c r="L2406" s="3">
        <f t="shared" si="127"/>
        <v>5.25</v>
      </c>
      <c r="M2406" s="3">
        <f>PERCENTRANK(Table1[citperyear],L2406)</f>
        <v>0.20799999999999999</v>
      </c>
      <c r="N2406" s="3">
        <f>AVERAGEIF(Table1[School], A2406, Table1[CPYRank])</f>
        <v>0.38194736842105259</v>
      </c>
    </row>
    <row r="2407" spans="1:14" ht="16" x14ac:dyDescent="0.2">
      <c r="A2407" s="7" t="s">
        <v>101</v>
      </c>
      <c r="B2407" s="7" t="s">
        <v>8</v>
      </c>
      <c r="C2407" s="7" t="s">
        <v>161</v>
      </c>
      <c r="D2407" s="7">
        <v>277</v>
      </c>
      <c r="E2407" s="7">
        <v>2000</v>
      </c>
      <c r="F2407" s="3">
        <f>PERCENTRANK(Table1[Total Citations], D2407)</f>
        <v>0.34899999999999998</v>
      </c>
      <c r="G2407">
        <f>1-PERCENTRANK(Table1[Earliest Pub], E2407)</f>
        <v>0.14400000000000002</v>
      </c>
      <c r="H2407" s="3">
        <f>AVERAGEIF(Table1[School], A2407, Table1[Cit rank])</f>
        <v>0.38063157894736827</v>
      </c>
      <c r="I2407" s="3">
        <f>AVERAGEIF(Table1[School], A2407, Table1[YO rank])</f>
        <v>0.45794736842105266</v>
      </c>
      <c r="J2407" s="3">
        <f t="shared" si="125"/>
        <v>0.83116883116883078</v>
      </c>
      <c r="K2407" s="3">
        <f t="shared" si="126"/>
        <v>21</v>
      </c>
      <c r="L2407" s="3">
        <f t="shared" si="127"/>
        <v>13.19047619047619</v>
      </c>
      <c r="M2407" s="3">
        <f>PERCENTRANK(Table1[citperyear],L2407)</f>
        <v>0.45900000000000002</v>
      </c>
      <c r="N2407" s="3">
        <f>AVERAGEIF(Table1[School], A2407, Table1[CPYRank])</f>
        <v>0.38194736842105259</v>
      </c>
    </row>
    <row r="2408" spans="1:14" ht="16" x14ac:dyDescent="0.2">
      <c r="A2408" s="7" t="s">
        <v>101</v>
      </c>
      <c r="B2408" s="7" t="s">
        <v>8</v>
      </c>
      <c r="C2408" s="7" t="s">
        <v>161</v>
      </c>
      <c r="D2408" s="7">
        <v>150</v>
      </c>
      <c r="E2408" s="7">
        <v>1988</v>
      </c>
      <c r="F2408" s="3">
        <f>PERCENTRANK(Table1[Total Citations], D2408)</f>
        <v>0.191</v>
      </c>
      <c r="G2408">
        <f>1-PERCENTRANK(Table1[Earliest Pub], E2408)</f>
        <v>0.50800000000000001</v>
      </c>
      <c r="H2408" s="3">
        <f>AVERAGEIF(Table1[School], A2408, Table1[Cit rank])</f>
        <v>0.38063157894736827</v>
      </c>
      <c r="I2408" s="3">
        <f>AVERAGEIF(Table1[School], A2408, Table1[YO rank])</f>
        <v>0.45794736842105266</v>
      </c>
      <c r="J2408" s="3">
        <f t="shared" si="125"/>
        <v>0.83116883116883078</v>
      </c>
      <c r="K2408" s="3">
        <f t="shared" si="126"/>
        <v>33</v>
      </c>
      <c r="L2408" s="3">
        <f t="shared" si="127"/>
        <v>4.5454545454545459</v>
      </c>
      <c r="M2408" s="3">
        <f>PERCENTRANK(Table1[citperyear],L2408)</f>
        <v>0.183</v>
      </c>
      <c r="N2408" s="3">
        <f>AVERAGEIF(Table1[School], A2408, Table1[CPYRank])</f>
        <v>0.38194736842105259</v>
      </c>
    </row>
    <row r="2409" spans="1:14" ht="16" x14ac:dyDescent="0.2">
      <c r="A2409" s="7" t="s">
        <v>68</v>
      </c>
      <c r="B2409" s="7" t="s">
        <v>8</v>
      </c>
      <c r="C2409" s="7" t="s">
        <v>161</v>
      </c>
      <c r="D2409" s="7">
        <v>199</v>
      </c>
      <c r="E2409" s="7">
        <v>1989</v>
      </c>
      <c r="F2409" s="3">
        <f>PERCENTRANK(Table1[Total Citations], D2409)</f>
        <v>0.25700000000000001</v>
      </c>
      <c r="G2409">
        <f>1-PERCENTRANK(Table1[Earliest Pub], E2409)</f>
        <v>0.47299999999999998</v>
      </c>
      <c r="H2409" s="3">
        <f>AVERAGEIF(Table1[School], A2409, Table1[Cit rank])</f>
        <v>0.52033333333333331</v>
      </c>
      <c r="I2409" s="3">
        <f>AVERAGEIF(Table1[School], A2409, Table1[YO rank])</f>
        <v>0.50050000000000006</v>
      </c>
      <c r="J2409" s="3">
        <f t="shared" ref="J2409:J2414" si="128">H2409/I2409</f>
        <v>1.0396270396270395</v>
      </c>
      <c r="K2409" s="3">
        <f t="shared" ref="K2409:K2414" si="129">2021-E2409</f>
        <v>32</v>
      </c>
      <c r="L2409" s="3">
        <f t="shared" ref="L2409:L2414" si="130">D2409/K2409</f>
        <v>6.21875</v>
      </c>
      <c r="M2409" s="3">
        <f>PERCENTRANK(Table1[citperyear],L2409)</f>
        <v>0.245</v>
      </c>
      <c r="N2409" s="3">
        <f>AVERAGEIF(Table1[School], A2409, Table1[CPYRank])</f>
        <v>0.51816666666666666</v>
      </c>
    </row>
    <row r="2410" spans="1:14" ht="16" x14ac:dyDescent="0.2">
      <c r="A2410" s="7" t="s">
        <v>68</v>
      </c>
      <c r="B2410" s="7" t="s">
        <v>8</v>
      </c>
      <c r="C2410" s="7" t="s">
        <v>161</v>
      </c>
      <c r="D2410" s="7">
        <v>353</v>
      </c>
      <c r="E2410" s="7">
        <v>1987</v>
      </c>
      <c r="F2410" s="3">
        <f>PERCENTRANK(Table1[Total Citations], D2410)</f>
        <v>0.42099999999999999</v>
      </c>
      <c r="G2410">
        <f>1-PERCENTRANK(Table1[Earliest Pub], E2410)</f>
        <v>0.53699999999999992</v>
      </c>
      <c r="H2410" s="3">
        <f>AVERAGEIF(Table1[School], A2410, Table1[Cit rank])</f>
        <v>0.52033333333333331</v>
      </c>
      <c r="I2410" s="3">
        <f>AVERAGEIF(Table1[School], A2410, Table1[YO rank])</f>
        <v>0.50050000000000006</v>
      </c>
      <c r="J2410" s="3">
        <f t="shared" si="128"/>
        <v>1.0396270396270395</v>
      </c>
      <c r="K2410" s="3">
        <f t="shared" si="129"/>
        <v>34</v>
      </c>
      <c r="L2410" s="3">
        <f t="shared" si="130"/>
        <v>10.382352941176471</v>
      </c>
      <c r="M2410" s="3">
        <f>PERCENTRANK(Table1[citperyear],L2410)</f>
        <v>0.38100000000000001</v>
      </c>
      <c r="N2410" s="3">
        <f>AVERAGEIF(Table1[School], A2410, Table1[CPYRank])</f>
        <v>0.51816666666666666</v>
      </c>
    </row>
    <row r="2411" spans="1:14" ht="16" x14ac:dyDescent="0.2">
      <c r="A2411" s="7" t="s">
        <v>68</v>
      </c>
      <c r="B2411" s="7" t="s">
        <v>8</v>
      </c>
      <c r="C2411" s="7" t="s">
        <v>161</v>
      </c>
      <c r="D2411" s="7">
        <v>718</v>
      </c>
      <c r="E2411" s="7">
        <v>1995</v>
      </c>
      <c r="F2411" s="3">
        <f>PERCENTRANK(Table1[Total Citations], D2411)</f>
        <v>0.65100000000000002</v>
      </c>
      <c r="G2411">
        <f>1-PERCENTRANK(Table1[Earliest Pub], E2411)</f>
        <v>0.29800000000000004</v>
      </c>
      <c r="H2411" s="3">
        <f>AVERAGEIF(Table1[School], A2411, Table1[Cit rank])</f>
        <v>0.52033333333333331</v>
      </c>
      <c r="I2411" s="3">
        <f>AVERAGEIF(Table1[School], A2411, Table1[YO rank])</f>
        <v>0.50050000000000006</v>
      </c>
      <c r="J2411" s="3">
        <f t="shared" si="128"/>
        <v>1.0396270396270395</v>
      </c>
      <c r="K2411" s="3">
        <f t="shared" si="129"/>
        <v>26</v>
      </c>
      <c r="L2411" s="3">
        <f t="shared" si="130"/>
        <v>27.615384615384617</v>
      </c>
      <c r="M2411" s="3">
        <f>PERCENTRANK(Table1[citperyear],L2411)</f>
        <v>0.71299999999999997</v>
      </c>
      <c r="N2411" s="3">
        <f>AVERAGEIF(Table1[School], A2411, Table1[CPYRank])</f>
        <v>0.51816666666666666</v>
      </c>
    </row>
    <row r="2412" spans="1:14" ht="16" x14ac:dyDescent="0.2">
      <c r="A2412" s="7" t="s">
        <v>68</v>
      </c>
      <c r="B2412" s="7" t="s">
        <v>8</v>
      </c>
      <c r="C2412" s="7" t="s">
        <v>161</v>
      </c>
      <c r="D2412" s="7">
        <v>271</v>
      </c>
      <c r="E2412" s="7">
        <v>1973</v>
      </c>
      <c r="F2412" s="3">
        <f>PERCENTRANK(Table1[Total Citations], D2412)</f>
        <v>0.34100000000000003</v>
      </c>
      <c r="G2412">
        <f>1-PERCENTRANK(Table1[Earliest Pub], E2412)</f>
        <v>0.88700000000000001</v>
      </c>
      <c r="H2412" s="3">
        <f>AVERAGEIF(Table1[School], A2412, Table1[Cit rank])</f>
        <v>0.52033333333333331</v>
      </c>
      <c r="I2412" s="3">
        <f>AVERAGEIF(Table1[School], A2412, Table1[YO rank])</f>
        <v>0.50050000000000006</v>
      </c>
      <c r="J2412" s="3">
        <f t="shared" si="128"/>
        <v>1.0396270396270395</v>
      </c>
      <c r="K2412" s="3">
        <f t="shared" si="129"/>
        <v>48</v>
      </c>
      <c r="L2412" s="3">
        <f t="shared" si="130"/>
        <v>5.645833333333333</v>
      </c>
      <c r="M2412" s="3">
        <f>PERCENTRANK(Table1[citperyear],L2412)</f>
        <v>0.22500000000000001</v>
      </c>
      <c r="N2412" s="3">
        <f>AVERAGEIF(Table1[School], A2412, Table1[CPYRank])</f>
        <v>0.51816666666666666</v>
      </c>
    </row>
    <row r="2413" spans="1:14" ht="16" x14ac:dyDescent="0.2">
      <c r="A2413" s="7" t="s">
        <v>68</v>
      </c>
      <c r="B2413" s="7" t="s">
        <v>8</v>
      </c>
      <c r="C2413" s="7" t="s">
        <v>161</v>
      </c>
      <c r="D2413" s="7">
        <v>442</v>
      </c>
      <c r="E2413" s="7">
        <v>1997</v>
      </c>
      <c r="F2413" s="3">
        <f>PERCENTRANK(Table1[Total Citations], D2413)</f>
        <v>0.48899999999999999</v>
      </c>
      <c r="G2413">
        <f>1-PERCENTRANK(Table1[Earliest Pub], E2413)</f>
        <v>0.23699999999999999</v>
      </c>
      <c r="H2413" s="3">
        <f>AVERAGEIF(Table1[School], A2413, Table1[Cit rank])</f>
        <v>0.52033333333333331</v>
      </c>
      <c r="I2413" s="3">
        <f>AVERAGEIF(Table1[School], A2413, Table1[YO rank])</f>
        <v>0.50050000000000006</v>
      </c>
      <c r="J2413" s="3">
        <f t="shared" si="128"/>
        <v>1.0396270396270395</v>
      </c>
      <c r="K2413" s="3">
        <f t="shared" si="129"/>
        <v>24</v>
      </c>
      <c r="L2413" s="3">
        <f t="shared" si="130"/>
        <v>18.416666666666668</v>
      </c>
      <c r="M2413" s="3">
        <f>PERCENTRANK(Table1[citperyear],L2413)</f>
        <v>0.57399999999999995</v>
      </c>
      <c r="N2413" s="3">
        <f>AVERAGEIF(Table1[School], A2413, Table1[CPYRank])</f>
        <v>0.51816666666666666</v>
      </c>
    </row>
    <row r="2414" spans="1:14" ht="16" x14ac:dyDescent="0.2">
      <c r="A2414" s="7" t="s">
        <v>68</v>
      </c>
      <c r="B2414" s="7" t="s">
        <v>8</v>
      </c>
      <c r="C2414" s="7" t="s">
        <v>161</v>
      </c>
      <c r="D2414" s="7">
        <v>3968</v>
      </c>
      <c r="E2414" s="7">
        <v>1986</v>
      </c>
      <c r="F2414" s="3">
        <f>PERCENTRANK(Table1[Total Citations], D2414)</f>
        <v>0.96299999999999997</v>
      </c>
      <c r="G2414">
        <f>1-PERCENTRANK(Table1[Earliest Pub], E2414)</f>
        <v>0.57099999999999995</v>
      </c>
      <c r="H2414" s="3">
        <f>AVERAGEIF(Table1[School], A2414, Table1[Cit rank])</f>
        <v>0.52033333333333331</v>
      </c>
      <c r="I2414" s="3">
        <f>AVERAGEIF(Table1[School], A2414, Table1[YO rank])</f>
        <v>0.50050000000000006</v>
      </c>
      <c r="J2414" s="3">
        <f t="shared" si="128"/>
        <v>1.0396270396270395</v>
      </c>
      <c r="K2414" s="3">
        <f t="shared" si="129"/>
        <v>35</v>
      </c>
      <c r="L2414" s="3">
        <f t="shared" si="130"/>
        <v>113.37142857142857</v>
      </c>
      <c r="M2414" s="3">
        <f>PERCENTRANK(Table1[citperyear],L2414)</f>
        <v>0.97099999999999997</v>
      </c>
      <c r="N2414" s="3">
        <f>AVERAGEIF(Table1[School], A2414, Table1[CPYRank])</f>
        <v>0.51816666666666666</v>
      </c>
    </row>
    <row r="2415" spans="1:14" ht="16" x14ac:dyDescent="0.2">
      <c r="A2415" s="7" t="s">
        <v>69</v>
      </c>
      <c r="B2415" s="7" t="s">
        <v>8</v>
      </c>
      <c r="C2415" s="7" t="s">
        <v>161</v>
      </c>
      <c r="D2415" s="7">
        <v>503</v>
      </c>
      <c r="E2415" s="7">
        <v>1986</v>
      </c>
      <c r="F2415" s="3">
        <f>PERCENTRANK(Table1[Total Citations], D2415)</f>
        <v>0.53100000000000003</v>
      </c>
      <c r="G2415">
        <f>1-PERCENTRANK(Table1[Earliest Pub], E2415)</f>
        <v>0.57099999999999995</v>
      </c>
      <c r="H2415" s="3">
        <f>AVERAGEIF(Table1[School], A2415, Table1[Cit rank])</f>
        <v>0.3928695652173913</v>
      </c>
      <c r="I2415" s="3">
        <f>AVERAGEIF(Table1[School], A2415, Table1[YO rank])</f>
        <v>0.57295652173913059</v>
      </c>
      <c r="J2415" s="3">
        <f t="shared" ref="J2415:J2437" si="131">H2415/I2415</f>
        <v>0.68568826832599772</v>
      </c>
      <c r="K2415" s="3">
        <f t="shared" ref="K2415:K2437" si="132">2021-E2415</f>
        <v>35</v>
      </c>
      <c r="L2415" s="3">
        <f t="shared" ref="L2415:L2437" si="133">D2415/K2415</f>
        <v>14.371428571428572</v>
      </c>
      <c r="M2415" s="3">
        <f>PERCENTRANK(Table1[citperyear],L2415)</f>
        <v>0.48499999999999999</v>
      </c>
      <c r="N2415" s="3">
        <f>AVERAGEIF(Table1[School], A2415, Table1[CPYRank])</f>
        <v>0.37343478260869567</v>
      </c>
    </row>
    <row r="2416" spans="1:14" ht="16" x14ac:dyDescent="0.2">
      <c r="A2416" s="7" t="s">
        <v>69</v>
      </c>
      <c r="B2416" s="7" t="s">
        <v>8</v>
      </c>
      <c r="C2416" s="7" t="s">
        <v>161</v>
      </c>
      <c r="D2416" s="7">
        <v>5</v>
      </c>
      <c r="E2416" s="7">
        <v>1982</v>
      </c>
      <c r="F2416" s="3">
        <f>PERCENTRANK(Table1[Total Citations], D2416)</f>
        <v>1.4999999999999999E-2</v>
      </c>
      <c r="G2416">
        <f>1-PERCENTRANK(Table1[Earliest Pub], E2416)</f>
        <v>0.69</v>
      </c>
      <c r="H2416" s="3">
        <f>AVERAGEIF(Table1[School], A2416, Table1[Cit rank])</f>
        <v>0.3928695652173913</v>
      </c>
      <c r="I2416" s="3">
        <f>AVERAGEIF(Table1[School], A2416, Table1[YO rank])</f>
        <v>0.57295652173913059</v>
      </c>
      <c r="J2416" s="3">
        <f t="shared" si="131"/>
        <v>0.68568826832599772</v>
      </c>
      <c r="K2416" s="3">
        <f t="shared" si="132"/>
        <v>39</v>
      </c>
      <c r="L2416" s="3">
        <f t="shared" si="133"/>
        <v>0.12820512820512819</v>
      </c>
      <c r="M2416" s="3">
        <f>PERCENTRANK(Table1[citperyear],L2416)</f>
        <v>1.2E-2</v>
      </c>
      <c r="N2416" s="3">
        <f>AVERAGEIF(Table1[School], A2416, Table1[CPYRank])</f>
        <v>0.37343478260869567</v>
      </c>
    </row>
    <row r="2417" spans="1:14" ht="16" x14ac:dyDescent="0.2">
      <c r="A2417" s="7" t="s">
        <v>69</v>
      </c>
      <c r="B2417" s="7" t="s">
        <v>8</v>
      </c>
      <c r="C2417" s="7" t="s">
        <v>161</v>
      </c>
      <c r="D2417" s="7">
        <v>242</v>
      </c>
      <c r="E2417" s="7">
        <v>1990</v>
      </c>
      <c r="F2417" s="3">
        <f>PERCENTRANK(Table1[Total Citations], D2417)</f>
        <v>0.317</v>
      </c>
      <c r="G2417">
        <f>1-PERCENTRANK(Table1[Earliest Pub], E2417)</f>
        <v>0.43700000000000006</v>
      </c>
      <c r="H2417" s="3">
        <f>AVERAGEIF(Table1[School], A2417, Table1[Cit rank])</f>
        <v>0.3928695652173913</v>
      </c>
      <c r="I2417" s="3">
        <f>AVERAGEIF(Table1[School], A2417, Table1[YO rank])</f>
        <v>0.57295652173913059</v>
      </c>
      <c r="J2417" s="3">
        <f t="shared" si="131"/>
        <v>0.68568826832599772</v>
      </c>
      <c r="K2417" s="3">
        <f t="shared" si="132"/>
        <v>31</v>
      </c>
      <c r="L2417" s="3">
        <f t="shared" si="133"/>
        <v>7.806451612903226</v>
      </c>
      <c r="M2417" s="3">
        <f>PERCENTRANK(Table1[citperyear],L2417)</f>
        <v>0.30199999999999999</v>
      </c>
      <c r="N2417" s="3">
        <f>AVERAGEIF(Table1[School], A2417, Table1[CPYRank])</f>
        <v>0.37343478260869567</v>
      </c>
    </row>
    <row r="2418" spans="1:14" ht="16" x14ac:dyDescent="0.2">
      <c r="A2418" s="7" t="s">
        <v>69</v>
      </c>
      <c r="B2418" s="7" t="s">
        <v>8</v>
      </c>
      <c r="C2418" s="7" t="s">
        <v>161</v>
      </c>
      <c r="D2418" s="7">
        <v>737</v>
      </c>
      <c r="E2418" s="7">
        <v>1976</v>
      </c>
      <c r="F2418" s="3">
        <f>PERCENTRANK(Table1[Total Citations], D2418)</f>
        <v>0.66</v>
      </c>
      <c r="G2418">
        <f>1-PERCENTRANK(Table1[Earliest Pub], E2418)</f>
        <v>0.83099999999999996</v>
      </c>
      <c r="H2418" s="3">
        <f>AVERAGEIF(Table1[School], A2418, Table1[Cit rank])</f>
        <v>0.3928695652173913</v>
      </c>
      <c r="I2418" s="3">
        <f>AVERAGEIF(Table1[School], A2418, Table1[YO rank])</f>
        <v>0.57295652173913059</v>
      </c>
      <c r="J2418" s="3">
        <f t="shared" si="131"/>
        <v>0.68568826832599772</v>
      </c>
      <c r="K2418" s="3">
        <f t="shared" si="132"/>
        <v>45</v>
      </c>
      <c r="L2418" s="3">
        <f t="shared" si="133"/>
        <v>16.377777777777776</v>
      </c>
      <c r="M2418" s="3">
        <f>PERCENTRANK(Table1[citperyear],L2418)</f>
        <v>0.53300000000000003</v>
      </c>
      <c r="N2418" s="3">
        <f>AVERAGEIF(Table1[School], A2418, Table1[CPYRank])</f>
        <v>0.37343478260869567</v>
      </c>
    </row>
    <row r="2419" spans="1:14" ht="16" x14ac:dyDescent="0.2">
      <c r="A2419" s="7" t="s">
        <v>69</v>
      </c>
      <c r="B2419" s="7" t="s">
        <v>8</v>
      </c>
      <c r="C2419" s="7" t="s">
        <v>161</v>
      </c>
      <c r="D2419" s="7">
        <v>179</v>
      </c>
      <c r="E2419" s="7">
        <v>1982</v>
      </c>
      <c r="F2419" s="3">
        <f>PERCENTRANK(Table1[Total Citations], D2419)</f>
        <v>0.23</v>
      </c>
      <c r="G2419">
        <f>1-PERCENTRANK(Table1[Earliest Pub], E2419)</f>
        <v>0.69</v>
      </c>
      <c r="H2419" s="3">
        <f>AVERAGEIF(Table1[School], A2419, Table1[Cit rank])</f>
        <v>0.3928695652173913</v>
      </c>
      <c r="I2419" s="3">
        <f>AVERAGEIF(Table1[School], A2419, Table1[YO rank])</f>
        <v>0.57295652173913059</v>
      </c>
      <c r="J2419" s="3">
        <f t="shared" si="131"/>
        <v>0.68568826832599772</v>
      </c>
      <c r="K2419" s="3">
        <f t="shared" si="132"/>
        <v>39</v>
      </c>
      <c r="L2419" s="3">
        <f t="shared" si="133"/>
        <v>4.5897435897435894</v>
      </c>
      <c r="M2419" s="3">
        <f>PERCENTRANK(Table1[citperyear],L2419)</f>
        <v>0.184</v>
      </c>
      <c r="N2419" s="3">
        <f>AVERAGEIF(Table1[School], A2419, Table1[CPYRank])</f>
        <v>0.37343478260869567</v>
      </c>
    </row>
    <row r="2420" spans="1:14" ht="16" x14ac:dyDescent="0.2">
      <c r="A2420" s="7" t="s">
        <v>69</v>
      </c>
      <c r="B2420" s="7" t="s">
        <v>8</v>
      </c>
      <c r="C2420" s="7" t="s">
        <v>161</v>
      </c>
      <c r="D2420" s="7">
        <v>424</v>
      </c>
      <c r="E2420" s="7">
        <v>1964</v>
      </c>
      <c r="F2420" s="3">
        <f>PERCENTRANK(Table1[Total Citations], D2420)</f>
        <v>0.47799999999999998</v>
      </c>
      <c r="G2420">
        <f>1-PERCENTRANK(Table1[Earliest Pub], E2420)</f>
        <v>0.98099999999999998</v>
      </c>
      <c r="H2420" s="3">
        <f>AVERAGEIF(Table1[School], A2420, Table1[Cit rank])</f>
        <v>0.3928695652173913</v>
      </c>
      <c r="I2420" s="3">
        <f>AVERAGEIF(Table1[School], A2420, Table1[YO rank])</f>
        <v>0.57295652173913059</v>
      </c>
      <c r="J2420" s="3">
        <f t="shared" si="131"/>
        <v>0.68568826832599772</v>
      </c>
      <c r="K2420" s="3">
        <f t="shared" si="132"/>
        <v>57</v>
      </c>
      <c r="L2420" s="3">
        <f t="shared" si="133"/>
        <v>7.4385964912280702</v>
      </c>
      <c r="M2420" s="3">
        <f>PERCENTRANK(Table1[citperyear],L2420)</f>
        <v>0.28799999999999998</v>
      </c>
      <c r="N2420" s="3">
        <f>AVERAGEIF(Table1[School], A2420, Table1[CPYRank])</f>
        <v>0.37343478260869567</v>
      </c>
    </row>
    <row r="2421" spans="1:14" ht="16" x14ac:dyDescent="0.2">
      <c r="A2421" s="7" t="s">
        <v>69</v>
      </c>
      <c r="B2421" s="7" t="s">
        <v>8</v>
      </c>
      <c r="C2421" s="7" t="s">
        <v>161</v>
      </c>
      <c r="D2421" s="7">
        <v>335</v>
      </c>
      <c r="E2421" s="7">
        <v>1982</v>
      </c>
      <c r="F2421" s="3">
        <f>PERCENTRANK(Table1[Total Citations], D2421)</f>
        <v>0.40500000000000003</v>
      </c>
      <c r="G2421">
        <f>1-PERCENTRANK(Table1[Earliest Pub], E2421)</f>
        <v>0.69</v>
      </c>
      <c r="H2421" s="3">
        <f>AVERAGEIF(Table1[School], A2421, Table1[Cit rank])</f>
        <v>0.3928695652173913</v>
      </c>
      <c r="I2421" s="3">
        <f>AVERAGEIF(Table1[School], A2421, Table1[YO rank])</f>
        <v>0.57295652173913059</v>
      </c>
      <c r="J2421" s="3">
        <f t="shared" si="131"/>
        <v>0.68568826832599772</v>
      </c>
      <c r="K2421" s="3">
        <f t="shared" si="132"/>
        <v>39</v>
      </c>
      <c r="L2421" s="3">
        <f t="shared" si="133"/>
        <v>8.5897435897435894</v>
      </c>
      <c r="M2421" s="3">
        <f>PERCENTRANK(Table1[citperyear],L2421)</f>
        <v>0.32800000000000001</v>
      </c>
      <c r="N2421" s="3">
        <f>AVERAGEIF(Table1[School], A2421, Table1[CPYRank])</f>
        <v>0.37343478260869567</v>
      </c>
    </row>
    <row r="2422" spans="1:14" ht="16" x14ac:dyDescent="0.2">
      <c r="A2422" s="7" t="s">
        <v>69</v>
      </c>
      <c r="B2422" s="7" t="s">
        <v>8</v>
      </c>
      <c r="C2422" s="7" t="s">
        <v>161</v>
      </c>
      <c r="D2422" s="7">
        <v>4134</v>
      </c>
      <c r="E2422" s="7">
        <v>1974</v>
      </c>
      <c r="F2422" s="3">
        <f>PERCENTRANK(Table1[Total Citations], D2422)</f>
        <v>0.96699999999999997</v>
      </c>
      <c r="G2422">
        <f>1-PERCENTRANK(Table1[Earliest Pub], E2422)</f>
        <v>0.871</v>
      </c>
      <c r="H2422" s="3">
        <f>AVERAGEIF(Table1[School], A2422, Table1[Cit rank])</f>
        <v>0.3928695652173913</v>
      </c>
      <c r="I2422" s="3">
        <f>AVERAGEIF(Table1[School], A2422, Table1[YO rank])</f>
        <v>0.57295652173913059</v>
      </c>
      <c r="J2422" s="3">
        <f t="shared" si="131"/>
        <v>0.68568826832599772</v>
      </c>
      <c r="K2422" s="3">
        <f t="shared" si="132"/>
        <v>47</v>
      </c>
      <c r="L2422" s="3">
        <f t="shared" si="133"/>
        <v>87.957446808510639</v>
      </c>
      <c r="M2422" s="3">
        <f>PERCENTRANK(Table1[citperyear],L2422)</f>
        <v>0.95199999999999996</v>
      </c>
      <c r="N2422" s="3">
        <f>AVERAGEIF(Table1[School], A2422, Table1[CPYRank])</f>
        <v>0.37343478260869567</v>
      </c>
    </row>
    <row r="2423" spans="1:14" ht="16" x14ac:dyDescent="0.2">
      <c r="A2423" s="7" t="s">
        <v>69</v>
      </c>
      <c r="B2423" s="7" t="s">
        <v>7</v>
      </c>
      <c r="C2423" s="7" t="s">
        <v>161</v>
      </c>
      <c r="D2423" s="7">
        <v>59</v>
      </c>
      <c r="E2423" s="7">
        <v>1988</v>
      </c>
      <c r="F2423" s="3">
        <f>PERCENTRANK(Table1[Total Citations], D2423)</f>
        <v>8.6999999999999994E-2</v>
      </c>
      <c r="G2423">
        <f>1-PERCENTRANK(Table1[Earliest Pub], E2423)</f>
        <v>0.50800000000000001</v>
      </c>
      <c r="H2423" s="3">
        <f>AVERAGEIF(Table1[School], A2423, Table1[Cit rank])</f>
        <v>0.3928695652173913</v>
      </c>
      <c r="I2423" s="3">
        <f>AVERAGEIF(Table1[School], A2423, Table1[YO rank])</f>
        <v>0.57295652173913059</v>
      </c>
      <c r="J2423" s="3">
        <f t="shared" si="131"/>
        <v>0.68568826832599772</v>
      </c>
      <c r="K2423" s="3">
        <f t="shared" si="132"/>
        <v>33</v>
      </c>
      <c r="L2423" s="3">
        <f t="shared" si="133"/>
        <v>1.7878787878787878</v>
      </c>
      <c r="M2423" s="3">
        <f>PERCENTRANK(Table1[citperyear],L2423)</f>
        <v>8.3000000000000004E-2</v>
      </c>
      <c r="N2423" s="3">
        <f>AVERAGEIF(Table1[School], A2423, Table1[CPYRank])</f>
        <v>0.37343478260869567</v>
      </c>
    </row>
    <row r="2424" spans="1:14" ht="16" x14ac:dyDescent="0.2">
      <c r="A2424" s="7" t="s">
        <v>69</v>
      </c>
      <c r="B2424" s="7" t="s">
        <v>8</v>
      </c>
      <c r="C2424" s="7" t="s">
        <v>161</v>
      </c>
      <c r="D2424" s="7">
        <v>188</v>
      </c>
      <c r="E2424" s="7">
        <v>1972</v>
      </c>
      <c r="F2424" s="3">
        <f>PERCENTRANK(Table1[Total Citations], D2424)</f>
        <v>0.24099999999999999</v>
      </c>
      <c r="G2424">
        <f>1-PERCENTRANK(Table1[Earliest Pub], E2424)</f>
        <v>0.90200000000000002</v>
      </c>
      <c r="H2424" s="3">
        <f>AVERAGEIF(Table1[School], A2424, Table1[Cit rank])</f>
        <v>0.3928695652173913</v>
      </c>
      <c r="I2424" s="3">
        <f>AVERAGEIF(Table1[School], A2424, Table1[YO rank])</f>
        <v>0.57295652173913059</v>
      </c>
      <c r="J2424" s="3">
        <f t="shared" si="131"/>
        <v>0.68568826832599772</v>
      </c>
      <c r="K2424" s="3">
        <f t="shared" si="132"/>
        <v>49</v>
      </c>
      <c r="L2424" s="3">
        <f t="shared" si="133"/>
        <v>3.8367346938775508</v>
      </c>
      <c r="M2424" s="3">
        <f>PERCENTRANK(Table1[citperyear],L2424)</f>
        <v>0.155</v>
      </c>
      <c r="N2424" s="3">
        <f>AVERAGEIF(Table1[School], A2424, Table1[CPYRank])</f>
        <v>0.37343478260869567</v>
      </c>
    </row>
    <row r="2425" spans="1:14" ht="16" x14ac:dyDescent="0.2">
      <c r="A2425" s="7" t="s">
        <v>69</v>
      </c>
      <c r="B2425" s="7" t="s">
        <v>8</v>
      </c>
      <c r="C2425" s="7" t="s">
        <v>161</v>
      </c>
      <c r="D2425" s="7">
        <v>350</v>
      </c>
      <c r="E2425" s="7">
        <v>1996</v>
      </c>
      <c r="F2425" s="3">
        <f>PERCENTRANK(Table1[Total Citations], D2425)</f>
        <v>0.41799999999999998</v>
      </c>
      <c r="G2425">
        <f>1-PERCENTRANK(Table1[Earliest Pub], E2425)</f>
        <v>0.27100000000000002</v>
      </c>
      <c r="H2425" s="3">
        <f>AVERAGEIF(Table1[School], A2425, Table1[Cit rank])</f>
        <v>0.3928695652173913</v>
      </c>
      <c r="I2425" s="3">
        <f>AVERAGEIF(Table1[School], A2425, Table1[YO rank])</f>
        <v>0.57295652173913059</v>
      </c>
      <c r="J2425" s="3">
        <f t="shared" si="131"/>
        <v>0.68568826832599772</v>
      </c>
      <c r="K2425" s="3">
        <f t="shared" si="132"/>
        <v>25</v>
      </c>
      <c r="L2425" s="3">
        <f t="shared" si="133"/>
        <v>14</v>
      </c>
      <c r="M2425" s="3">
        <f>PERCENTRANK(Table1[citperyear],L2425)</f>
        <v>0.47599999999999998</v>
      </c>
      <c r="N2425" s="3">
        <f>AVERAGEIF(Table1[School], A2425, Table1[CPYRank])</f>
        <v>0.37343478260869567</v>
      </c>
    </row>
    <row r="2426" spans="1:14" ht="16" x14ac:dyDescent="0.2">
      <c r="A2426" s="7" t="s">
        <v>69</v>
      </c>
      <c r="B2426" s="7" t="s">
        <v>7</v>
      </c>
      <c r="C2426" s="7" t="s">
        <v>161</v>
      </c>
      <c r="D2426" s="7">
        <v>217</v>
      </c>
      <c r="E2426" s="7">
        <v>1997</v>
      </c>
      <c r="F2426" s="3">
        <f>PERCENTRANK(Table1[Total Citations], D2426)</f>
        <v>0.28299999999999997</v>
      </c>
      <c r="G2426">
        <f>1-PERCENTRANK(Table1[Earliest Pub], E2426)</f>
        <v>0.23699999999999999</v>
      </c>
      <c r="H2426" s="3">
        <f>AVERAGEIF(Table1[School], A2426, Table1[Cit rank])</f>
        <v>0.3928695652173913</v>
      </c>
      <c r="I2426" s="3">
        <f>AVERAGEIF(Table1[School], A2426, Table1[YO rank])</f>
        <v>0.57295652173913059</v>
      </c>
      <c r="J2426" s="3">
        <f t="shared" si="131"/>
        <v>0.68568826832599772</v>
      </c>
      <c r="K2426" s="3">
        <f t="shared" si="132"/>
        <v>24</v>
      </c>
      <c r="L2426" s="3">
        <f t="shared" si="133"/>
        <v>9.0416666666666661</v>
      </c>
      <c r="M2426" s="3">
        <f>PERCENTRANK(Table1[citperyear],L2426)</f>
        <v>0.34399999999999997</v>
      </c>
      <c r="N2426" s="3">
        <f>AVERAGEIF(Table1[School], A2426, Table1[CPYRank])</f>
        <v>0.37343478260869567</v>
      </c>
    </row>
    <row r="2427" spans="1:14" ht="16" x14ac:dyDescent="0.2">
      <c r="A2427" s="7" t="s">
        <v>69</v>
      </c>
      <c r="B2427" s="7" t="s">
        <v>8</v>
      </c>
      <c r="C2427" s="7" t="s">
        <v>161</v>
      </c>
      <c r="D2427" s="7">
        <v>390</v>
      </c>
      <c r="E2427" s="7">
        <v>2000</v>
      </c>
      <c r="F2427" s="3">
        <f>PERCENTRANK(Table1[Total Citations], D2427)</f>
        <v>0.45200000000000001</v>
      </c>
      <c r="G2427">
        <f>1-PERCENTRANK(Table1[Earliest Pub], E2427)</f>
        <v>0.14400000000000002</v>
      </c>
      <c r="H2427" s="3">
        <f>AVERAGEIF(Table1[School], A2427, Table1[Cit rank])</f>
        <v>0.3928695652173913</v>
      </c>
      <c r="I2427" s="3">
        <f>AVERAGEIF(Table1[School], A2427, Table1[YO rank])</f>
        <v>0.57295652173913059</v>
      </c>
      <c r="J2427" s="3">
        <f t="shared" si="131"/>
        <v>0.68568826832599772</v>
      </c>
      <c r="K2427" s="3">
        <f t="shared" si="132"/>
        <v>21</v>
      </c>
      <c r="L2427" s="3">
        <f t="shared" si="133"/>
        <v>18.571428571428573</v>
      </c>
      <c r="M2427" s="3">
        <f>PERCENTRANK(Table1[citperyear],L2427)</f>
        <v>0.57699999999999996</v>
      </c>
      <c r="N2427" s="3">
        <f>AVERAGEIF(Table1[School], A2427, Table1[CPYRank])</f>
        <v>0.37343478260869567</v>
      </c>
    </row>
    <row r="2428" spans="1:14" ht="16" x14ac:dyDescent="0.2">
      <c r="A2428" s="7" t="s">
        <v>69</v>
      </c>
      <c r="B2428" s="7" t="s">
        <v>8</v>
      </c>
      <c r="C2428" s="7" t="s">
        <v>161</v>
      </c>
      <c r="D2428" s="7">
        <v>159</v>
      </c>
      <c r="E2428" s="7">
        <v>1980</v>
      </c>
      <c r="F2428" s="3">
        <f>PERCENTRANK(Table1[Total Citations], D2428)</f>
        <v>0.20300000000000001</v>
      </c>
      <c r="G2428">
        <f>1-PERCENTRANK(Table1[Earliest Pub], E2428)</f>
        <v>0.75</v>
      </c>
      <c r="H2428" s="3">
        <f>AVERAGEIF(Table1[School], A2428, Table1[Cit rank])</f>
        <v>0.3928695652173913</v>
      </c>
      <c r="I2428" s="3">
        <f>AVERAGEIF(Table1[School], A2428, Table1[YO rank])</f>
        <v>0.57295652173913059</v>
      </c>
      <c r="J2428" s="3">
        <f t="shared" si="131"/>
        <v>0.68568826832599772</v>
      </c>
      <c r="K2428" s="3">
        <f t="shared" si="132"/>
        <v>41</v>
      </c>
      <c r="L2428" s="3">
        <f t="shared" si="133"/>
        <v>3.8780487804878048</v>
      </c>
      <c r="M2428" s="3">
        <f>PERCENTRANK(Table1[citperyear],L2428)</f>
        <v>0.155</v>
      </c>
      <c r="N2428" s="3">
        <f>AVERAGEIF(Table1[School], A2428, Table1[CPYRank])</f>
        <v>0.37343478260869567</v>
      </c>
    </row>
    <row r="2429" spans="1:14" ht="16" x14ac:dyDescent="0.2">
      <c r="A2429" s="7" t="s">
        <v>69</v>
      </c>
      <c r="B2429" s="7" t="s">
        <v>8</v>
      </c>
      <c r="C2429" s="7" t="s">
        <v>161</v>
      </c>
      <c r="D2429" s="7">
        <v>180</v>
      </c>
      <c r="E2429" s="7">
        <v>1981</v>
      </c>
      <c r="F2429" s="3">
        <f>PERCENTRANK(Table1[Total Citations], D2429)</f>
        <v>0.23200000000000001</v>
      </c>
      <c r="G2429">
        <f>1-PERCENTRANK(Table1[Earliest Pub], E2429)</f>
        <v>0.72299999999999998</v>
      </c>
      <c r="H2429" s="3">
        <f>AVERAGEIF(Table1[School], A2429, Table1[Cit rank])</f>
        <v>0.3928695652173913</v>
      </c>
      <c r="I2429" s="3">
        <f>AVERAGEIF(Table1[School], A2429, Table1[YO rank])</f>
        <v>0.57295652173913059</v>
      </c>
      <c r="J2429" s="3">
        <f t="shared" si="131"/>
        <v>0.68568826832599772</v>
      </c>
      <c r="K2429" s="3">
        <f t="shared" si="132"/>
        <v>40</v>
      </c>
      <c r="L2429" s="3">
        <f t="shared" si="133"/>
        <v>4.5</v>
      </c>
      <c r="M2429" s="3">
        <f>PERCENTRANK(Table1[citperyear],L2429)</f>
        <v>0.17899999999999999</v>
      </c>
      <c r="N2429" s="3">
        <f>AVERAGEIF(Table1[School], A2429, Table1[CPYRank])</f>
        <v>0.37343478260869567</v>
      </c>
    </row>
    <row r="2430" spans="1:14" ht="16" x14ac:dyDescent="0.2">
      <c r="A2430" s="7" t="s">
        <v>69</v>
      </c>
      <c r="B2430" s="7" t="s">
        <v>7</v>
      </c>
      <c r="C2430" s="7" t="s">
        <v>161</v>
      </c>
      <c r="D2430" s="7">
        <v>202</v>
      </c>
      <c r="E2430" s="7">
        <v>1997</v>
      </c>
      <c r="F2430" s="3">
        <f>PERCENTRANK(Table1[Total Citations], D2430)</f>
        <v>0.26200000000000001</v>
      </c>
      <c r="G2430">
        <f>1-PERCENTRANK(Table1[Earliest Pub], E2430)</f>
        <v>0.23699999999999999</v>
      </c>
      <c r="H2430" s="3">
        <f>AVERAGEIF(Table1[School], A2430, Table1[Cit rank])</f>
        <v>0.3928695652173913</v>
      </c>
      <c r="I2430" s="3">
        <f>AVERAGEIF(Table1[School], A2430, Table1[YO rank])</f>
        <v>0.57295652173913059</v>
      </c>
      <c r="J2430" s="3">
        <f t="shared" si="131"/>
        <v>0.68568826832599772</v>
      </c>
      <c r="K2430" s="3">
        <f t="shared" si="132"/>
        <v>24</v>
      </c>
      <c r="L2430" s="3">
        <f t="shared" si="133"/>
        <v>8.4166666666666661</v>
      </c>
      <c r="M2430" s="3">
        <f>PERCENTRANK(Table1[citperyear],L2430)</f>
        <v>0.32200000000000001</v>
      </c>
      <c r="N2430" s="3">
        <f>AVERAGEIF(Table1[School], A2430, Table1[CPYRank])</f>
        <v>0.37343478260869567</v>
      </c>
    </row>
    <row r="2431" spans="1:14" ht="16" x14ac:dyDescent="0.2">
      <c r="A2431" s="7" t="s">
        <v>69</v>
      </c>
      <c r="B2431" s="7" t="s">
        <v>8</v>
      </c>
      <c r="C2431" s="7" t="s">
        <v>161</v>
      </c>
      <c r="D2431" s="7">
        <v>988</v>
      </c>
      <c r="E2431" s="7">
        <v>2000</v>
      </c>
      <c r="F2431" s="3">
        <f>PERCENTRANK(Table1[Total Citations], D2431)</f>
        <v>0.73799999999999999</v>
      </c>
      <c r="G2431">
        <f>1-PERCENTRANK(Table1[Earliest Pub], E2431)</f>
        <v>0.14400000000000002</v>
      </c>
      <c r="H2431" s="3">
        <f>AVERAGEIF(Table1[School], A2431, Table1[Cit rank])</f>
        <v>0.3928695652173913</v>
      </c>
      <c r="I2431" s="3">
        <f>AVERAGEIF(Table1[School], A2431, Table1[YO rank])</f>
        <v>0.57295652173913059</v>
      </c>
      <c r="J2431" s="3">
        <f t="shared" si="131"/>
        <v>0.68568826832599772</v>
      </c>
      <c r="K2431" s="3">
        <f t="shared" si="132"/>
        <v>21</v>
      </c>
      <c r="L2431" s="3">
        <f t="shared" si="133"/>
        <v>47.047619047619051</v>
      </c>
      <c r="M2431" s="3">
        <f>PERCENTRANK(Table1[citperyear],L2431)</f>
        <v>0.85499999999999998</v>
      </c>
      <c r="N2431" s="3">
        <f>AVERAGEIF(Table1[School], A2431, Table1[CPYRank])</f>
        <v>0.37343478260869567</v>
      </c>
    </row>
    <row r="2432" spans="1:14" ht="16" x14ac:dyDescent="0.2">
      <c r="A2432" s="7" t="s">
        <v>69</v>
      </c>
      <c r="B2432" s="7" t="s">
        <v>8</v>
      </c>
      <c r="C2432" s="7" t="s">
        <v>161</v>
      </c>
      <c r="D2432" s="7">
        <v>413</v>
      </c>
      <c r="E2432" s="7">
        <v>1970</v>
      </c>
      <c r="F2432" s="3">
        <f>PERCENTRANK(Table1[Total Citations], D2432)</f>
        <v>0.47199999999999998</v>
      </c>
      <c r="G2432">
        <f>1-PERCENTRANK(Table1[Earliest Pub], E2432)</f>
        <v>0.92900000000000005</v>
      </c>
      <c r="H2432" s="3">
        <f>AVERAGEIF(Table1[School], A2432, Table1[Cit rank])</f>
        <v>0.3928695652173913</v>
      </c>
      <c r="I2432" s="3">
        <f>AVERAGEIF(Table1[School], A2432, Table1[YO rank])</f>
        <v>0.57295652173913059</v>
      </c>
      <c r="J2432" s="3">
        <f t="shared" si="131"/>
        <v>0.68568826832599772</v>
      </c>
      <c r="K2432" s="3">
        <f t="shared" si="132"/>
        <v>51</v>
      </c>
      <c r="L2432" s="3">
        <f t="shared" si="133"/>
        <v>8.0980392156862742</v>
      </c>
      <c r="M2432" s="3">
        <f>PERCENTRANK(Table1[citperyear],L2432)</f>
        <v>0.313</v>
      </c>
      <c r="N2432" s="3">
        <f>AVERAGEIF(Table1[School], A2432, Table1[CPYRank])</f>
        <v>0.37343478260869567</v>
      </c>
    </row>
    <row r="2433" spans="1:14" ht="16" x14ac:dyDescent="0.2">
      <c r="A2433" s="7" t="s">
        <v>69</v>
      </c>
      <c r="B2433" s="7" t="s">
        <v>8</v>
      </c>
      <c r="C2433" s="7" t="s">
        <v>161</v>
      </c>
      <c r="D2433" s="7">
        <v>107</v>
      </c>
      <c r="E2433" s="7">
        <v>1985</v>
      </c>
      <c r="F2433" s="3">
        <f>PERCENTRANK(Table1[Total Citations], D2433)</f>
        <v>0.14599999999999999</v>
      </c>
      <c r="G2433">
        <f>1-PERCENTRANK(Table1[Earliest Pub], E2433)</f>
        <v>0.60199999999999998</v>
      </c>
      <c r="H2433" s="3">
        <f>AVERAGEIF(Table1[School], A2433, Table1[Cit rank])</f>
        <v>0.3928695652173913</v>
      </c>
      <c r="I2433" s="3">
        <f>AVERAGEIF(Table1[School], A2433, Table1[YO rank])</f>
        <v>0.57295652173913059</v>
      </c>
      <c r="J2433" s="3">
        <f t="shared" si="131"/>
        <v>0.68568826832599772</v>
      </c>
      <c r="K2433" s="3">
        <f t="shared" si="132"/>
        <v>36</v>
      </c>
      <c r="L2433" s="3">
        <f t="shared" si="133"/>
        <v>2.9722222222222223</v>
      </c>
      <c r="M2433" s="3">
        <f>PERCENTRANK(Table1[citperyear],L2433)</f>
        <v>0.13</v>
      </c>
      <c r="N2433" s="3">
        <f>AVERAGEIF(Table1[School], A2433, Table1[CPYRank])</f>
        <v>0.37343478260869567</v>
      </c>
    </row>
    <row r="2434" spans="1:14" ht="16" x14ac:dyDescent="0.2">
      <c r="A2434" s="7" t="s">
        <v>69</v>
      </c>
      <c r="B2434" s="7" t="s">
        <v>8</v>
      </c>
      <c r="C2434" s="7" t="s">
        <v>161</v>
      </c>
      <c r="D2434" s="7">
        <v>468</v>
      </c>
      <c r="E2434" s="7">
        <v>2000</v>
      </c>
      <c r="F2434" s="3">
        <f>PERCENTRANK(Table1[Total Citations], D2434)</f>
        <v>0.504</v>
      </c>
      <c r="G2434">
        <f>1-PERCENTRANK(Table1[Earliest Pub], E2434)</f>
        <v>0.14400000000000002</v>
      </c>
      <c r="H2434" s="3">
        <f>AVERAGEIF(Table1[School], A2434, Table1[Cit rank])</f>
        <v>0.3928695652173913</v>
      </c>
      <c r="I2434" s="3">
        <f>AVERAGEIF(Table1[School], A2434, Table1[YO rank])</f>
        <v>0.57295652173913059</v>
      </c>
      <c r="J2434" s="3">
        <f t="shared" si="131"/>
        <v>0.68568826832599772</v>
      </c>
      <c r="K2434" s="3">
        <f t="shared" si="132"/>
        <v>21</v>
      </c>
      <c r="L2434" s="3">
        <f t="shared" si="133"/>
        <v>22.285714285714285</v>
      </c>
      <c r="M2434" s="3">
        <f>PERCENTRANK(Table1[citperyear],L2434)</f>
        <v>0.64500000000000002</v>
      </c>
      <c r="N2434" s="3">
        <f>AVERAGEIF(Table1[School], A2434, Table1[CPYRank])</f>
        <v>0.37343478260869567</v>
      </c>
    </row>
    <row r="2435" spans="1:14" ht="16" x14ac:dyDescent="0.2">
      <c r="A2435" s="7" t="s">
        <v>69</v>
      </c>
      <c r="B2435" s="7" t="s">
        <v>8</v>
      </c>
      <c r="C2435" s="7" t="s">
        <v>161</v>
      </c>
      <c r="D2435" s="7">
        <v>1150</v>
      </c>
      <c r="E2435" s="7">
        <v>1982</v>
      </c>
      <c r="F2435" s="3">
        <f>PERCENTRANK(Table1[Total Citations], D2435)</f>
        <v>0.77600000000000002</v>
      </c>
      <c r="G2435">
        <f>1-PERCENTRANK(Table1[Earliest Pub], E2435)</f>
        <v>0.69</v>
      </c>
      <c r="H2435" s="3">
        <f>AVERAGEIF(Table1[School], A2435, Table1[Cit rank])</f>
        <v>0.3928695652173913</v>
      </c>
      <c r="I2435" s="3">
        <f>AVERAGEIF(Table1[School], A2435, Table1[YO rank])</f>
        <v>0.57295652173913059</v>
      </c>
      <c r="J2435" s="3">
        <f t="shared" si="131"/>
        <v>0.68568826832599772</v>
      </c>
      <c r="K2435" s="3">
        <f t="shared" si="132"/>
        <v>39</v>
      </c>
      <c r="L2435" s="3">
        <f t="shared" si="133"/>
        <v>29.487179487179485</v>
      </c>
      <c r="M2435" s="3">
        <f>PERCENTRANK(Table1[citperyear],L2435)</f>
        <v>0.73299999999999998</v>
      </c>
      <c r="N2435" s="3">
        <f>AVERAGEIF(Table1[School], A2435, Table1[CPYRank])</f>
        <v>0.37343478260869567</v>
      </c>
    </row>
    <row r="2436" spans="1:14" ht="16" x14ac:dyDescent="0.2">
      <c r="A2436" s="7" t="s">
        <v>69</v>
      </c>
      <c r="B2436" s="7" t="s">
        <v>8</v>
      </c>
      <c r="C2436" s="7" t="s">
        <v>161</v>
      </c>
      <c r="D2436" s="7">
        <v>165</v>
      </c>
      <c r="E2436" s="7">
        <v>1991</v>
      </c>
      <c r="F2436" s="3">
        <f>PERCENTRANK(Table1[Total Citations], D2436)</f>
        <v>0.21199999999999999</v>
      </c>
      <c r="G2436">
        <f>1-PERCENTRANK(Table1[Earliest Pub], E2436)</f>
        <v>0.41300000000000003</v>
      </c>
      <c r="H2436" s="3">
        <f>AVERAGEIF(Table1[School], A2436, Table1[Cit rank])</f>
        <v>0.3928695652173913</v>
      </c>
      <c r="I2436" s="3">
        <f>AVERAGEIF(Table1[School], A2436, Table1[YO rank])</f>
        <v>0.57295652173913059</v>
      </c>
      <c r="J2436" s="3">
        <f t="shared" si="131"/>
        <v>0.68568826832599772</v>
      </c>
      <c r="K2436" s="3">
        <f t="shared" si="132"/>
        <v>30</v>
      </c>
      <c r="L2436" s="3">
        <f t="shared" si="133"/>
        <v>5.5</v>
      </c>
      <c r="M2436" s="3">
        <f>PERCENTRANK(Table1[citperyear],L2436)</f>
        <v>0.217</v>
      </c>
      <c r="N2436" s="3">
        <f>AVERAGEIF(Table1[School], A2436, Table1[CPYRank])</f>
        <v>0.37343478260869567</v>
      </c>
    </row>
    <row r="2437" spans="1:14" ht="16" x14ac:dyDescent="0.2">
      <c r="A2437" s="7" t="s">
        <v>69</v>
      </c>
      <c r="B2437" s="7" t="s">
        <v>8</v>
      </c>
      <c r="C2437" s="7" t="s">
        <v>161</v>
      </c>
      <c r="D2437" s="7">
        <v>336</v>
      </c>
      <c r="E2437" s="7">
        <v>1981</v>
      </c>
      <c r="F2437" s="3">
        <f>PERCENTRANK(Table1[Total Citations], D2437)</f>
        <v>0.40699999999999997</v>
      </c>
      <c r="G2437">
        <f>1-PERCENTRANK(Table1[Earliest Pub], E2437)</f>
        <v>0.72299999999999998</v>
      </c>
      <c r="H2437" s="3">
        <f>AVERAGEIF(Table1[School], A2437, Table1[Cit rank])</f>
        <v>0.3928695652173913</v>
      </c>
      <c r="I2437" s="3">
        <f>AVERAGEIF(Table1[School], A2437, Table1[YO rank])</f>
        <v>0.57295652173913059</v>
      </c>
      <c r="J2437" s="3">
        <f t="shared" si="131"/>
        <v>0.68568826832599772</v>
      </c>
      <c r="K2437" s="3">
        <f t="shared" si="132"/>
        <v>40</v>
      </c>
      <c r="L2437" s="3">
        <f t="shared" si="133"/>
        <v>8.4</v>
      </c>
      <c r="M2437" s="3">
        <f>PERCENTRANK(Table1[citperyear],L2437)</f>
        <v>0.32100000000000001</v>
      </c>
      <c r="N2437" s="3">
        <f>AVERAGEIF(Table1[School], A2437, Table1[CPYRank])</f>
        <v>0.37343478260869567</v>
      </c>
    </row>
    <row r="2438" spans="1:14" ht="16" x14ac:dyDescent="0.2">
      <c r="A2438" s="7" t="s">
        <v>72</v>
      </c>
      <c r="B2438" s="7" t="s">
        <v>8</v>
      </c>
      <c r="C2438" s="7" t="s">
        <v>161</v>
      </c>
      <c r="D2438" s="7">
        <v>216</v>
      </c>
      <c r="E2438" s="7">
        <v>2004</v>
      </c>
      <c r="F2438" s="3">
        <f>PERCENTRANK(Table1[Total Citations], D2438)</f>
        <v>0.28100000000000003</v>
      </c>
      <c r="G2438">
        <f>1-PERCENTRANK(Table1[Earliest Pub], E2438)</f>
        <v>5.4000000000000048E-2</v>
      </c>
      <c r="H2438" s="3">
        <f>AVERAGEIF(Table1[School], A2438, Table1[Cit rank])</f>
        <v>0.27435294117647052</v>
      </c>
      <c r="I2438" s="3">
        <f>AVERAGEIF(Table1[School], A2438, Table1[YO rank])</f>
        <v>0.46711764705882353</v>
      </c>
      <c r="J2438" s="3">
        <f t="shared" ref="J2438:J2454" si="134">H2438/I2438</f>
        <v>0.58733157033119243</v>
      </c>
      <c r="K2438" s="3">
        <f t="shared" ref="K2438:K2454" si="135">2021-E2438</f>
        <v>17</v>
      </c>
      <c r="L2438" s="3">
        <f t="shared" ref="L2438:L2454" si="136">D2438/K2438</f>
        <v>12.705882352941176</v>
      </c>
      <c r="M2438" s="3">
        <f>PERCENTRANK(Table1[citperyear],L2438)</f>
        <v>0.44600000000000001</v>
      </c>
      <c r="N2438" s="3">
        <f>AVERAGEIF(Table1[School], A2438, Table1[CPYRank])</f>
        <v>0.26264705882352946</v>
      </c>
    </row>
    <row r="2439" spans="1:14" ht="16" x14ac:dyDescent="0.2">
      <c r="A2439" s="7" t="s">
        <v>72</v>
      </c>
      <c r="B2439" s="7" t="s">
        <v>8</v>
      </c>
      <c r="C2439" s="7" t="s">
        <v>161</v>
      </c>
      <c r="D2439" s="7">
        <v>379</v>
      </c>
      <c r="E2439" s="7">
        <v>1968</v>
      </c>
      <c r="F2439" s="3">
        <f>PERCENTRANK(Table1[Total Citations], D2439)</f>
        <v>0.443</v>
      </c>
      <c r="G2439">
        <f>1-PERCENTRANK(Table1[Earliest Pub], E2439)</f>
        <v>0.95299999999999996</v>
      </c>
      <c r="H2439" s="3">
        <f>AVERAGEIF(Table1[School], A2439, Table1[Cit rank])</f>
        <v>0.27435294117647052</v>
      </c>
      <c r="I2439" s="3">
        <f>AVERAGEIF(Table1[School], A2439, Table1[YO rank])</f>
        <v>0.46711764705882353</v>
      </c>
      <c r="J2439" s="3">
        <f t="shared" si="134"/>
        <v>0.58733157033119243</v>
      </c>
      <c r="K2439" s="3">
        <f t="shared" si="135"/>
        <v>53</v>
      </c>
      <c r="L2439" s="3">
        <f t="shared" si="136"/>
        <v>7.1509433962264151</v>
      </c>
      <c r="M2439" s="3">
        <f>PERCENTRANK(Table1[citperyear],L2439)</f>
        <v>0.27800000000000002</v>
      </c>
      <c r="N2439" s="3">
        <f>AVERAGEIF(Table1[School], A2439, Table1[CPYRank])</f>
        <v>0.26264705882352946</v>
      </c>
    </row>
    <row r="2440" spans="1:14" ht="16" x14ac:dyDescent="0.2">
      <c r="A2440" s="7" t="s">
        <v>72</v>
      </c>
      <c r="B2440" s="7" t="s">
        <v>8</v>
      </c>
      <c r="C2440" s="7" t="s">
        <v>161</v>
      </c>
      <c r="D2440" s="7">
        <v>944</v>
      </c>
      <c r="E2440" s="7">
        <v>2000</v>
      </c>
      <c r="F2440" s="3">
        <f>PERCENTRANK(Table1[Total Citations], D2440)</f>
        <v>0.72499999999999998</v>
      </c>
      <c r="G2440">
        <f>1-PERCENTRANK(Table1[Earliest Pub], E2440)</f>
        <v>0.14400000000000002</v>
      </c>
      <c r="H2440" s="3">
        <f>AVERAGEIF(Table1[School], A2440, Table1[Cit rank])</f>
        <v>0.27435294117647052</v>
      </c>
      <c r="I2440" s="3">
        <f>AVERAGEIF(Table1[School], A2440, Table1[YO rank])</f>
        <v>0.46711764705882353</v>
      </c>
      <c r="J2440" s="3">
        <f t="shared" si="134"/>
        <v>0.58733157033119243</v>
      </c>
      <c r="K2440" s="3">
        <f t="shared" si="135"/>
        <v>21</v>
      </c>
      <c r="L2440" s="3">
        <f t="shared" si="136"/>
        <v>44.952380952380949</v>
      </c>
      <c r="M2440" s="3">
        <f>PERCENTRANK(Table1[citperyear],L2440)</f>
        <v>0.84499999999999997</v>
      </c>
      <c r="N2440" s="3">
        <f>AVERAGEIF(Table1[School], A2440, Table1[CPYRank])</f>
        <v>0.26264705882352946</v>
      </c>
    </row>
    <row r="2441" spans="1:14" ht="16" x14ac:dyDescent="0.2">
      <c r="A2441" s="7" t="s">
        <v>72</v>
      </c>
      <c r="B2441" s="7" t="s">
        <v>8</v>
      </c>
      <c r="C2441" s="7" t="s">
        <v>161</v>
      </c>
      <c r="D2441" s="7">
        <v>235</v>
      </c>
      <c r="E2441" s="7">
        <v>1989</v>
      </c>
      <c r="F2441" s="3">
        <f>PERCENTRANK(Table1[Total Citations], D2441)</f>
        <v>0.308</v>
      </c>
      <c r="G2441">
        <f>1-PERCENTRANK(Table1[Earliest Pub], E2441)</f>
        <v>0.47299999999999998</v>
      </c>
      <c r="H2441" s="3">
        <f>AVERAGEIF(Table1[School], A2441, Table1[Cit rank])</f>
        <v>0.27435294117647052</v>
      </c>
      <c r="I2441" s="3">
        <f>AVERAGEIF(Table1[School], A2441, Table1[YO rank])</f>
        <v>0.46711764705882353</v>
      </c>
      <c r="J2441" s="3">
        <f t="shared" si="134"/>
        <v>0.58733157033119243</v>
      </c>
      <c r="K2441" s="3">
        <f t="shared" si="135"/>
        <v>32</v>
      </c>
      <c r="L2441" s="3">
        <f t="shared" si="136"/>
        <v>7.34375</v>
      </c>
      <c r="M2441" s="3">
        <f>PERCENTRANK(Table1[citperyear],L2441)</f>
        <v>0.28299999999999997</v>
      </c>
      <c r="N2441" s="3">
        <f>AVERAGEIF(Table1[School], A2441, Table1[CPYRank])</f>
        <v>0.26264705882352946</v>
      </c>
    </row>
    <row r="2442" spans="1:14" ht="16" x14ac:dyDescent="0.2">
      <c r="A2442" s="7" t="s">
        <v>72</v>
      </c>
      <c r="B2442" s="7" t="s">
        <v>8</v>
      </c>
      <c r="C2442" s="7" t="s">
        <v>161</v>
      </c>
      <c r="D2442" s="7">
        <v>199</v>
      </c>
      <c r="E2442" s="7">
        <v>1975</v>
      </c>
      <c r="F2442" s="3">
        <f>PERCENTRANK(Table1[Total Citations], D2442)</f>
        <v>0.25700000000000001</v>
      </c>
      <c r="G2442">
        <f>1-PERCENTRANK(Table1[Earliest Pub], E2442)</f>
        <v>0.85199999999999998</v>
      </c>
      <c r="H2442" s="3">
        <f>AVERAGEIF(Table1[School], A2442, Table1[Cit rank])</f>
        <v>0.27435294117647052</v>
      </c>
      <c r="I2442" s="3">
        <f>AVERAGEIF(Table1[School], A2442, Table1[YO rank])</f>
        <v>0.46711764705882353</v>
      </c>
      <c r="J2442" s="3">
        <f t="shared" si="134"/>
        <v>0.58733157033119243</v>
      </c>
      <c r="K2442" s="3">
        <f t="shared" si="135"/>
        <v>46</v>
      </c>
      <c r="L2442" s="3">
        <f t="shared" si="136"/>
        <v>4.3260869565217392</v>
      </c>
      <c r="M2442" s="3">
        <f>PERCENTRANK(Table1[citperyear],L2442)</f>
        <v>0.17399999999999999</v>
      </c>
      <c r="N2442" s="3">
        <f>AVERAGEIF(Table1[School], A2442, Table1[CPYRank])</f>
        <v>0.26264705882352946</v>
      </c>
    </row>
    <row r="2443" spans="1:14" ht="16" x14ac:dyDescent="0.2">
      <c r="A2443" s="7" t="s">
        <v>72</v>
      </c>
      <c r="B2443" s="7" t="s">
        <v>8</v>
      </c>
      <c r="C2443" s="7" t="s">
        <v>161</v>
      </c>
      <c r="D2443" s="7">
        <v>29</v>
      </c>
      <c r="E2443" s="7">
        <v>2005</v>
      </c>
      <c r="F2443" s="3">
        <f>PERCENTRANK(Table1[Total Citations], D2443)</f>
        <v>0.05</v>
      </c>
      <c r="G2443">
        <f>1-PERCENTRANK(Table1[Earliest Pub], E2443)</f>
        <v>3.400000000000003E-2</v>
      </c>
      <c r="H2443" s="3">
        <f>AVERAGEIF(Table1[School], A2443, Table1[Cit rank])</f>
        <v>0.27435294117647052</v>
      </c>
      <c r="I2443" s="3">
        <f>AVERAGEIF(Table1[School], A2443, Table1[YO rank])</f>
        <v>0.46711764705882353</v>
      </c>
      <c r="J2443" s="3">
        <f t="shared" si="134"/>
        <v>0.58733157033119243</v>
      </c>
      <c r="K2443" s="3">
        <f t="shared" si="135"/>
        <v>16</v>
      </c>
      <c r="L2443" s="3">
        <f t="shared" si="136"/>
        <v>1.8125</v>
      </c>
      <c r="M2443" s="3">
        <f>PERCENTRANK(Table1[citperyear],L2443)</f>
        <v>8.4000000000000005E-2</v>
      </c>
      <c r="N2443" s="3">
        <f>AVERAGEIF(Table1[School], A2443, Table1[CPYRank])</f>
        <v>0.26264705882352946</v>
      </c>
    </row>
    <row r="2444" spans="1:14" ht="16" x14ac:dyDescent="0.2">
      <c r="A2444" s="7" t="s">
        <v>72</v>
      </c>
      <c r="B2444" s="7" t="s">
        <v>7</v>
      </c>
      <c r="C2444" s="7" t="s">
        <v>161</v>
      </c>
      <c r="D2444" s="7">
        <v>241</v>
      </c>
      <c r="E2444" s="7">
        <v>1990</v>
      </c>
      <c r="F2444" s="3">
        <f>PERCENTRANK(Table1[Total Citations], D2444)</f>
        <v>0.315</v>
      </c>
      <c r="G2444">
        <f>1-PERCENTRANK(Table1[Earliest Pub], E2444)</f>
        <v>0.43700000000000006</v>
      </c>
      <c r="H2444" s="3">
        <f>AVERAGEIF(Table1[School], A2444, Table1[Cit rank])</f>
        <v>0.27435294117647052</v>
      </c>
      <c r="I2444" s="3">
        <f>AVERAGEIF(Table1[School], A2444, Table1[YO rank])</f>
        <v>0.46711764705882353</v>
      </c>
      <c r="J2444" s="3">
        <f t="shared" si="134"/>
        <v>0.58733157033119243</v>
      </c>
      <c r="K2444" s="3">
        <f t="shared" si="135"/>
        <v>31</v>
      </c>
      <c r="L2444" s="3">
        <f t="shared" si="136"/>
        <v>7.774193548387097</v>
      </c>
      <c r="M2444" s="3">
        <f>PERCENTRANK(Table1[citperyear],L2444)</f>
        <v>0.30199999999999999</v>
      </c>
      <c r="N2444" s="3">
        <f>AVERAGEIF(Table1[School], A2444, Table1[CPYRank])</f>
        <v>0.26264705882352946</v>
      </c>
    </row>
    <row r="2445" spans="1:14" ht="16" x14ac:dyDescent="0.2">
      <c r="A2445" s="7" t="s">
        <v>72</v>
      </c>
      <c r="B2445" s="7" t="s">
        <v>8</v>
      </c>
      <c r="C2445" s="7" t="s">
        <v>161</v>
      </c>
      <c r="D2445" s="7">
        <v>268</v>
      </c>
      <c r="E2445" s="7">
        <v>1977</v>
      </c>
      <c r="F2445" s="3">
        <f>PERCENTRANK(Table1[Total Citations], D2445)</f>
        <v>0.33800000000000002</v>
      </c>
      <c r="G2445">
        <f>1-PERCENTRANK(Table1[Earliest Pub], E2445)</f>
        <v>0.81299999999999994</v>
      </c>
      <c r="H2445" s="3">
        <f>AVERAGEIF(Table1[School], A2445, Table1[Cit rank])</f>
        <v>0.27435294117647052</v>
      </c>
      <c r="I2445" s="3">
        <f>AVERAGEIF(Table1[School], A2445, Table1[YO rank])</f>
        <v>0.46711764705882353</v>
      </c>
      <c r="J2445" s="3">
        <f t="shared" si="134"/>
        <v>0.58733157033119243</v>
      </c>
      <c r="K2445" s="3">
        <f t="shared" si="135"/>
        <v>44</v>
      </c>
      <c r="L2445" s="3">
        <f t="shared" si="136"/>
        <v>6.0909090909090908</v>
      </c>
      <c r="M2445" s="3">
        <f>PERCENTRANK(Table1[citperyear],L2445)</f>
        <v>0.24</v>
      </c>
      <c r="N2445" s="3">
        <f>AVERAGEIF(Table1[School], A2445, Table1[CPYRank])</f>
        <v>0.26264705882352946</v>
      </c>
    </row>
    <row r="2446" spans="1:14" ht="16" x14ac:dyDescent="0.2">
      <c r="A2446" s="7" t="s">
        <v>72</v>
      </c>
      <c r="B2446" s="7" t="s">
        <v>8</v>
      </c>
      <c r="C2446" s="7" t="s">
        <v>161</v>
      </c>
      <c r="D2446" s="7">
        <v>102</v>
      </c>
      <c r="E2446" s="7">
        <v>1986</v>
      </c>
      <c r="F2446" s="3">
        <f>PERCENTRANK(Table1[Total Citations], D2446)</f>
        <v>0.13800000000000001</v>
      </c>
      <c r="G2446">
        <f>1-PERCENTRANK(Table1[Earliest Pub], E2446)</f>
        <v>0.57099999999999995</v>
      </c>
      <c r="H2446" s="3">
        <f>AVERAGEIF(Table1[School], A2446, Table1[Cit rank])</f>
        <v>0.27435294117647052</v>
      </c>
      <c r="I2446" s="3">
        <f>AVERAGEIF(Table1[School], A2446, Table1[YO rank])</f>
        <v>0.46711764705882353</v>
      </c>
      <c r="J2446" s="3">
        <f t="shared" si="134"/>
        <v>0.58733157033119243</v>
      </c>
      <c r="K2446" s="3">
        <f t="shared" si="135"/>
        <v>35</v>
      </c>
      <c r="L2446" s="3">
        <f t="shared" si="136"/>
        <v>2.9142857142857141</v>
      </c>
      <c r="M2446" s="3">
        <f>PERCENTRANK(Table1[citperyear],L2446)</f>
        <v>0.127</v>
      </c>
      <c r="N2446" s="3">
        <f>AVERAGEIF(Table1[School], A2446, Table1[CPYRank])</f>
        <v>0.26264705882352946</v>
      </c>
    </row>
    <row r="2447" spans="1:14" ht="16" x14ac:dyDescent="0.2">
      <c r="A2447" s="7" t="s">
        <v>72</v>
      </c>
      <c r="B2447" s="7" t="s">
        <v>8</v>
      </c>
      <c r="C2447" s="7" t="s">
        <v>161</v>
      </c>
      <c r="D2447" s="7">
        <v>1234</v>
      </c>
      <c r="E2447" s="7">
        <v>1973</v>
      </c>
      <c r="F2447" s="3">
        <f>PERCENTRANK(Table1[Total Citations], D2447)</f>
        <v>0.79600000000000004</v>
      </c>
      <c r="G2447">
        <f>1-PERCENTRANK(Table1[Earliest Pub], E2447)</f>
        <v>0.88700000000000001</v>
      </c>
      <c r="H2447" s="3">
        <f>AVERAGEIF(Table1[School], A2447, Table1[Cit rank])</f>
        <v>0.27435294117647052</v>
      </c>
      <c r="I2447" s="3">
        <f>AVERAGEIF(Table1[School], A2447, Table1[YO rank])</f>
        <v>0.46711764705882353</v>
      </c>
      <c r="J2447" s="3">
        <f t="shared" si="134"/>
        <v>0.58733157033119243</v>
      </c>
      <c r="K2447" s="3">
        <f t="shared" si="135"/>
        <v>48</v>
      </c>
      <c r="L2447" s="3">
        <f t="shared" si="136"/>
        <v>25.708333333333332</v>
      </c>
      <c r="M2447" s="3">
        <f>PERCENTRANK(Table1[citperyear],L2447)</f>
        <v>0.68899999999999995</v>
      </c>
      <c r="N2447" s="3">
        <f>AVERAGEIF(Table1[School], A2447, Table1[CPYRank])</f>
        <v>0.26264705882352946</v>
      </c>
    </row>
    <row r="2448" spans="1:14" ht="16" x14ac:dyDescent="0.2">
      <c r="A2448" s="7" t="s">
        <v>72</v>
      </c>
      <c r="B2448" s="7" t="s">
        <v>8</v>
      </c>
      <c r="C2448" s="7" t="s">
        <v>161</v>
      </c>
      <c r="D2448" s="7">
        <v>16</v>
      </c>
      <c r="E2448" s="7">
        <v>1982</v>
      </c>
      <c r="F2448" s="3">
        <f>PERCENTRANK(Table1[Total Citations], D2448)</f>
        <v>2.9000000000000001E-2</v>
      </c>
      <c r="G2448">
        <f>1-PERCENTRANK(Table1[Earliest Pub], E2448)</f>
        <v>0.69</v>
      </c>
      <c r="H2448" s="3">
        <f>AVERAGEIF(Table1[School], A2448, Table1[Cit rank])</f>
        <v>0.27435294117647052</v>
      </c>
      <c r="I2448" s="3">
        <f>AVERAGEIF(Table1[School], A2448, Table1[YO rank])</f>
        <v>0.46711764705882353</v>
      </c>
      <c r="J2448" s="3">
        <f t="shared" si="134"/>
        <v>0.58733157033119243</v>
      </c>
      <c r="K2448" s="3">
        <f t="shared" si="135"/>
        <v>39</v>
      </c>
      <c r="L2448" s="3">
        <f t="shared" si="136"/>
        <v>0.41025641025641024</v>
      </c>
      <c r="M2448" s="3">
        <f>PERCENTRANK(Table1[citperyear],L2448)</f>
        <v>2.7E-2</v>
      </c>
      <c r="N2448" s="3">
        <f>AVERAGEIF(Table1[School], A2448, Table1[CPYRank])</f>
        <v>0.26264705882352946</v>
      </c>
    </row>
    <row r="2449" spans="1:14" ht="16" x14ac:dyDescent="0.2">
      <c r="A2449" s="7" t="s">
        <v>72</v>
      </c>
      <c r="B2449" s="7" t="s">
        <v>8</v>
      </c>
      <c r="C2449" s="7" t="s">
        <v>161</v>
      </c>
      <c r="D2449" s="7">
        <v>447</v>
      </c>
      <c r="E2449" s="7">
        <v>1983</v>
      </c>
      <c r="F2449" s="3">
        <f>PERCENTRANK(Table1[Total Citations], D2449)</f>
        <v>0.49199999999999999</v>
      </c>
      <c r="G2449">
        <f>1-PERCENTRANK(Table1[Earliest Pub], E2449)</f>
        <v>0.65700000000000003</v>
      </c>
      <c r="H2449" s="3">
        <f>AVERAGEIF(Table1[School], A2449, Table1[Cit rank])</f>
        <v>0.27435294117647052</v>
      </c>
      <c r="I2449" s="3">
        <f>AVERAGEIF(Table1[School], A2449, Table1[YO rank])</f>
        <v>0.46711764705882353</v>
      </c>
      <c r="J2449" s="3">
        <f t="shared" si="134"/>
        <v>0.58733157033119243</v>
      </c>
      <c r="K2449" s="3">
        <f t="shared" si="135"/>
        <v>38</v>
      </c>
      <c r="L2449" s="3">
        <f t="shared" si="136"/>
        <v>11.763157894736842</v>
      </c>
      <c r="M2449" s="3">
        <f>PERCENTRANK(Table1[citperyear],L2449)</f>
        <v>0.42299999999999999</v>
      </c>
      <c r="N2449" s="3">
        <f>AVERAGEIF(Table1[School], A2449, Table1[CPYRank])</f>
        <v>0.26264705882352946</v>
      </c>
    </row>
    <row r="2450" spans="1:14" ht="16" x14ac:dyDescent="0.2">
      <c r="A2450" s="7" t="s">
        <v>72</v>
      </c>
      <c r="B2450" s="7" t="s">
        <v>8</v>
      </c>
      <c r="C2450" s="7" t="s">
        <v>161</v>
      </c>
      <c r="D2450" s="7">
        <v>11</v>
      </c>
      <c r="E2450" s="7">
        <v>1999</v>
      </c>
      <c r="F2450" s="3">
        <f>PERCENTRANK(Table1[Total Citations], D2450)</f>
        <v>2.3E-2</v>
      </c>
      <c r="G2450">
        <f>1-PERCENTRANK(Table1[Earliest Pub], E2450)</f>
        <v>0.17300000000000004</v>
      </c>
      <c r="H2450" s="3">
        <f>AVERAGEIF(Table1[School], A2450, Table1[Cit rank])</f>
        <v>0.27435294117647052</v>
      </c>
      <c r="I2450" s="3">
        <f>AVERAGEIF(Table1[School], A2450, Table1[YO rank])</f>
        <v>0.46711764705882353</v>
      </c>
      <c r="J2450" s="3">
        <f t="shared" si="134"/>
        <v>0.58733157033119243</v>
      </c>
      <c r="K2450" s="3">
        <f t="shared" si="135"/>
        <v>22</v>
      </c>
      <c r="L2450" s="3">
        <f t="shared" si="136"/>
        <v>0.5</v>
      </c>
      <c r="M2450" s="3">
        <f>PERCENTRANK(Table1[citperyear],L2450)</f>
        <v>0.03</v>
      </c>
      <c r="N2450" s="3">
        <f>AVERAGEIF(Table1[School], A2450, Table1[CPYRank])</f>
        <v>0.26264705882352946</v>
      </c>
    </row>
    <row r="2451" spans="1:14" ht="16" x14ac:dyDescent="0.2">
      <c r="A2451" s="7" t="s">
        <v>72</v>
      </c>
      <c r="B2451" s="7" t="s">
        <v>7</v>
      </c>
      <c r="C2451" s="7" t="s">
        <v>161</v>
      </c>
      <c r="D2451" s="7">
        <v>71</v>
      </c>
      <c r="E2451" s="7">
        <v>1991</v>
      </c>
      <c r="F2451" s="3">
        <f>PERCENTRANK(Table1[Total Citations], D2451)</f>
        <v>0.10299999999999999</v>
      </c>
      <c r="G2451">
        <f>1-PERCENTRANK(Table1[Earliest Pub], E2451)</f>
        <v>0.41300000000000003</v>
      </c>
      <c r="H2451" s="3">
        <f>AVERAGEIF(Table1[School], A2451, Table1[Cit rank])</f>
        <v>0.27435294117647052</v>
      </c>
      <c r="I2451" s="3">
        <f>AVERAGEIF(Table1[School], A2451, Table1[YO rank])</f>
        <v>0.46711764705882353</v>
      </c>
      <c r="J2451" s="3">
        <f t="shared" si="134"/>
        <v>0.58733157033119243</v>
      </c>
      <c r="K2451" s="3">
        <f t="shared" si="135"/>
        <v>30</v>
      </c>
      <c r="L2451" s="3">
        <f t="shared" si="136"/>
        <v>2.3666666666666667</v>
      </c>
      <c r="M2451" s="3">
        <f>PERCENTRANK(Table1[citperyear],L2451)</f>
        <v>0.109</v>
      </c>
      <c r="N2451" s="3">
        <f>AVERAGEIF(Table1[School], A2451, Table1[CPYRank])</f>
        <v>0.26264705882352946</v>
      </c>
    </row>
    <row r="2452" spans="1:14" ht="16" x14ac:dyDescent="0.2">
      <c r="A2452" s="7" t="s">
        <v>72</v>
      </c>
      <c r="B2452" s="7" t="s">
        <v>8</v>
      </c>
      <c r="C2452" s="7" t="s">
        <v>161</v>
      </c>
      <c r="D2452" s="7">
        <v>35</v>
      </c>
      <c r="E2452" s="7">
        <v>2000</v>
      </c>
      <c r="F2452" s="3">
        <f>PERCENTRANK(Table1[Total Citations], D2452)</f>
        <v>5.8999999999999997E-2</v>
      </c>
      <c r="G2452">
        <f>1-PERCENTRANK(Table1[Earliest Pub], E2452)</f>
        <v>0.14400000000000002</v>
      </c>
      <c r="H2452" s="3">
        <f>AVERAGEIF(Table1[School], A2452, Table1[Cit rank])</f>
        <v>0.27435294117647052</v>
      </c>
      <c r="I2452" s="3">
        <f>AVERAGEIF(Table1[School], A2452, Table1[YO rank])</f>
        <v>0.46711764705882353</v>
      </c>
      <c r="J2452" s="3">
        <f t="shared" si="134"/>
        <v>0.58733157033119243</v>
      </c>
      <c r="K2452" s="3">
        <f t="shared" si="135"/>
        <v>21</v>
      </c>
      <c r="L2452" s="3">
        <f t="shared" si="136"/>
        <v>1.6666666666666667</v>
      </c>
      <c r="M2452" s="3">
        <f>PERCENTRANK(Table1[citperyear],L2452)</f>
        <v>7.8E-2</v>
      </c>
      <c r="N2452" s="3">
        <f>AVERAGEIF(Table1[School], A2452, Table1[CPYRank])</f>
        <v>0.26264705882352946</v>
      </c>
    </row>
    <row r="2453" spans="1:14" ht="16" x14ac:dyDescent="0.2">
      <c r="A2453" s="7" t="s">
        <v>72</v>
      </c>
      <c r="B2453" s="7" t="s">
        <v>8</v>
      </c>
      <c r="C2453" s="7" t="s">
        <v>161</v>
      </c>
      <c r="D2453" s="7">
        <v>167</v>
      </c>
      <c r="E2453" s="7">
        <v>1989</v>
      </c>
      <c r="F2453" s="3">
        <f>PERCENTRANK(Table1[Total Citations], D2453)</f>
        <v>0.215</v>
      </c>
      <c r="G2453">
        <f>1-PERCENTRANK(Table1[Earliest Pub], E2453)</f>
        <v>0.47299999999999998</v>
      </c>
      <c r="H2453" s="3">
        <f>AVERAGEIF(Table1[School], A2453, Table1[Cit rank])</f>
        <v>0.27435294117647052</v>
      </c>
      <c r="I2453" s="3">
        <f>AVERAGEIF(Table1[School], A2453, Table1[YO rank])</f>
        <v>0.46711764705882353</v>
      </c>
      <c r="J2453" s="3">
        <f t="shared" si="134"/>
        <v>0.58733157033119243</v>
      </c>
      <c r="K2453" s="3">
        <f t="shared" si="135"/>
        <v>32</v>
      </c>
      <c r="L2453" s="3">
        <f t="shared" si="136"/>
        <v>5.21875</v>
      </c>
      <c r="M2453" s="3">
        <f>PERCENTRANK(Table1[citperyear],L2453)</f>
        <v>0.20699999999999999</v>
      </c>
      <c r="N2453" s="3">
        <f>AVERAGEIF(Table1[School], A2453, Table1[CPYRank])</f>
        <v>0.26264705882352946</v>
      </c>
    </row>
    <row r="2454" spans="1:14" ht="16" x14ac:dyDescent="0.2">
      <c r="A2454" s="7" t="s">
        <v>72</v>
      </c>
      <c r="B2454" s="7" t="s">
        <v>8</v>
      </c>
      <c r="C2454" s="7" t="s">
        <v>161</v>
      </c>
      <c r="D2454" s="7">
        <v>62</v>
      </c>
      <c r="E2454" s="7">
        <v>1999</v>
      </c>
      <c r="F2454" s="3">
        <f>PERCENTRANK(Table1[Total Citations], D2454)</f>
        <v>9.1999999999999998E-2</v>
      </c>
      <c r="G2454">
        <f>1-PERCENTRANK(Table1[Earliest Pub], E2454)</f>
        <v>0.17300000000000004</v>
      </c>
      <c r="H2454" s="3">
        <f>AVERAGEIF(Table1[School], A2454, Table1[Cit rank])</f>
        <v>0.27435294117647052</v>
      </c>
      <c r="I2454" s="3">
        <f>AVERAGEIF(Table1[School], A2454, Table1[YO rank])</f>
        <v>0.46711764705882353</v>
      </c>
      <c r="J2454" s="3">
        <f t="shared" si="134"/>
        <v>0.58733157033119243</v>
      </c>
      <c r="K2454" s="3">
        <f t="shared" si="135"/>
        <v>22</v>
      </c>
      <c r="L2454" s="3">
        <f t="shared" si="136"/>
        <v>2.8181818181818183</v>
      </c>
      <c r="M2454" s="3">
        <f>PERCENTRANK(Table1[citperyear],L2454)</f>
        <v>0.123</v>
      </c>
      <c r="N2454" s="3">
        <f>AVERAGEIF(Table1[School], A2454, Table1[CPYRank])</f>
        <v>0.26264705882352946</v>
      </c>
    </row>
    <row r="2455" spans="1:14" ht="16" x14ac:dyDescent="0.2">
      <c r="A2455" s="7" t="s">
        <v>73</v>
      </c>
      <c r="B2455" s="7" t="s">
        <v>8</v>
      </c>
      <c r="C2455" s="7" t="s">
        <v>161</v>
      </c>
      <c r="D2455" s="7">
        <v>54</v>
      </c>
      <c r="E2455" s="7">
        <v>1968</v>
      </c>
      <c r="F2455" s="3">
        <f>PERCENTRANK(Table1[Total Citations], D2455)</f>
        <v>8.1000000000000003E-2</v>
      </c>
      <c r="G2455">
        <f>1-PERCENTRANK(Table1[Earliest Pub], E2455)</f>
        <v>0.95299999999999996</v>
      </c>
      <c r="H2455" s="3">
        <f>AVERAGEIF(Table1[School], A2455, Table1[Cit rank])</f>
        <v>0.2475</v>
      </c>
      <c r="I2455" s="3">
        <f>AVERAGEIF(Table1[School], A2455, Table1[YO rank])</f>
        <v>0.54642857142857149</v>
      </c>
      <c r="J2455" s="3">
        <f t="shared" ref="J2455:J2468" si="137">H2455/I2455</f>
        <v>0.45294117647058818</v>
      </c>
      <c r="K2455" s="3">
        <f t="shared" ref="K2455:K2468" si="138">2021-E2455</f>
        <v>53</v>
      </c>
      <c r="L2455" s="3">
        <f t="shared" ref="L2455:L2468" si="139">D2455/K2455</f>
        <v>1.0188679245283019</v>
      </c>
      <c r="M2455" s="3">
        <f>PERCENTRANK(Table1[citperyear],L2455)</f>
        <v>5.3999999999999999E-2</v>
      </c>
      <c r="N2455" s="3">
        <f>AVERAGEIF(Table1[School], A2455, Table1[CPYRank])</f>
        <v>0.24478571428571425</v>
      </c>
    </row>
    <row r="2456" spans="1:14" ht="16" x14ac:dyDescent="0.2">
      <c r="A2456" s="7" t="s">
        <v>73</v>
      </c>
      <c r="B2456" s="7" t="s">
        <v>8</v>
      </c>
      <c r="C2456" s="7" t="s">
        <v>161</v>
      </c>
      <c r="D2456" s="7">
        <v>70</v>
      </c>
      <c r="E2456" s="7">
        <v>1990</v>
      </c>
      <c r="F2456" s="3">
        <f>PERCENTRANK(Table1[Total Citations], D2456)</f>
        <v>0.1</v>
      </c>
      <c r="G2456">
        <f>1-PERCENTRANK(Table1[Earliest Pub], E2456)</f>
        <v>0.43700000000000006</v>
      </c>
      <c r="H2456" s="3">
        <f>AVERAGEIF(Table1[School], A2456, Table1[Cit rank])</f>
        <v>0.2475</v>
      </c>
      <c r="I2456" s="3">
        <f>AVERAGEIF(Table1[School], A2456, Table1[YO rank])</f>
        <v>0.54642857142857149</v>
      </c>
      <c r="J2456" s="3">
        <f t="shared" si="137"/>
        <v>0.45294117647058818</v>
      </c>
      <c r="K2456" s="3">
        <f t="shared" si="138"/>
        <v>31</v>
      </c>
      <c r="L2456" s="3">
        <f t="shared" si="139"/>
        <v>2.2580645161290325</v>
      </c>
      <c r="M2456" s="3">
        <f>PERCENTRANK(Table1[citperyear],L2456)</f>
        <v>0.10100000000000001</v>
      </c>
      <c r="N2456" s="3">
        <f>AVERAGEIF(Table1[School], A2456, Table1[CPYRank])</f>
        <v>0.24478571428571425</v>
      </c>
    </row>
    <row r="2457" spans="1:14" ht="16" x14ac:dyDescent="0.2">
      <c r="A2457" s="7" t="s">
        <v>73</v>
      </c>
      <c r="B2457" s="7" t="s">
        <v>8</v>
      </c>
      <c r="C2457" s="7" t="s">
        <v>161</v>
      </c>
      <c r="D2457" s="7">
        <v>2092</v>
      </c>
      <c r="E2457" s="7">
        <v>1992</v>
      </c>
      <c r="F2457" s="3">
        <f>PERCENTRANK(Table1[Total Citations], D2457)</f>
        <v>0.89800000000000002</v>
      </c>
      <c r="G2457">
        <f>1-PERCENTRANK(Table1[Earliest Pub], E2457)</f>
        <v>0.38100000000000001</v>
      </c>
      <c r="H2457" s="3">
        <f>AVERAGEIF(Table1[School], A2457, Table1[Cit rank])</f>
        <v>0.2475</v>
      </c>
      <c r="I2457" s="3">
        <f>AVERAGEIF(Table1[School], A2457, Table1[YO rank])</f>
        <v>0.54642857142857149</v>
      </c>
      <c r="J2457" s="3">
        <f t="shared" si="137"/>
        <v>0.45294117647058818</v>
      </c>
      <c r="K2457" s="3">
        <f t="shared" si="138"/>
        <v>29</v>
      </c>
      <c r="L2457" s="3">
        <f t="shared" si="139"/>
        <v>72.137931034482762</v>
      </c>
      <c r="M2457" s="3">
        <f>PERCENTRANK(Table1[citperyear],L2457)</f>
        <v>0.92800000000000005</v>
      </c>
      <c r="N2457" s="3">
        <f>AVERAGEIF(Table1[School], A2457, Table1[CPYRank])</f>
        <v>0.24478571428571425</v>
      </c>
    </row>
    <row r="2458" spans="1:14" ht="16" x14ac:dyDescent="0.2">
      <c r="A2458" s="7" t="s">
        <v>73</v>
      </c>
      <c r="B2458" s="7" t="s">
        <v>8</v>
      </c>
      <c r="C2458" s="7" t="s">
        <v>161</v>
      </c>
      <c r="D2458" s="7">
        <v>303</v>
      </c>
      <c r="E2458" s="7">
        <v>1980</v>
      </c>
      <c r="F2458" s="3">
        <f>PERCENTRANK(Table1[Total Citations], D2458)</f>
        <v>0.376</v>
      </c>
      <c r="G2458">
        <f>1-PERCENTRANK(Table1[Earliest Pub], E2458)</f>
        <v>0.75</v>
      </c>
      <c r="H2458" s="3">
        <f>AVERAGEIF(Table1[School], A2458, Table1[Cit rank])</f>
        <v>0.2475</v>
      </c>
      <c r="I2458" s="3">
        <f>AVERAGEIF(Table1[School], A2458, Table1[YO rank])</f>
        <v>0.54642857142857149</v>
      </c>
      <c r="J2458" s="3">
        <f t="shared" si="137"/>
        <v>0.45294117647058818</v>
      </c>
      <c r="K2458" s="3">
        <f t="shared" si="138"/>
        <v>41</v>
      </c>
      <c r="L2458" s="3">
        <f t="shared" si="139"/>
        <v>7.3902439024390247</v>
      </c>
      <c r="M2458" s="3">
        <f>PERCENTRANK(Table1[citperyear],L2458)</f>
        <v>0.28499999999999998</v>
      </c>
      <c r="N2458" s="3">
        <f>AVERAGEIF(Table1[School], A2458, Table1[CPYRank])</f>
        <v>0.24478571428571425</v>
      </c>
    </row>
    <row r="2459" spans="1:14" ht="16" x14ac:dyDescent="0.2">
      <c r="A2459" s="7" t="s">
        <v>73</v>
      </c>
      <c r="B2459" s="7" t="s">
        <v>8</v>
      </c>
      <c r="C2459" s="7" t="s">
        <v>161</v>
      </c>
      <c r="D2459" s="7">
        <v>436</v>
      </c>
      <c r="E2459" s="7">
        <v>1989</v>
      </c>
      <c r="F2459" s="3">
        <f>PERCENTRANK(Table1[Total Citations], D2459)</f>
        <v>0.48499999999999999</v>
      </c>
      <c r="G2459">
        <f>1-PERCENTRANK(Table1[Earliest Pub], E2459)</f>
        <v>0.47299999999999998</v>
      </c>
      <c r="H2459" s="3">
        <f>AVERAGEIF(Table1[School], A2459, Table1[Cit rank])</f>
        <v>0.2475</v>
      </c>
      <c r="I2459" s="3">
        <f>AVERAGEIF(Table1[School], A2459, Table1[YO rank])</f>
        <v>0.54642857142857149</v>
      </c>
      <c r="J2459" s="3">
        <f t="shared" si="137"/>
        <v>0.45294117647058818</v>
      </c>
      <c r="K2459" s="3">
        <f t="shared" si="138"/>
        <v>32</v>
      </c>
      <c r="L2459" s="3">
        <f t="shared" si="139"/>
        <v>13.625</v>
      </c>
      <c r="M2459" s="3">
        <f>PERCENTRANK(Table1[citperyear],L2459)</f>
        <v>0.46899999999999997</v>
      </c>
      <c r="N2459" s="3">
        <f>AVERAGEIF(Table1[School], A2459, Table1[CPYRank])</f>
        <v>0.24478571428571425</v>
      </c>
    </row>
    <row r="2460" spans="1:14" ht="16" x14ac:dyDescent="0.2">
      <c r="A2460" s="7" t="s">
        <v>73</v>
      </c>
      <c r="B2460" s="7" t="s">
        <v>8</v>
      </c>
      <c r="C2460" s="7" t="s">
        <v>161</v>
      </c>
      <c r="D2460" s="7">
        <v>83</v>
      </c>
      <c r="E2460" s="7">
        <v>2001</v>
      </c>
      <c r="F2460" s="3">
        <f>PERCENTRANK(Table1[Total Citations], D2460)</f>
        <v>0.115</v>
      </c>
      <c r="G2460">
        <f>1-PERCENTRANK(Table1[Earliest Pub], E2460)</f>
        <v>0.11899999999999999</v>
      </c>
      <c r="H2460" s="3">
        <f>AVERAGEIF(Table1[School], A2460, Table1[Cit rank])</f>
        <v>0.2475</v>
      </c>
      <c r="I2460" s="3">
        <f>AVERAGEIF(Table1[School], A2460, Table1[YO rank])</f>
        <v>0.54642857142857149</v>
      </c>
      <c r="J2460" s="3">
        <f t="shared" si="137"/>
        <v>0.45294117647058818</v>
      </c>
      <c r="K2460" s="3">
        <f t="shared" si="138"/>
        <v>20</v>
      </c>
      <c r="L2460" s="3">
        <f t="shared" si="139"/>
        <v>4.1500000000000004</v>
      </c>
      <c r="M2460" s="3">
        <f>PERCENTRANK(Table1[citperyear],L2460)</f>
        <v>0.16900000000000001</v>
      </c>
      <c r="N2460" s="3">
        <f>AVERAGEIF(Table1[School], A2460, Table1[CPYRank])</f>
        <v>0.24478571428571425</v>
      </c>
    </row>
    <row r="2461" spans="1:14" ht="16" x14ac:dyDescent="0.2">
      <c r="A2461" s="7" t="s">
        <v>73</v>
      </c>
      <c r="B2461" s="7" t="s">
        <v>8</v>
      </c>
      <c r="C2461" s="7" t="s">
        <v>161</v>
      </c>
      <c r="D2461" s="7">
        <v>8</v>
      </c>
      <c r="E2461" s="7">
        <v>1989</v>
      </c>
      <c r="F2461" s="3">
        <f>PERCENTRANK(Table1[Total Citations], D2461)</f>
        <v>1.9E-2</v>
      </c>
      <c r="G2461">
        <f>1-PERCENTRANK(Table1[Earliest Pub], E2461)</f>
        <v>0.47299999999999998</v>
      </c>
      <c r="H2461" s="3">
        <f>AVERAGEIF(Table1[School], A2461, Table1[Cit rank])</f>
        <v>0.2475</v>
      </c>
      <c r="I2461" s="3">
        <f>AVERAGEIF(Table1[School], A2461, Table1[YO rank])</f>
        <v>0.54642857142857149</v>
      </c>
      <c r="J2461" s="3">
        <f t="shared" si="137"/>
        <v>0.45294117647058818</v>
      </c>
      <c r="K2461" s="3">
        <f t="shared" si="138"/>
        <v>32</v>
      </c>
      <c r="L2461" s="3">
        <f t="shared" si="139"/>
        <v>0.25</v>
      </c>
      <c r="M2461" s="3">
        <f>PERCENTRANK(Table1[citperyear],L2461)</f>
        <v>1.7999999999999999E-2</v>
      </c>
      <c r="N2461" s="3">
        <f>AVERAGEIF(Table1[School], A2461, Table1[CPYRank])</f>
        <v>0.24478571428571425</v>
      </c>
    </row>
    <row r="2462" spans="1:14" ht="16" x14ac:dyDescent="0.2">
      <c r="A2462" s="7" t="s">
        <v>73</v>
      </c>
      <c r="B2462" s="7" t="s">
        <v>8</v>
      </c>
      <c r="C2462" s="7" t="s">
        <v>161</v>
      </c>
      <c r="D2462" s="7">
        <v>4</v>
      </c>
      <c r="E2462" s="7">
        <v>1989</v>
      </c>
      <c r="F2462" s="3">
        <f>PERCENTRANK(Table1[Total Citations], D2462)</f>
        <v>1.2999999999999999E-2</v>
      </c>
      <c r="G2462">
        <f>1-PERCENTRANK(Table1[Earliest Pub], E2462)</f>
        <v>0.47299999999999998</v>
      </c>
      <c r="H2462" s="3">
        <f>AVERAGEIF(Table1[School], A2462, Table1[Cit rank])</f>
        <v>0.2475</v>
      </c>
      <c r="I2462" s="3">
        <f>AVERAGEIF(Table1[School], A2462, Table1[YO rank])</f>
        <v>0.54642857142857149</v>
      </c>
      <c r="J2462" s="3">
        <f t="shared" si="137"/>
        <v>0.45294117647058818</v>
      </c>
      <c r="K2462" s="3">
        <f t="shared" si="138"/>
        <v>32</v>
      </c>
      <c r="L2462" s="3">
        <f t="shared" si="139"/>
        <v>0.125</v>
      </c>
      <c r="M2462" s="3">
        <f>PERCENTRANK(Table1[citperyear],L2462)</f>
        <v>1.0999999999999999E-2</v>
      </c>
      <c r="N2462" s="3">
        <f>AVERAGEIF(Table1[School], A2462, Table1[CPYRank])</f>
        <v>0.24478571428571425</v>
      </c>
    </row>
    <row r="2463" spans="1:14" ht="16" x14ac:dyDescent="0.2">
      <c r="A2463" s="7" t="s">
        <v>73</v>
      </c>
      <c r="B2463" s="7" t="s">
        <v>8</v>
      </c>
      <c r="C2463" s="7" t="s">
        <v>161</v>
      </c>
      <c r="D2463" s="7">
        <v>35</v>
      </c>
      <c r="E2463" s="7">
        <v>1975</v>
      </c>
      <c r="F2463" s="3">
        <f>PERCENTRANK(Table1[Total Citations], D2463)</f>
        <v>5.8999999999999997E-2</v>
      </c>
      <c r="G2463">
        <f>1-PERCENTRANK(Table1[Earliest Pub], E2463)</f>
        <v>0.85199999999999998</v>
      </c>
      <c r="H2463" s="3">
        <f>AVERAGEIF(Table1[School], A2463, Table1[Cit rank])</f>
        <v>0.2475</v>
      </c>
      <c r="I2463" s="3">
        <f>AVERAGEIF(Table1[School], A2463, Table1[YO rank])</f>
        <v>0.54642857142857149</v>
      </c>
      <c r="J2463" s="3">
        <f t="shared" si="137"/>
        <v>0.45294117647058818</v>
      </c>
      <c r="K2463" s="3">
        <f t="shared" si="138"/>
        <v>46</v>
      </c>
      <c r="L2463" s="3">
        <f t="shared" si="139"/>
        <v>0.76086956521739135</v>
      </c>
      <c r="M2463" s="3">
        <f>PERCENTRANK(Table1[citperyear],L2463)</f>
        <v>4.2000000000000003E-2</v>
      </c>
      <c r="N2463" s="3">
        <f>AVERAGEIF(Table1[School], A2463, Table1[CPYRank])</f>
        <v>0.24478571428571425</v>
      </c>
    </row>
    <row r="2464" spans="1:14" ht="16" x14ac:dyDescent="0.2">
      <c r="A2464" s="7" t="s">
        <v>73</v>
      </c>
      <c r="B2464" s="7" t="s">
        <v>8</v>
      </c>
      <c r="C2464" s="7" t="s">
        <v>161</v>
      </c>
      <c r="D2464" s="7">
        <v>189</v>
      </c>
      <c r="E2464" s="7">
        <v>1974</v>
      </c>
      <c r="F2464" s="3">
        <f>PERCENTRANK(Table1[Total Citations], D2464)</f>
        <v>0.24299999999999999</v>
      </c>
      <c r="G2464">
        <f>1-PERCENTRANK(Table1[Earliest Pub], E2464)</f>
        <v>0.871</v>
      </c>
      <c r="H2464" s="3">
        <f>AVERAGEIF(Table1[School], A2464, Table1[Cit rank])</f>
        <v>0.2475</v>
      </c>
      <c r="I2464" s="3">
        <f>AVERAGEIF(Table1[School], A2464, Table1[YO rank])</f>
        <v>0.54642857142857149</v>
      </c>
      <c r="J2464" s="3">
        <f t="shared" si="137"/>
        <v>0.45294117647058818</v>
      </c>
      <c r="K2464" s="3">
        <f t="shared" si="138"/>
        <v>47</v>
      </c>
      <c r="L2464" s="3">
        <f t="shared" si="139"/>
        <v>4.0212765957446805</v>
      </c>
      <c r="M2464" s="3">
        <f>PERCENTRANK(Table1[citperyear],L2464)</f>
        <v>0.161</v>
      </c>
      <c r="N2464" s="3">
        <f>AVERAGEIF(Table1[School], A2464, Table1[CPYRank])</f>
        <v>0.24478571428571425</v>
      </c>
    </row>
    <row r="2465" spans="1:14" ht="16" x14ac:dyDescent="0.2">
      <c r="A2465" s="7" t="s">
        <v>73</v>
      </c>
      <c r="B2465" s="7" t="s">
        <v>8</v>
      </c>
      <c r="C2465" s="7" t="s">
        <v>161</v>
      </c>
      <c r="D2465" s="7">
        <v>173</v>
      </c>
      <c r="E2465" s="7">
        <v>1963</v>
      </c>
      <c r="F2465" s="3">
        <f>PERCENTRANK(Table1[Total Citations], D2465)</f>
        <v>0.224</v>
      </c>
      <c r="G2465">
        <f>1-PERCENTRANK(Table1[Earliest Pub], E2465)</f>
        <v>0.98499999999999999</v>
      </c>
      <c r="H2465" s="3">
        <f>AVERAGEIF(Table1[School], A2465, Table1[Cit rank])</f>
        <v>0.2475</v>
      </c>
      <c r="I2465" s="3">
        <f>AVERAGEIF(Table1[School], A2465, Table1[YO rank])</f>
        <v>0.54642857142857149</v>
      </c>
      <c r="J2465" s="3">
        <f t="shared" si="137"/>
        <v>0.45294117647058818</v>
      </c>
      <c r="K2465" s="3">
        <f t="shared" si="138"/>
        <v>58</v>
      </c>
      <c r="L2465" s="3">
        <f t="shared" si="139"/>
        <v>2.9827586206896552</v>
      </c>
      <c r="M2465" s="3">
        <f>PERCENTRANK(Table1[citperyear],L2465)</f>
        <v>0.13100000000000001</v>
      </c>
      <c r="N2465" s="3">
        <f>AVERAGEIF(Table1[School], A2465, Table1[CPYRank])</f>
        <v>0.24478571428571425</v>
      </c>
    </row>
    <row r="2466" spans="1:14" ht="16" x14ac:dyDescent="0.2">
      <c r="A2466" s="7" t="s">
        <v>73</v>
      </c>
      <c r="B2466" s="7" t="s">
        <v>8</v>
      </c>
      <c r="C2466" s="7" t="s">
        <v>161</v>
      </c>
      <c r="D2466" s="7">
        <v>111</v>
      </c>
      <c r="E2466" s="7">
        <v>1997</v>
      </c>
      <c r="F2466" s="3">
        <f>PERCENTRANK(Table1[Total Citations], D2466)</f>
        <v>0.151</v>
      </c>
      <c r="G2466">
        <f>1-PERCENTRANK(Table1[Earliest Pub], E2466)</f>
        <v>0.23699999999999999</v>
      </c>
      <c r="H2466" s="3">
        <f>AVERAGEIF(Table1[School], A2466, Table1[Cit rank])</f>
        <v>0.2475</v>
      </c>
      <c r="I2466" s="3">
        <f>AVERAGEIF(Table1[School], A2466, Table1[YO rank])</f>
        <v>0.54642857142857149</v>
      </c>
      <c r="J2466" s="3">
        <f t="shared" si="137"/>
        <v>0.45294117647058818</v>
      </c>
      <c r="K2466" s="3">
        <f t="shared" si="138"/>
        <v>24</v>
      </c>
      <c r="L2466" s="3">
        <f t="shared" si="139"/>
        <v>4.625</v>
      </c>
      <c r="M2466" s="3">
        <f>PERCENTRANK(Table1[citperyear],L2466)</f>
        <v>0.186</v>
      </c>
      <c r="N2466" s="3">
        <f>AVERAGEIF(Table1[School], A2466, Table1[CPYRank])</f>
        <v>0.24478571428571425</v>
      </c>
    </row>
    <row r="2467" spans="1:14" ht="16" x14ac:dyDescent="0.2">
      <c r="A2467" s="7" t="s">
        <v>73</v>
      </c>
      <c r="B2467" s="7" t="s">
        <v>8</v>
      </c>
      <c r="C2467" s="7" t="s">
        <v>161</v>
      </c>
      <c r="D2467" s="7">
        <v>100</v>
      </c>
      <c r="E2467" s="7">
        <v>1986</v>
      </c>
      <c r="F2467" s="3">
        <f>PERCENTRANK(Table1[Total Citations], D2467)</f>
        <v>0.13500000000000001</v>
      </c>
      <c r="G2467">
        <f>1-PERCENTRANK(Table1[Earliest Pub], E2467)</f>
        <v>0.57099999999999995</v>
      </c>
      <c r="H2467" s="3">
        <f>AVERAGEIF(Table1[School], A2467, Table1[Cit rank])</f>
        <v>0.2475</v>
      </c>
      <c r="I2467" s="3">
        <f>AVERAGEIF(Table1[School], A2467, Table1[YO rank])</f>
        <v>0.54642857142857149</v>
      </c>
      <c r="J2467" s="3">
        <f t="shared" si="137"/>
        <v>0.45294117647058818</v>
      </c>
      <c r="K2467" s="3">
        <f t="shared" si="138"/>
        <v>35</v>
      </c>
      <c r="L2467" s="3">
        <f t="shared" si="139"/>
        <v>2.8571428571428572</v>
      </c>
      <c r="M2467" s="3">
        <f>PERCENTRANK(Table1[citperyear],L2467)</f>
        <v>0.124</v>
      </c>
      <c r="N2467" s="3">
        <f>AVERAGEIF(Table1[School], A2467, Table1[CPYRank])</f>
        <v>0.24478571428571425</v>
      </c>
    </row>
    <row r="2468" spans="1:14" ht="16" x14ac:dyDescent="0.2">
      <c r="A2468" s="7" t="s">
        <v>73</v>
      </c>
      <c r="B2468" s="7" t="s">
        <v>8</v>
      </c>
      <c r="C2468" s="7" t="s">
        <v>161</v>
      </c>
      <c r="D2468" s="7">
        <v>560</v>
      </c>
      <c r="E2468" s="7">
        <v>2003</v>
      </c>
      <c r="F2468" s="3">
        <f>PERCENTRANK(Table1[Total Citations], D2468)</f>
        <v>0.56599999999999995</v>
      </c>
      <c r="G2468">
        <f>1-PERCENTRANK(Table1[Earliest Pub], E2468)</f>
        <v>7.4999999999999956E-2</v>
      </c>
      <c r="H2468" s="3">
        <f>AVERAGEIF(Table1[School], A2468, Table1[Cit rank])</f>
        <v>0.2475</v>
      </c>
      <c r="I2468" s="3">
        <f>AVERAGEIF(Table1[School], A2468, Table1[YO rank])</f>
        <v>0.54642857142857149</v>
      </c>
      <c r="J2468" s="3">
        <f t="shared" si="137"/>
        <v>0.45294117647058818</v>
      </c>
      <c r="K2468" s="3">
        <f t="shared" si="138"/>
        <v>18</v>
      </c>
      <c r="L2468" s="3">
        <f t="shared" si="139"/>
        <v>31.111111111111111</v>
      </c>
      <c r="M2468" s="3">
        <f>PERCENTRANK(Table1[citperyear],L2468)</f>
        <v>0.748</v>
      </c>
      <c r="N2468" s="3">
        <f>AVERAGEIF(Table1[School], A2468, Table1[CPYRank])</f>
        <v>0.24478571428571425</v>
      </c>
    </row>
    <row r="2469" spans="1:14" ht="16" x14ac:dyDescent="0.2">
      <c r="A2469" s="7" t="s">
        <v>74</v>
      </c>
      <c r="B2469" s="7" t="s">
        <v>8</v>
      </c>
      <c r="C2469" s="7" t="s">
        <v>161</v>
      </c>
      <c r="D2469" s="7">
        <v>38</v>
      </c>
      <c r="E2469" s="7">
        <v>1978</v>
      </c>
      <c r="F2469" s="3">
        <f>PERCENTRANK(Table1[Total Citations], D2469)</f>
        <v>6.2E-2</v>
      </c>
      <c r="G2469">
        <f>1-PERCENTRANK(Table1[Earliest Pub], E2469)</f>
        <v>0.79</v>
      </c>
      <c r="H2469" s="3">
        <f>AVERAGEIF(Table1[School], A2469, Table1[Cit rank])</f>
        <v>0.48308000000000001</v>
      </c>
      <c r="I2469" s="3">
        <f>AVERAGEIF(Table1[School], A2469, Table1[YO rank])</f>
        <v>0.58096000000000003</v>
      </c>
      <c r="J2469" s="3">
        <f t="shared" ref="J2469:J2493" si="140">H2469/I2469</f>
        <v>0.83152024235747724</v>
      </c>
      <c r="K2469" s="3">
        <f t="shared" ref="K2469:K2493" si="141">2021-E2469</f>
        <v>43</v>
      </c>
      <c r="L2469" s="3">
        <f t="shared" ref="L2469:L2493" si="142">D2469/K2469</f>
        <v>0.88372093023255816</v>
      </c>
      <c r="M2469" s="3">
        <f>PERCENTRANK(Table1[citperyear],L2469)</f>
        <v>4.8000000000000001E-2</v>
      </c>
      <c r="N2469" s="3">
        <f>AVERAGEIF(Table1[School], A2469, Table1[CPYRank])</f>
        <v>0.46503999999999995</v>
      </c>
    </row>
    <row r="2470" spans="1:14" ht="16" x14ac:dyDescent="0.2">
      <c r="A2470" s="7" t="s">
        <v>74</v>
      </c>
      <c r="B2470" s="7" t="s">
        <v>8</v>
      </c>
      <c r="C2470" s="7" t="s">
        <v>161</v>
      </c>
      <c r="D2470" s="7">
        <v>168</v>
      </c>
      <c r="E2470" s="7">
        <v>1996</v>
      </c>
      <c r="F2470" s="3">
        <f>PERCENTRANK(Table1[Total Citations], D2470)</f>
        <v>0.217</v>
      </c>
      <c r="G2470">
        <f>1-PERCENTRANK(Table1[Earliest Pub], E2470)</f>
        <v>0.27100000000000002</v>
      </c>
      <c r="H2470" s="3">
        <f>AVERAGEIF(Table1[School], A2470, Table1[Cit rank])</f>
        <v>0.48308000000000001</v>
      </c>
      <c r="I2470" s="3">
        <f>AVERAGEIF(Table1[School], A2470, Table1[YO rank])</f>
        <v>0.58096000000000003</v>
      </c>
      <c r="J2470" s="3">
        <f t="shared" si="140"/>
        <v>0.83152024235747724</v>
      </c>
      <c r="K2470" s="3">
        <f t="shared" si="141"/>
        <v>25</v>
      </c>
      <c r="L2470" s="3">
        <f t="shared" si="142"/>
        <v>6.72</v>
      </c>
      <c r="M2470" s="3">
        <f>PERCENTRANK(Table1[citperyear],L2470)</f>
        <v>0.26400000000000001</v>
      </c>
      <c r="N2470" s="3">
        <f>AVERAGEIF(Table1[School], A2470, Table1[CPYRank])</f>
        <v>0.46503999999999995</v>
      </c>
    </row>
    <row r="2471" spans="1:14" ht="16" x14ac:dyDescent="0.2">
      <c r="A2471" s="7" t="s">
        <v>74</v>
      </c>
      <c r="B2471" s="7" t="s">
        <v>8</v>
      </c>
      <c r="C2471" s="7" t="s">
        <v>161</v>
      </c>
      <c r="D2471" s="7">
        <v>594</v>
      </c>
      <c r="E2471" s="7">
        <v>1990</v>
      </c>
      <c r="F2471" s="3">
        <f>PERCENTRANK(Table1[Total Citations], D2471)</f>
        <v>0.58499999999999996</v>
      </c>
      <c r="G2471">
        <f>1-PERCENTRANK(Table1[Earliest Pub], E2471)</f>
        <v>0.43700000000000006</v>
      </c>
      <c r="H2471" s="3">
        <f>AVERAGEIF(Table1[School], A2471, Table1[Cit rank])</f>
        <v>0.48308000000000001</v>
      </c>
      <c r="I2471" s="3">
        <f>AVERAGEIF(Table1[School], A2471, Table1[YO rank])</f>
        <v>0.58096000000000003</v>
      </c>
      <c r="J2471" s="3">
        <f t="shared" si="140"/>
        <v>0.83152024235747724</v>
      </c>
      <c r="K2471" s="3">
        <f t="shared" si="141"/>
        <v>31</v>
      </c>
      <c r="L2471" s="3">
        <f t="shared" si="142"/>
        <v>19.161290322580644</v>
      </c>
      <c r="M2471" s="3">
        <f>PERCENTRANK(Table1[citperyear],L2471)</f>
        <v>0.59099999999999997</v>
      </c>
      <c r="N2471" s="3">
        <f>AVERAGEIF(Table1[School], A2471, Table1[CPYRank])</f>
        <v>0.46503999999999995</v>
      </c>
    </row>
    <row r="2472" spans="1:14" ht="16" x14ac:dyDescent="0.2">
      <c r="A2472" s="7" t="s">
        <v>74</v>
      </c>
      <c r="B2472" s="7" t="s">
        <v>8</v>
      </c>
      <c r="C2472" s="7" t="s">
        <v>161</v>
      </c>
      <c r="D2472" s="7">
        <v>149</v>
      </c>
      <c r="E2472" s="7">
        <v>1989</v>
      </c>
      <c r="F2472" s="3">
        <f>PERCENTRANK(Table1[Total Citations], D2472)</f>
        <v>0.191</v>
      </c>
      <c r="G2472">
        <f>1-PERCENTRANK(Table1[Earliest Pub], E2472)</f>
        <v>0.47299999999999998</v>
      </c>
      <c r="H2472" s="3">
        <f>AVERAGEIF(Table1[School], A2472, Table1[Cit rank])</f>
        <v>0.48308000000000001</v>
      </c>
      <c r="I2472" s="3">
        <f>AVERAGEIF(Table1[School], A2472, Table1[YO rank])</f>
        <v>0.58096000000000003</v>
      </c>
      <c r="J2472" s="3">
        <f t="shared" si="140"/>
        <v>0.83152024235747724</v>
      </c>
      <c r="K2472" s="3">
        <f t="shared" si="141"/>
        <v>32</v>
      </c>
      <c r="L2472" s="3">
        <f t="shared" si="142"/>
        <v>4.65625</v>
      </c>
      <c r="M2472" s="3">
        <f>PERCENTRANK(Table1[citperyear],L2472)</f>
        <v>0.188</v>
      </c>
      <c r="N2472" s="3">
        <f>AVERAGEIF(Table1[School], A2472, Table1[CPYRank])</f>
        <v>0.46503999999999995</v>
      </c>
    </row>
    <row r="2473" spans="1:14" ht="16" x14ac:dyDescent="0.2">
      <c r="A2473" s="7" t="s">
        <v>74</v>
      </c>
      <c r="B2473" s="7" t="s">
        <v>8</v>
      </c>
      <c r="C2473" s="7" t="s">
        <v>161</v>
      </c>
      <c r="D2473" s="7">
        <v>764</v>
      </c>
      <c r="E2473" s="7">
        <v>1972</v>
      </c>
      <c r="F2473" s="3">
        <f>PERCENTRANK(Table1[Total Citations], D2473)</f>
        <v>0.67</v>
      </c>
      <c r="G2473">
        <f>1-PERCENTRANK(Table1[Earliest Pub], E2473)</f>
        <v>0.90200000000000002</v>
      </c>
      <c r="H2473" s="3">
        <f>AVERAGEIF(Table1[School], A2473, Table1[Cit rank])</f>
        <v>0.48308000000000001</v>
      </c>
      <c r="I2473" s="3">
        <f>AVERAGEIF(Table1[School], A2473, Table1[YO rank])</f>
        <v>0.58096000000000003</v>
      </c>
      <c r="J2473" s="3">
        <f t="shared" si="140"/>
        <v>0.83152024235747724</v>
      </c>
      <c r="K2473" s="3">
        <f t="shared" si="141"/>
        <v>49</v>
      </c>
      <c r="L2473" s="3">
        <f t="shared" si="142"/>
        <v>15.591836734693878</v>
      </c>
      <c r="M2473" s="3">
        <f>PERCENTRANK(Table1[citperyear],L2473)</f>
        <v>0.51600000000000001</v>
      </c>
      <c r="N2473" s="3">
        <f>AVERAGEIF(Table1[School], A2473, Table1[CPYRank])</f>
        <v>0.46503999999999995</v>
      </c>
    </row>
    <row r="2474" spans="1:14" ht="16" x14ac:dyDescent="0.2">
      <c r="A2474" s="7" t="s">
        <v>74</v>
      </c>
      <c r="B2474" s="7" t="s">
        <v>8</v>
      </c>
      <c r="C2474" s="7" t="s">
        <v>161</v>
      </c>
      <c r="D2474" s="7">
        <v>1495</v>
      </c>
      <c r="E2474" s="7">
        <v>1985</v>
      </c>
      <c r="F2474" s="3">
        <f>PERCENTRANK(Table1[Total Citations], D2474)</f>
        <v>0.83799999999999997</v>
      </c>
      <c r="G2474">
        <f>1-PERCENTRANK(Table1[Earliest Pub], E2474)</f>
        <v>0.60199999999999998</v>
      </c>
      <c r="H2474" s="3">
        <f>AVERAGEIF(Table1[School], A2474, Table1[Cit rank])</f>
        <v>0.48308000000000001</v>
      </c>
      <c r="I2474" s="3">
        <f>AVERAGEIF(Table1[School], A2474, Table1[YO rank])</f>
        <v>0.58096000000000003</v>
      </c>
      <c r="J2474" s="3">
        <f t="shared" si="140"/>
        <v>0.83152024235747724</v>
      </c>
      <c r="K2474" s="3">
        <f t="shared" si="141"/>
        <v>36</v>
      </c>
      <c r="L2474" s="3">
        <f t="shared" si="142"/>
        <v>41.527777777777779</v>
      </c>
      <c r="M2474" s="3">
        <f>PERCENTRANK(Table1[citperyear],L2474)</f>
        <v>0.82199999999999995</v>
      </c>
      <c r="N2474" s="3">
        <f>AVERAGEIF(Table1[School], A2474, Table1[CPYRank])</f>
        <v>0.46503999999999995</v>
      </c>
    </row>
    <row r="2475" spans="1:14" ht="16" x14ac:dyDescent="0.2">
      <c r="A2475" s="7" t="s">
        <v>74</v>
      </c>
      <c r="B2475" s="7" t="s">
        <v>8</v>
      </c>
      <c r="C2475" s="7" t="s">
        <v>161</v>
      </c>
      <c r="D2475" s="7">
        <v>1510</v>
      </c>
      <c r="E2475" s="7">
        <v>1983</v>
      </c>
      <c r="F2475" s="3">
        <f>PERCENTRANK(Table1[Total Citations], D2475)</f>
        <v>0.84</v>
      </c>
      <c r="G2475">
        <f>1-PERCENTRANK(Table1[Earliest Pub], E2475)</f>
        <v>0.65700000000000003</v>
      </c>
      <c r="H2475" s="3">
        <f>AVERAGEIF(Table1[School], A2475, Table1[Cit rank])</f>
        <v>0.48308000000000001</v>
      </c>
      <c r="I2475" s="3">
        <f>AVERAGEIF(Table1[School], A2475, Table1[YO rank])</f>
        <v>0.58096000000000003</v>
      </c>
      <c r="J2475" s="3">
        <f t="shared" si="140"/>
        <v>0.83152024235747724</v>
      </c>
      <c r="K2475" s="3">
        <f t="shared" si="141"/>
        <v>38</v>
      </c>
      <c r="L2475" s="3">
        <f t="shared" si="142"/>
        <v>39.736842105263158</v>
      </c>
      <c r="M2475" s="3">
        <f>PERCENTRANK(Table1[citperyear],L2475)</f>
        <v>0.81299999999999994</v>
      </c>
      <c r="N2475" s="3">
        <f>AVERAGEIF(Table1[School], A2475, Table1[CPYRank])</f>
        <v>0.46503999999999995</v>
      </c>
    </row>
    <row r="2476" spans="1:14" ht="16" x14ac:dyDescent="0.2">
      <c r="A2476" s="7" t="s">
        <v>74</v>
      </c>
      <c r="B2476" s="7" t="s">
        <v>8</v>
      </c>
      <c r="C2476" s="7" t="s">
        <v>161</v>
      </c>
      <c r="D2476" s="7">
        <v>1223</v>
      </c>
      <c r="E2476" s="7">
        <v>1980</v>
      </c>
      <c r="F2476" s="3">
        <f>PERCENTRANK(Table1[Total Citations], D2476)</f>
        <v>0.79300000000000004</v>
      </c>
      <c r="G2476">
        <f>1-PERCENTRANK(Table1[Earliest Pub], E2476)</f>
        <v>0.75</v>
      </c>
      <c r="H2476" s="3">
        <f>AVERAGEIF(Table1[School], A2476, Table1[Cit rank])</f>
        <v>0.48308000000000001</v>
      </c>
      <c r="I2476" s="3">
        <f>AVERAGEIF(Table1[School], A2476, Table1[YO rank])</f>
        <v>0.58096000000000003</v>
      </c>
      <c r="J2476" s="3">
        <f t="shared" si="140"/>
        <v>0.83152024235747724</v>
      </c>
      <c r="K2476" s="3">
        <f t="shared" si="141"/>
        <v>41</v>
      </c>
      <c r="L2476" s="3">
        <f t="shared" si="142"/>
        <v>29.829268292682926</v>
      </c>
      <c r="M2476" s="3">
        <f>PERCENTRANK(Table1[citperyear],L2476)</f>
        <v>0.73699999999999999</v>
      </c>
      <c r="N2476" s="3">
        <f>AVERAGEIF(Table1[School], A2476, Table1[CPYRank])</f>
        <v>0.46503999999999995</v>
      </c>
    </row>
    <row r="2477" spans="1:14" ht="16" x14ac:dyDescent="0.2">
      <c r="A2477" s="7" t="s">
        <v>74</v>
      </c>
      <c r="B2477" s="7" t="s">
        <v>7</v>
      </c>
      <c r="C2477" s="7" t="s">
        <v>161</v>
      </c>
      <c r="D2477" s="7">
        <v>1155</v>
      </c>
      <c r="E2477" s="7">
        <v>1981</v>
      </c>
      <c r="F2477" s="3">
        <f>PERCENTRANK(Table1[Total Citations], D2477)</f>
        <v>0.77800000000000002</v>
      </c>
      <c r="G2477">
        <f>1-PERCENTRANK(Table1[Earliest Pub], E2477)</f>
        <v>0.72299999999999998</v>
      </c>
      <c r="H2477" s="3">
        <f>AVERAGEIF(Table1[School], A2477, Table1[Cit rank])</f>
        <v>0.48308000000000001</v>
      </c>
      <c r="I2477" s="3">
        <f>AVERAGEIF(Table1[School], A2477, Table1[YO rank])</f>
        <v>0.58096000000000003</v>
      </c>
      <c r="J2477" s="3">
        <f t="shared" si="140"/>
        <v>0.83152024235747724</v>
      </c>
      <c r="K2477" s="3">
        <f t="shared" si="141"/>
        <v>40</v>
      </c>
      <c r="L2477" s="3">
        <f t="shared" si="142"/>
        <v>28.875</v>
      </c>
      <c r="M2477" s="3">
        <f>PERCENTRANK(Table1[citperyear],L2477)</f>
        <v>0.72699999999999998</v>
      </c>
      <c r="N2477" s="3">
        <f>AVERAGEIF(Table1[School], A2477, Table1[CPYRank])</f>
        <v>0.46503999999999995</v>
      </c>
    </row>
    <row r="2478" spans="1:14" ht="16" x14ac:dyDescent="0.2">
      <c r="A2478" s="7" t="s">
        <v>74</v>
      </c>
      <c r="B2478" s="7" t="s">
        <v>8</v>
      </c>
      <c r="C2478" s="7" t="s">
        <v>161</v>
      </c>
      <c r="D2478" s="7">
        <v>39</v>
      </c>
      <c r="E2478" s="7">
        <v>1981</v>
      </c>
      <c r="F2478" s="3">
        <f>PERCENTRANK(Table1[Total Citations], D2478)</f>
        <v>6.3E-2</v>
      </c>
      <c r="G2478">
        <f>1-PERCENTRANK(Table1[Earliest Pub], E2478)</f>
        <v>0.72299999999999998</v>
      </c>
      <c r="H2478" s="3">
        <f>AVERAGEIF(Table1[School], A2478, Table1[Cit rank])</f>
        <v>0.48308000000000001</v>
      </c>
      <c r="I2478" s="3">
        <f>AVERAGEIF(Table1[School], A2478, Table1[YO rank])</f>
        <v>0.58096000000000003</v>
      </c>
      <c r="J2478" s="3">
        <f t="shared" si="140"/>
        <v>0.83152024235747724</v>
      </c>
      <c r="K2478" s="3">
        <f t="shared" si="141"/>
        <v>40</v>
      </c>
      <c r="L2478" s="3">
        <f t="shared" si="142"/>
        <v>0.97499999999999998</v>
      </c>
      <c r="M2478" s="3">
        <f>PERCENTRANK(Table1[citperyear],L2478)</f>
        <v>5.1999999999999998E-2</v>
      </c>
      <c r="N2478" s="3">
        <f>AVERAGEIF(Table1[School], A2478, Table1[CPYRank])</f>
        <v>0.46503999999999995</v>
      </c>
    </row>
    <row r="2479" spans="1:14" ht="16" x14ac:dyDescent="0.2">
      <c r="A2479" s="7" t="s">
        <v>74</v>
      </c>
      <c r="B2479" s="7" t="s">
        <v>8</v>
      </c>
      <c r="C2479" s="7" t="s">
        <v>161</v>
      </c>
      <c r="D2479" s="7">
        <v>155</v>
      </c>
      <c r="E2479" s="7">
        <v>2008</v>
      </c>
      <c r="F2479" s="3">
        <f>PERCENTRANK(Table1[Total Citations], D2479)</f>
        <v>0.19700000000000001</v>
      </c>
      <c r="G2479">
        <f>1-PERCENTRANK(Table1[Earliest Pub], E2479)</f>
        <v>1.0000000000000009E-2</v>
      </c>
      <c r="H2479" s="3">
        <f>AVERAGEIF(Table1[School], A2479, Table1[Cit rank])</f>
        <v>0.48308000000000001</v>
      </c>
      <c r="I2479" s="3">
        <f>AVERAGEIF(Table1[School], A2479, Table1[YO rank])</f>
        <v>0.58096000000000003</v>
      </c>
      <c r="J2479" s="3">
        <f t="shared" si="140"/>
        <v>0.83152024235747724</v>
      </c>
      <c r="K2479" s="3">
        <f t="shared" si="141"/>
        <v>13</v>
      </c>
      <c r="L2479" s="3">
        <f t="shared" si="142"/>
        <v>11.923076923076923</v>
      </c>
      <c r="M2479" s="3">
        <f>PERCENTRANK(Table1[citperyear],L2479)</f>
        <v>0.42599999999999999</v>
      </c>
      <c r="N2479" s="3">
        <f>AVERAGEIF(Table1[School], A2479, Table1[CPYRank])</f>
        <v>0.46503999999999995</v>
      </c>
    </row>
    <row r="2480" spans="1:14" ht="16" x14ac:dyDescent="0.2">
      <c r="A2480" s="7" t="s">
        <v>74</v>
      </c>
      <c r="B2480" s="7" t="s">
        <v>8</v>
      </c>
      <c r="C2480" s="7" t="s">
        <v>161</v>
      </c>
      <c r="D2480" s="7">
        <v>211</v>
      </c>
      <c r="E2480" s="7">
        <v>1982</v>
      </c>
      <c r="F2480" s="3">
        <f>PERCENTRANK(Table1[Total Citations], D2480)</f>
        <v>0.27300000000000002</v>
      </c>
      <c r="G2480">
        <f>1-PERCENTRANK(Table1[Earliest Pub], E2480)</f>
        <v>0.69</v>
      </c>
      <c r="H2480" s="3">
        <f>AVERAGEIF(Table1[School], A2480, Table1[Cit rank])</f>
        <v>0.48308000000000001</v>
      </c>
      <c r="I2480" s="3">
        <f>AVERAGEIF(Table1[School], A2480, Table1[YO rank])</f>
        <v>0.58096000000000003</v>
      </c>
      <c r="J2480" s="3">
        <f t="shared" si="140"/>
        <v>0.83152024235747724</v>
      </c>
      <c r="K2480" s="3">
        <f t="shared" si="141"/>
        <v>39</v>
      </c>
      <c r="L2480" s="3">
        <f t="shared" si="142"/>
        <v>5.4102564102564106</v>
      </c>
      <c r="M2480" s="3">
        <f>PERCENTRANK(Table1[citperyear],L2480)</f>
        <v>0.214</v>
      </c>
      <c r="N2480" s="3">
        <f>AVERAGEIF(Table1[School], A2480, Table1[CPYRank])</f>
        <v>0.46503999999999995</v>
      </c>
    </row>
    <row r="2481" spans="1:14" ht="16" x14ac:dyDescent="0.2">
      <c r="A2481" s="7" t="s">
        <v>74</v>
      </c>
      <c r="B2481" s="7" t="s">
        <v>8</v>
      </c>
      <c r="C2481" s="7" t="s">
        <v>161</v>
      </c>
      <c r="D2481" s="7">
        <v>72</v>
      </c>
      <c r="E2481" s="7">
        <v>2004</v>
      </c>
      <c r="F2481" s="3">
        <f>PERCENTRANK(Table1[Total Citations], D2481)</f>
        <v>0.104</v>
      </c>
      <c r="G2481">
        <f>1-PERCENTRANK(Table1[Earliest Pub], E2481)</f>
        <v>5.4000000000000048E-2</v>
      </c>
      <c r="H2481" s="3">
        <f>AVERAGEIF(Table1[School], A2481, Table1[Cit rank])</f>
        <v>0.48308000000000001</v>
      </c>
      <c r="I2481" s="3">
        <f>AVERAGEIF(Table1[School], A2481, Table1[YO rank])</f>
        <v>0.58096000000000003</v>
      </c>
      <c r="J2481" s="3">
        <f t="shared" si="140"/>
        <v>0.83152024235747724</v>
      </c>
      <c r="K2481" s="3">
        <f t="shared" si="141"/>
        <v>17</v>
      </c>
      <c r="L2481" s="3">
        <f t="shared" si="142"/>
        <v>4.2352941176470589</v>
      </c>
      <c r="M2481" s="3">
        <f>PERCENTRANK(Table1[citperyear],L2481)</f>
        <v>0.17299999999999999</v>
      </c>
      <c r="N2481" s="3">
        <f>AVERAGEIF(Table1[School], A2481, Table1[CPYRank])</f>
        <v>0.46503999999999995</v>
      </c>
    </row>
    <row r="2482" spans="1:14" ht="16" x14ac:dyDescent="0.2">
      <c r="A2482" s="7" t="s">
        <v>74</v>
      </c>
      <c r="B2482" s="7" t="s">
        <v>8</v>
      </c>
      <c r="C2482" s="7" t="s">
        <v>161</v>
      </c>
      <c r="D2482" s="7">
        <v>225</v>
      </c>
      <c r="E2482" s="7">
        <v>1989</v>
      </c>
      <c r="F2482" s="3">
        <f>PERCENTRANK(Table1[Total Citations], D2482)</f>
        <v>0.29599999999999999</v>
      </c>
      <c r="G2482">
        <f>1-PERCENTRANK(Table1[Earliest Pub], E2482)</f>
        <v>0.47299999999999998</v>
      </c>
      <c r="H2482" s="3">
        <f>AVERAGEIF(Table1[School], A2482, Table1[Cit rank])</f>
        <v>0.48308000000000001</v>
      </c>
      <c r="I2482" s="3">
        <f>AVERAGEIF(Table1[School], A2482, Table1[YO rank])</f>
        <v>0.58096000000000003</v>
      </c>
      <c r="J2482" s="3">
        <f t="shared" si="140"/>
        <v>0.83152024235747724</v>
      </c>
      <c r="K2482" s="3">
        <f t="shared" si="141"/>
        <v>32</v>
      </c>
      <c r="L2482" s="3">
        <f t="shared" si="142"/>
        <v>7.03125</v>
      </c>
      <c r="M2482" s="3">
        <f>PERCENTRANK(Table1[citperyear],L2482)</f>
        <v>0.27600000000000002</v>
      </c>
      <c r="N2482" s="3">
        <f>AVERAGEIF(Table1[School], A2482, Table1[CPYRank])</f>
        <v>0.46503999999999995</v>
      </c>
    </row>
    <row r="2483" spans="1:14" ht="16" x14ac:dyDescent="0.2">
      <c r="A2483" s="7" t="s">
        <v>74</v>
      </c>
      <c r="B2483" s="7" t="s">
        <v>8</v>
      </c>
      <c r="C2483" s="7" t="s">
        <v>161</v>
      </c>
      <c r="D2483" s="7">
        <v>215</v>
      </c>
      <c r="E2483" s="7">
        <v>1970</v>
      </c>
      <c r="F2483" s="3">
        <f>PERCENTRANK(Table1[Total Citations], D2483)</f>
        <v>0.27800000000000002</v>
      </c>
      <c r="G2483">
        <f>1-PERCENTRANK(Table1[Earliest Pub], E2483)</f>
        <v>0.92900000000000005</v>
      </c>
      <c r="H2483" s="3">
        <f>AVERAGEIF(Table1[School], A2483, Table1[Cit rank])</f>
        <v>0.48308000000000001</v>
      </c>
      <c r="I2483" s="3">
        <f>AVERAGEIF(Table1[School], A2483, Table1[YO rank])</f>
        <v>0.58096000000000003</v>
      </c>
      <c r="J2483" s="3">
        <f t="shared" si="140"/>
        <v>0.83152024235747724</v>
      </c>
      <c r="K2483" s="3">
        <f t="shared" si="141"/>
        <v>51</v>
      </c>
      <c r="L2483" s="3">
        <f t="shared" si="142"/>
        <v>4.215686274509804</v>
      </c>
      <c r="M2483" s="3">
        <f>PERCENTRANK(Table1[citperyear],L2483)</f>
        <v>0.17199999999999999</v>
      </c>
      <c r="N2483" s="3">
        <f>AVERAGEIF(Table1[School], A2483, Table1[CPYRank])</f>
        <v>0.46503999999999995</v>
      </c>
    </row>
    <row r="2484" spans="1:14" ht="16" x14ac:dyDescent="0.2">
      <c r="A2484" s="7" t="s">
        <v>74</v>
      </c>
      <c r="B2484" s="7" t="s">
        <v>8</v>
      </c>
      <c r="C2484" s="7" t="s">
        <v>161</v>
      </c>
      <c r="D2484" s="7">
        <v>835</v>
      </c>
      <c r="E2484" s="7">
        <v>1984</v>
      </c>
      <c r="F2484" s="3">
        <f>PERCENTRANK(Table1[Total Citations], D2484)</f>
        <v>0.69399999999999995</v>
      </c>
      <c r="G2484">
        <f>1-PERCENTRANK(Table1[Earliest Pub], E2484)</f>
        <v>0.63</v>
      </c>
      <c r="H2484" s="3">
        <f>AVERAGEIF(Table1[School], A2484, Table1[Cit rank])</f>
        <v>0.48308000000000001</v>
      </c>
      <c r="I2484" s="3">
        <f>AVERAGEIF(Table1[School], A2484, Table1[YO rank])</f>
        <v>0.58096000000000003</v>
      </c>
      <c r="J2484" s="3">
        <f t="shared" si="140"/>
        <v>0.83152024235747724</v>
      </c>
      <c r="K2484" s="3">
        <f t="shared" si="141"/>
        <v>37</v>
      </c>
      <c r="L2484" s="3">
        <f t="shared" si="142"/>
        <v>22.567567567567568</v>
      </c>
      <c r="M2484" s="3">
        <f>PERCENTRANK(Table1[citperyear],L2484)</f>
        <v>0.65</v>
      </c>
      <c r="N2484" s="3">
        <f>AVERAGEIF(Table1[School], A2484, Table1[CPYRank])</f>
        <v>0.46503999999999995</v>
      </c>
    </row>
    <row r="2485" spans="1:14" ht="16" x14ac:dyDescent="0.2">
      <c r="A2485" s="7" t="s">
        <v>74</v>
      </c>
      <c r="B2485" s="7" t="s">
        <v>8</v>
      </c>
      <c r="C2485" s="7" t="s">
        <v>161</v>
      </c>
      <c r="D2485" s="7">
        <v>1153</v>
      </c>
      <c r="E2485" s="7">
        <v>1975</v>
      </c>
      <c r="F2485" s="3">
        <f>PERCENTRANK(Table1[Total Citations], D2485)</f>
        <v>0.77700000000000002</v>
      </c>
      <c r="G2485">
        <f>1-PERCENTRANK(Table1[Earliest Pub], E2485)</f>
        <v>0.85199999999999998</v>
      </c>
      <c r="H2485" s="3">
        <f>AVERAGEIF(Table1[School], A2485, Table1[Cit rank])</f>
        <v>0.48308000000000001</v>
      </c>
      <c r="I2485" s="3">
        <f>AVERAGEIF(Table1[School], A2485, Table1[YO rank])</f>
        <v>0.58096000000000003</v>
      </c>
      <c r="J2485" s="3">
        <f t="shared" si="140"/>
        <v>0.83152024235747724</v>
      </c>
      <c r="K2485" s="3">
        <f t="shared" si="141"/>
        <v>46</v>
      </c>
      <c r="L2485" s="3">
        <f t="shared" si="142"/>
        <v>25.065217391304348</v>
      </c>
      <c r="M2485" s="3">
        <f>PERCENTRANK(Table1[citperyear],L2485)</f>
        <v>0.68300000000000005</v>
      </c>
      <c r="N2485" s="3">
        <f>AVERAGEIF(Table1[School], A2485, Table1[CPYRank])</f>
        <v>0.46503999999999995</v>
      </c>
    </row>
    <row r="2486" spans="1:14" ht="16" x14ac:dyDescent="0.2">
      <c r="A2486" s="7" t="s">
        <v>74</v>
      </c>
      <c r="B2486" s="7" t="s">
        <v>8</v>
      </c>
      <c r="C2486" s="7" t="s">
        <v>161</v>
      </c>
      <c r="D2486" s="7">
        <v>44</v>
      </c>
      <c r="E2486" s="7">
        <v>1995</v>
      </c>
      <c r="F2486" s="3">
        <f>PERCENTRANK(Table1[Total Citations], D2486)</f>
        <v>7.0999999999999994E-2</v>
      </c>
      <c r="G2486">
        <f>1-PERCENTRANK(Table1[Earliest Pub], E2486)</f>
        <v>0.29800000000000004</v>
      </c>
      <c r="H2486" s="3">
        <f>AVERAGEIF(Table1[School], A2486, Table1[Cit rank])</f>
        <v>0.48308000000000001</v>
      </c>
      <c r="I2486" s="3">
        <f>AVERAGEIF(Table1[School], A2486, Table1[YO rank])</f>
        <v>0.58096000000000003</v>
      </c>
      <c r="J2486" s="3">
        <f t="shared" si="140"/>
        <v>0.83152024235747724</v>
      </c>
      <c r="K2486" s="3">
        <f t="shared" si="141"/>
        <v>26</v>
      </c>
      <c r="L2486" s="3">
        <f t="shared" si="142"/>
        <v>1.6923076923076923</v>
      </c>
      <c r="M2486" s="3">
        <f>PERCENTRANK(Table1[citperyear],L2486)</f>
        <v>7.9000000000000001E-2</v>
      </c>
      <c r="N2486" s="3">
        <f>AVERAGEIF(Table1[School], A2486, Table1[CPYRank])</f>
        <v>0.46503999999999995</v>
      </c>
    </row>
    <row r="2487" spans="1:14" ht="16" x14ac:dyDescent="0.2">
      <c r="A2487" s="7" t="s">
        <v>74</v>
      </c>
      <c r="B2487" s="7" t="s">
        <v>8</v>
      </c>
      <c r="C2487" s="7" t="s">
        <v>161</v>
      </c>
      <c r="D2487" s="7">
        <v>172</v>
      </c>
      <c r="E2487" s="7">
        <v>1979</v>
      </c>
      <c r="F2487" s="3">
        <f>PERCENTRANK(Table1[Total Citations], D2487)</f>
        <v>0.222</v>
      </c>
      <c r="G2487">
        <f>1-PERCENTRANK(Table1[Earliest Pub], E2487)</f>
        <v>0.76900000000000002</v>
      </c>
      <c r="H2487" s="3">
        <f>AVERAGEIF(Table1[School], A2487, Table1[Cit rank])</f>
        <v>0.48308000000000001</v>
      </c>
      <c r="I2487" s="3">
        <f>AVERAGEIF(Table1[School], A2487, Table1[YO rank])</f>
        <v>0.58096000000000003</v>
      </c>
      <c r="J2487" s="3">
        <f t="shared" si="140"/>
        <v>0.83152024235747724</v>
      </c>
      <c r="K2487" s="3">
        <f t="shared" si="141"/>
        <v>42</v>
      </c>
      <c r="L2487" s="3">
        <f t="shared" si="142"/>
        <v>4.0952380952380949</v>
      </c>
      <c r="M2487" s="3">
        <f>PERCENTRANK(Table1[citperyear],L2487)</f>
        <v>0.16500000000000001</v>
      </c>
      <c r="N2487" s="3">
        <f>AVERAGEIF(Table1[School], A2487, Table1[CPYRank])</f>
        <v>0.46503999999999995</v>
      </c>
    </row>
    <row r="2488" spans="1:14" ht="16" x14ac:dyDescent="0.2">
      <c r="A2488" s="7" t="s">
        <v>74</v>
      </c>
      <c r="B2488" s="7" t="s">
        <v>8</v>
      </c>
      <c r="C2488" s="7" t="s">
        <v>161</v>
      </c>
      <c r="D2488" s="7">
        <v>504</v>
      </c>
      <c r="E2488" s="7">
        <v>1976</v>
      </c>
      <c r="F2488" s="3">
        <f>PERCENTRANK(Table1[Total Citations], D2488)</f>
        <v>0.53300000000000003</v>
      </c>
      <c r="G2488">
        <f>1-PERCENTRANK(Table1[Earliest Pub], E2488)</f>
        <v>0.83099999999999996</v>
      </c>
      <c r="H2488" s="3">
        <f>AVERAGEIF(Table1[School], A2488, Table1[Cit rank])</f>
        <v>0.48308000000000001</v>
      </c>
      <c r="I2488" s="3">
        <f>AVERAGEIF(Table1[School], A2488, Table1[YO rank])</f>
        <v>0.58096000000000003</v>
      </c>
      <c r="J2488" s="3">
        <f t="shared" si="140"/>
        <v>0.83152024235747724</v>
      </c>
      <c r="K2488" s="3">
        <f t="shared" si="141"/>
        <v>45</v>
      </c>
      <c r="L2488" s="3">
        <f t="shared" si="142"/>
        <v>11.2</v>
      </c>
      <c r="M2488" s="3">
        <f>PERCENTRANK(Table1[citperyear],L2488)</f>
        <v>0.40500000000000003</v>
      </c>
      <c r="N2488" s="3">
        <f>AVERAGEIF(Table1[School], A2488, Table1[CPYRank])</f>
        <v>0.46503999999999995</v>
      </c>
    </row>
    <row r="2489" spans="1:14" ht="16" x14ac:dyDescent="0.2">
      <c r="A2489" s="7" t="s">
        <v>74</v>
      </c>
      <c r="B2489" s="7" t="s">
        <v>8</v>
      </c>
      <c r="C2489" s="7" t="s">
        <v>161</v>
      </c>
      <c r="D2489" s="7">
        <v>798</v>
      </c>
      <c r="E2489" s="7">
        <v>1977</v>
      </c>
      <c r="F2489" s="3">
        <f>PERCENTRANK(Table1[Total Citations], D2489)</f>
        <v>0.68400000000000005</v>
      </c>
      <c r="G2489">
        <f>1-PERCENTRANK(Table1[Earliest Pub], E2489)</f>
        <v>0.81299999999999994</v>
      </c>
      <c r="H2489" s="3">
        <f>AVERAGEIF(Table1[School], A2489, Table1[Cit rank])</f>
        <v>0.48308000000000001</v>
      </c>
      <c r="I2489" s="3">
        <f>AVERAGEIF(Table1[School], A2489, Table1[YO rank])</f>
        <v>0.58096000000000003</v>
      </c>
      <c r="J2489" s="3">
        <f t="shared" si="140"/>
        <v>0.83152024235747724</v>
      </c>
      <c r="K2489" s="3">
        <f t="shared" si="141"/>
        <v>44</v>
      </c>
      <c r="L2489" s="3">
        <f t="shared" si="142"/>
        <v>18.136363636363637</v>
      </c>
      <c r="M2489" s="3">
        <f>PERCENTRANK(Table1[citperyear],L2489)</f>
        <v>0.56899999999999995</v>
      </c>
      <c r="N2489" s="3">
        <f>AVERAGEIF(Table1[School], A2489, Table1[CPYRank])</f>
        <v>0.46503999999999995</v>
      </c>
    </row>
    <row r="2490" spans="1:14" ht="16" x14ac:dyDescent="0.2">
      <c r="A2490" s="7" t="s">
        <v>74</v>
      </c>
      <c r="B2490" s="7" t="s">
        <v>8</v>
      </c>
      <c r="C2490" s="7" t="s">
        <v>161</v>
      </c>
      <c r="D2490" s="7">
        <v>854</v>
      </c>
      <c r="E2490" s="7">
        <v>1982</v>
      </c>
      <c r="F2490" s="3">
        <f>PERCENTRANK(Table1[Total Citations], D2490)</f>
        <v>0.69799999999999995</v>
      </c>
      <c r="G2490">
        <f>1-PERCENTRANK(Table1[Earliest Pub], E2490)</f>
        <v>0.69</v>
      </c>
      <c r="H2490" s="3">
        <f>AVERAGEIF(Table1[School], A2490, Table1[Cit rank])</f>
        <v>0.48308000000000001</v>
      </c>
      <c r="I2490" s="3">
        <f>AVERAGEIF(Table1[School], A2490, Table1[YO rank])</f>
        <v>0.58096000000000003</v>
      </c>
      <c r="J2490" s="3">
        <f t="shared" si="140"/>
        <v>0.83152024235747724</v>
      </c>
      <c r="K2490" s="3">
        <f t="shared" si="141"/>
        <v>39</v>
      </c>
      <c r="L2490" s="3">
        <f t="shared" si="142"/>
        <v>21.897435897435898</v>
      </c>
      <c r="M2490" s="3">
        <f>PERCENTRANK(Table1[citperyear],L2490)</f>
        <v>0.63900000000000001</v>
      </c>
      <c r="N2490" s="3">
        <f>AVERAGEIF(Table1[School], A2490, Table1[CPYRank])</f>
        <v>0.46503999999999995</v>
      </c>
    </row>
    <row r="2491" spans="1:14" ht="16" x14ac:dyDescent="0.2">
      <c r="A2491" s="7" t="s">
        <v>74</v>
      </c>
      <c r="B2491" s="7" t="s">
        <v>7</v>
      </c>
      <c r="C2491" s="7" t="s">
        <v>161</v>
      </c>
      <c r="D2491" s="7">
        <v>1205</v>
      </c>
      <c r="E2491" s="7">
        <v>1974</v>
      </c>
      <c r="F2491" s="3">
        <f>PERCENTRANK(Table1[Total Citations], D2491)</f>
        <v>0.79</v>
      </c>
      <c r="G2491">
        <f>1-PERCENTRANK(Table1[Earliest Pub], E2491)</f>
        <v>0.871</v>
      </c>
      <c r="H2491" s="3">
        <f>AVERAGEIF(Table1[School], A2491, Table1[Cit rank])</f>
        <v>0.48308000000000001</v>
      </c>
      <c r="I2491" s="3">
        <f>AVERAGEIF(Table1[School], A2491, Table1[YO rank])</f>
        <v>0.58096000000000003</v>
      </c>
      <c r="J2491" s="3">
        <f t="shared" si="140"/>
        <v>0.83152024235747724</v>
      </c>
      <c r="K2491" s="3">
        <f t="shared" si="141"/>
        <v>47</v>
      </c>
      <c r="L2491" s="3">
        <f t="shared" si="142"/>
        <v>25.638297872340427</v>
      </c>
      <c r="M2491" s="3">
        <f>PERCENTRANK(Table1[citperyear],L2491)</f>
        <v>0.68799999999999994</v>
      </c>
      <c r="N2491" s="3">
        <f>AVERAGEIF(Table1[School], A2491, Table1[CPYRank])</f>
        <v>0.46503999999999995</v>
      </c>
    </row>
    <row r="2492" spans="1:14" ht="16" x14ac:dyDescent="0.2">
      <c r="A2492" s="7" t="s">
        <v>74</v>
      </c>
      <c r="B2492" s="7" t="s">
        <v>8</v>
      </c>
      <c r="C2492" s="7" t="s">
        <v>161</v>
      </c>
      <c r="D2492" s="7">
        <v>552</v>
      </c>
      <c r="E2492" s="7">
        <v>2007</v>
      </c>
      <c r="F2492" s="3">
        <f>PERCENTRANK(Table1[Total Citations], D2492)</f>
        <v>0.56299999999999994</v>
      </c>
      <c r="G2492">
        <f>1-PERCENTRANK(Table1[Earliest Pub], E2492)</f>
        <v>1.5000000000000013E-2</v>
      </c>
      <c r="H2492" s="3">
        <f>AVERAGEIF(Table1[School], A2492, Table1[Cit rank])</f>
        <v>0.48308000000000001</v>
      </c>
      <c r="I2492" s="3">
        <f>AVERAGEIF(Table1[School], A2492, Table1[YO rank])</f>
        <v>0.58096000000000003</v>
      </c>
      <c r="J2492" s="3">
        <f t="shared" si="140"/>
        <v>0.83152024235747724</v>
      </c>
      <c r="K2492" s="3">
        <f t="shared" si="141"/>
        <v>14</v>
      </c>
      <c r="L2492" s="3">
        <f t="shared" si="142"/>
        <v>39.428571428571431</v>
      </c>
      <c r="M2492" s="3">
        <f>PERCENTRANK(Table1[citperyear],L2492)</f>
        <v>0.81100000000000005</v>
      </c>
      <c r="N2492" s="3">
        <f>AVERAGEIF(Table1[School], A2492, Table1[CPYRank])</f>
        <v>0.46503999999999995</v>
      </c>
    </row>
    <row r="2493" spans="1:14" ht="16" x14ac:dyDescent="0.2">
      <c r="A2493" s="7" t="s">
        <v>74</v>
      </c>
      <c r="B2493" s="7" t="s">
        <v>8</v>
      </c>
      <c r="C2493" s="7" t="s">
        <v>161</v>
      </c>
      <c r="D2493" s="7">
        <v>1675</v>
      </c>
      <c r="E2493" s="7">
        <v>1996</v>
      </c>
      <c r="F2493" s="3">
        <f>PERCENTRANK(Table1[Total Citations], D2493)</f>
        <v>0.86</v>
      </c>
      <c r="G2493">
        <f>1-PERCENTRANK(Table1[Earliest Pub], E2493)</f>
        <v>0.27100000000000002</v>
      </c>
      <c r="H2493" s="3">
        <f>AVERAGEIF(Table1[School], A2493, Table1[Cit rank])</f>
        <v>0.48308000000000001</v>
      </c>
      <c r="I2493" s="3">
        <f>AVERAGEIF(Table1[School], A2493, Table1[YO rank])</f>
        <v>0.58096000000000003</v>
      </c>
      <c r="J2493" s="3">
        <f t="shared" si="140"/>
        <v>0.83152024235747724</v>
      </c>
      <c r="K2493" s="3">
        <f t="shared" si="141"/>
        <v>25</v>
      </c>
      <c r="L2493" s="3">
        <f t="shared" si="142"/>
        <v>67</v>
      </c>
      <c r="M2493" s="3">
        <f>PERCENTRANK(Table1[citperyear],L2493)</f>
        <v>0.91800000000000004</v>
      </c>
      <c r="N2493" s="3">
        <f>AVERAGEIF(Table1[School], A2493, Table1[CPYRank])</f>
        <v>0.46503999999999995</v>
      </c>
    </row>
    <row r="2494" spans="1:14" ht="16" x14ac:dyDescent="0.2">
      <c r="A2494" s="7" t="s">
        <v>75</v>
      </c>
      <c r="B2494" s="7" t="s">
        <v>8</v>
      </c>
      <c r="C2494" s="7" t="s">
        <v>161</v>
      </c>
      <c r="D2494" s="7">
        <v>49</v>
      </c>
      <c r="E2494" s="7">
        <v>1984</v>
      </c>
      <c r="F2494" s="3">
        <f>PERCENTRANK(Table1[Total Citations], D2494)</f>
        <v>7.3999999999999996E-2</v>
      </c>
      <c r="G2494">
        <f>1-PERCENTRANK(Table1[Earliest Pub], E2494)</f>
        <v>0.63</v>
      </c>
      <c r="H2494" s="3">
        <f>AVERAGEIF(Table1[School], A2494, Table1[Cit rank])</f>
        <v>0.3793333333333333</v>
      </c>
      <c r="I2494" s="3">
        <f>AVERAGEIF(Table1[School], A2494, Table1[YO rank])</f>
        <v>0.53166666666666662</v>
      </c>
      <c r="J2494" s="3">
        <f t="shared" ref="J2494:J2505" si="143">H2494/I2494</f>
        <v>0.7134796238244514</v>
      </c>
      <c r="K2494" s="3">
        <f t="shared" ref="K2494:K2505" si="144">2021-E2494</f>
        <v>37</v>
      </c>
      <c r="L2494" s="3">
        <f t="shared" ref="L2494:L2505" si="145">D2494/K2494</f>
        <v>1.3243243243243243</v>
      </c>
      <c r="M2494" s="3">
        <f>PERCENTRANK(Table1[citperyear],L2494)</f>
        <v>6.7000000000000004E-2</v>
      </c>
      <c r="N2494" s="3">
        <f>AVERAGEIF(Table1[School], A2494, Table1[CPYRank])</f>
        <v>0.35891666666666672</v>
      </c>
    </row>
    <row r="2495" spans="1:14" ht="16" x14ac:dyDescent="0.2">
      <c r="A2495" s="7" t="s">
        <v>75</v>
      </c>
      <c r="B2495" s="7" t="s">
        <v>8</v>
      </c>
      <c r="C2495" s="7" t="s">
        <v>161</v>
      </c>
      <c r="D2495" s="7">
        <v>134</v>
      </c>
      <c r="E2495" s="7">
        <v>1985</v>
      </c>
      <c r="F2495" s="3">
        <f>PERCENTRANK(Table1[Total Citations], D2495)</f>
        <v>0.17499999999999999</v>
      </c>
      <c r="G2495">
        <f>1-PERCENTRANK(Table1[Earliest Pub], E2495)</f>
        <v>0.60199999999999998</v>
      </c>
      <c r="H2495" s="3">
        <f>AVERAGEIF(Table1[School], A2495, Table1[Cit rank])</f>
        <v>0.3793333333333333</v>
      </c>
      <c r="I2495" s="3">
        <f>AVERAGEIF(Table1[School], A2495, Table1[YO rank])</f>
        <v>0.53166666666666662</v>
      </c>
      <c r="J2495" s="3">
        <f t="shared" si="143"/>
        <v>0.7134796238244514</v>
      </c>
      <c r="K2495" s="3">
        <f t="shared" si="144"/>
        <v>36</v>
      </c>
      <c r="L2495" s="3">
        <f t="shared" si="145"/>
        <v>3.7222222222222223</v>
      </c>
      <c r="M2495" s="3">
        <f>PERCENTRANK(Table1[citperyear],L2495)</f>
        <v>0.152</v>
      </c>
      <c r="N2495" s="3">
        <f>AVERAGEIF(Table1[School], A2495, Table1[CPYRank])</f>
        <v>0.35891666666666672</v>
      </c>
    </row>
    <row r="2496" spans="1:14" ht="16" x14ac:dyDescent="0.2">
      <c r="A2496" s="7" t="s">
        <v>75</v>
      </c>
      <c r="B2496" s="7" t="s">
        <v>8</v>
      </c>
      <c r="C2496" s="7" t="s">
        <v>161</v>
      </c>
      <c r="D2496" s="7">
        <v>108</v>
      </c>
      <c r="E2496" s="7">
        <v>1984</v>
      </c>
      <c r="F2496" s="3">
        <f>PERCENTRANK(Table1[Total Citations], D2496)</f>
        <v>0.14799999999999999</v>
      </c>
      <c r="G2496">
        <f>1-PERCENTRANK(Table1[Earliest Pub], E2496)</f>
        <v>0.63</v>
      </c>
      <c r="H2496" s="3">
        <f>AVERAGEIF(Table1[School], A2496, Table1[Cit rank])</f>
        <v>0.3793333333333333</v>
      </c>
      <c r="I2496" s="3">
        <f>AVERAGEIF(Table1[School], A2496, Table1[YO rank])</f>
        <v>0.53166666666666662</v>
      </c>
      <c r="J2496" s="3">
        <f t="shared" si="143"/>
        <v>0.7134796238244514</v>
      </c>
      <c r="K2496" s="3">
        <f t="shared" si="144"/>
        <v>37</v>
      </c>
      <c r="L2496" s="3">
        <f t="shared" si="145"/>
        <v>2.9189189189189189</v>
      </c>
      <c r="M2496" s="3">
        <f>PERCENTRANK(Table1[citperyear],L2496)</f>
        <v>0.127</v>
      </c>
      <c r="N2496" s="3">
        <f>AVERAGEIF(Table1[School], A2496, Table1[CPYRank])</f>
        <v>0.35891666666666672</v>
      </c>
    </row>
    <row r="2497" spans="1:14" ht="16" x14ac:dyDescent="0.2">
      <c r="A2497" s="7" t="s">
        <v>75</v>
      </c>
      <c r="B2497" s="7" t="s">
        <v>8</v>
      </c>
      <c r="C2497" s="7" t="s">
        <v>161</v>
      </c>
      <c r="D2497" s="7">
        <v>2339</v>
      </c>
      <c r="E2497" s="7">
        <v>1989</v>
      </c>
      <c r="F2497" s="3">
        <f>PERCENTRANK(Table1[Total Citations], D2497)</f>
        <v>0.91</v>
      </c>
      <c r="G2497">
        <f>1-PERCENTRANK(Table1[Earliest Pub], E2497)</f>
        <v>0.47299999999999998</v>
      </c>
      <c r="H2497" s="3">
        <f>AVERAGEIF(Table1[School], A2497, Table1[Cit rank])</f>
        <v>0.3793333333333333</v>
      </c>
      <c r="I2497" s="3">
        <f>AVERAGEIF(Table1[School], A2497, Table1[YO rank])</f>
        <v>0.53166666666666662</v>
      </c>
      <c r="J2497" s="3">
        <f t="shared" si="143"/>
        <v>0.7134796238244514</v>
      </c>
      <c r="K2497" s="3">
        <f t="shared" si="144"/>
        <v>32</v>
      </c>
      <c r="L2497" s="3">
        <f t="shared" si="145"/>
        <v>73.09375</v>
      </c>
      <c r="M2497" s="3">
        <f>PERCENTRANK(Table1[citperyear],L2497)</f>
        <v>0.93100000000000005</v>
      </c>
      <c r="N2497" s="3">
        <f>AVERAGEIF(Table1[School], A2497, Table1[CPYRank])</f>
        <v>0.35891666666666672</v>
      </c>
    </row>
    <row r="2498" spans="1:14" ht="16" x14ac:dyDescent="0.2">
      <c r="A2498" s="7" t="s">
        <v>75</v>
      </c>
      <c r="B2498" s="7" t="s">
        <v>8</v>
      </c>
      <c r="C2498" s="7" t="s">
        <v>161</v>
      </c>
      <c r="D2498" s="7">
        <v>222</v>
      </c>
      <c r="E2498" s="7">
        <v>1996</v>
      </c>
      <c r="F2498" s="3">
        <f>PERCENTRANK(Table1[Total Citations], D2498)</f>
        <v>0.29199999999999998</v>
      </c>
      <c r="G2498">
        <f>1-PERCENTRANK(Table1[Earliest Pub], E2498)</f>
        <v>0.27100000000000002</v>
      </c>
      <c r="H2498" s="3">
        <f>AVERAGEIF(Table1[School], A2498, Table1[Cit rank])</f>
        <v>0.3793333333333333</v>
      </c>
      <c r="I2498" s="3">
        <f>AVERAGEIF(Table1[School], A2498, Table1[YO rank])</f>
        <v>0.53166666666666662</v>
      </c>
      <c r="J2498" s="3">
        <f t="shared" si="143"/>
        <v>0.7134796238244514</v>
      </c>
      <c r="K2498" s="3">
        <f t="shared" si="144"/>
        <v>25</v>
      </c>
      <c r="L2498" s="3">
        <f t="shared" si="145"/>
        <v>8.8800000000000008</v>
      </c>
      <c r="M2498" s="3">
        <f>PERCENTRANK(Table1[citperyear],L2498)</f>
        <v>0.33900000000000002</v>
      </c>
      <c r="N2498" s="3">
        <f>AVERAGEIF(Table1[School], A2498, Table1[CPYRank])</f>
        <v>0.35891666666666672</v>
      </c>
    </row>
    <row r="2499" spans="1:14" ht="16" x14ac:dyDescent="0.2">
      <c r="A2499" s="7" t="s">
        <v>75</v>
      </c>
      <c r="B2499" s="7" t="s">
        <v>8</v>
      </c>
      <c r="C2499" s="7" t="s">
        <v>161</v>
      </c>
      <c r="D2499" s="7">
        <v>556</v>
      </c>
      <c r="E2499" s="7">
        <v>1969</v>
      </c>
      <c r="F2499" s="3">
        <f>PERCENTRANK(Table1[Total Citations], D2499)</f>
        <v>0.56399999999999995</v>
      </c>
      <c r="G2499">
        <f>1-PERCENTRANK(Table1[Earliest Pub], E2499)</f>
        <v>0.94100000000000006</v>
      </c>
      <c r="H2499" s="3">
        <f>AVERAGEIF(Table1[School], A2499, Table1[Cit rank])</f>
        <v>0.3793333333333333</v>
      </c>
      <c r="I2499" s="3">
        <f>AVERAGEIF(Table1[School], A2499, Table1[YO rank])</f>
        <v>0.53166666666666662</v>
      </c>
      <c r="J2499" s="3">
        <f t="shared" si="143"/>
        <v>0.7134796238244514</v>
      </c>
      <c r="K2499" s="3">
        <f t="shared" si="144"/>
        <v>52</v>
      </c>
      <c r="L2499" s="3">
        <f t="shared" si="145"/>
        <v>10.692307692307692</v>
      </c>
      <c r="M2499" s="3">
        <f>PERCENTRANK(Table1[citperyear],L2499)</f>
        <v>0.39300000000000002</v>
      </c>
      <c r="N2499" s="3">
        <f>AVERAGEIF(Table1[School], A2499, Table1[CPYRank])</f>
        <v>0.35891666666666672</v>
      </c>
    </row>
    <row r="2500" spans="1:14" ht="16" x14ac:dyDescent="0.2">
      <c r="A2500" s="7" t="s">
        <v>75</v>
      </c>
      <c r="B2500" s="7" t="s">
        <v>8</v>
      </c>
      <c r="C2500" s="7" t="s">
        <v>161</v>
      </c>
      <c r="D2500" s="7">
        <v>107</v>
      </c>
      <c r="E2500" s="7">
        <v>1995</v>
      </c>
      <c r="F2500" s="3">
        <f>PERCENTRANK(Table1[Total Citations], D2500)</f>
        <v>0.14599999999999999</v>
      </c>
      <c r="G2500">
        <f>1-PERCENTRANK(Table1[Earliest Pub], E2500)</f>
        <v>0.29800000000000004</v>
      </c>
      <c r="H2500" s="3">
        <f>AVERAGEIF(Table1[School], A2500, Table1[Cit rank])</f>
        <v>0.3793333333333333</v>
      </c>
      <c r="I2500" s="3">
        <f>AVERAGEIF(Table1[School], A2500, Table1[YO rank])</f>
        <v>0.53166666666666662</v>
      </c>
      <c r="J2500" s="3">
        <f t="shared" si="143"/>
        <v>0.7134796238244514</v>
      </c>
      <c r="K2500" s="3">
        <f t="shared" si="144"/>
        <v>26</v>
      </c>
      <c r="L2500" s="3">
        <f t="shared" si="145"/>
        <v>4.115384615384615</v>
      </c>
      <c r="M2500" s="3">
        <f>PERCENTRANK(Table1[citperyear],L2500)</f>
        <v>0.16700000000000001</v>
      </c>
      <c r="N2500" s="3">
        <f>AVERAGEIF(Table1[School], A2500, Table1[CPYRank])</f>
        <v>0.35891666666666672</v>
      </c>
    </row>
    <row r="2501" spans="1:14" ht="16" x14ac:dyDescent="0.2">
      <c r="A2501" s="7" t="s">
        <v>75</v>
      </c>
      <c r="B2501" s="7" t="s">
        <v>8</v>
      </c>
      <c r="C2501" s="7" t="s">
        <v>161</v>
      </c>
      <c r="D2501" s="7">
        <v>879</v>
      </c>
      <c r="E2501" s="7">
        <v>1978</v>
      </c>
      <c r="F2501" s="3">
        <f>PERCENTRANK(Table1[Total Citations], D2501)</f>
        <v>0.70799999999999996</v>
      </c>
      <c r="G2501">
        <f>1-PERCENTRANK(Table1[Earliest Pub], E2501)</f>
        <v>0.79</v>
      </c>
      <c r="H2501" s="3">
        <f>AVERAGEIF(Table1[School], A2501, Table1[Cit rank])</f>
        <v>0.3793333333333333</v>
      </c>
      <c r="I2501" s="3">
        <f>AVERAGEIF(Table1[School], A2501, Table1[YO rank])</f>
        <v>0.53166666666666662</v>
      </c>
      <c r="J2501" s="3">
        <f t="shared" si="143"/>
        <v>0.7134796238244514</v>
      </c>
      <c r="K2501" s="3">
        <f t="shared" si="144"/>
        <v>43</v>
      </c>
      <c r="L2501" s="3">
        <f t="shared" si="145"/>
        <v>20.441860465116278</v>
      </c>
      <c r="M2501" s="3">
        <f>PERCENTRANK(Table1[citperyear],L2501)</f>
        <v>0.61099999999999999</v>
      </c>
      <c r="N2501" s="3">
        <f>AVERAGEIF(Table1[School], A2501, Table1[CPYRank])</f>
        <v>0.35891666666666672</v>
      </c>
    </row>
    <row r="2502" spans="1:14" ht="16" x14ac:dyDescent="0.2">
      <c r="A2502" s="7" t="s">
        <v>75</v>
      </c>
      <c r="B2502" s="7" t="s">
        <v>7</v>
      </c>
      <c r="C2502" s="7" t="s">
        <v>161</v>
      </c>
      <c r="D2502" s="7">
        <v>161</v>
      </c>
      <c r="E2502" s="7">
        <v>1996</v>
      </c>
      <c r="F2502" s="3">
        <f>PERCENTRANK(Table1[Total Citations], D2502)</f>
        <v>0.20599999999999999</v>
      </c>
      <c r="G2502">
        <f>1-PERCENTRANK(Table1[Earliest Pub], E2502)</f>
        <v>0.27100000000000002</v>
      </c>
      <c r="H2502" s="3">
        <f>AVERAGEIF(Table1[School], A2502, Table1[Cit rank])</f>
        <v>0.3793333333333333</v>
      </c>
      <c r="I2502" s="3">
        <f>AVERAGEIF(Table1[School], A2502, Table1[YO rank])</f>
        <v>0.53166666666666662</v>
      </c>
      <c r="J2502" s="3">
        <f t="shared" si="143"/>
        <v>0.7134796238244514</v>
      </c>
      <c r="K2502" s="3">
        <f t="shared" si="144"/>
        <v>25</v>
      </c>
      <c r="L2502" s="3">
        <f t="shared" si="145"/>
        <v>6.44</v>
      </c>
      <c r="M2502" s="3">
        <f>PERCENTRANK(Table1[citperyear],L2502)</f>
        <v>0.251</v>
      </c>
      <c r="N2502" s="3">
        <f>AVERAGEIF(Table1[School], A2502, Table1[CPYRank])</f>
        <v>0.35891666666666672</v>
      </c>
    </row>
    <row r="2503" spans="1:14" ht="16" x14ac:dyDescent="0.2">
      <c r="A2503" s="7" t="s">
        <v>75</v>
      </c>
      <c r="B2503" s="7" t="s">
        <v>8</v>
      </c>
      <c r="C2503" s="7" t="s">
        <v>161</v>
      </c>
      <c r="D2503" s="7">
        <v>372</v>
      </c>
      <c r="E2503" s="7">
        <v>1984</v>
      </c>
      <c r="F2503" s="3">
        <f>PERCENTRANK(Table1[Total Citations], D2503)</f>
        <v>0.436</v>
      </c>
      <c r="G2503">
        <f>1-PERCENTRANK(Table1[Earliest Pub], E2503)</f>
        <v>0.63</v>
      </c>
      <c r="H2503" s="3">
        <f>AVERAGEIF(Table1[School], A2503, Table1[Cit rank])</f>
        <v>0.3793333333333333</v>
      </c>
      <c r="I2503" s="3">
        <f>AVERAGEIF(Table1[School], A2503, Table1[YO rank])</f>
        <v>0.53166666666666662</v>
      </c>
      <c r="J2503" s="3">
        <f t="shared" si="143"/>
        <v>0.7134796238244514</v>
      </c>
      <c r="K2503" s="3">
        <f t="shared" si="144"/>
        <v>37</v>
      </c>
      <c r="L2503" s="3">
        <f t="shared" si="145"/>
        <v>10.054054054054054</v>
      </c>
      <c r="M2503" s="3">
        <f>PERCENTRANK(Table1[citperyear],L2503)</f>
        <v>0.37</v>
      </c>
      <c r="N2503" s="3">
        <f>AVERAGEIF(Table1[School], A2503, Table1[CPYRank])</f>
        <v>0.35891666666666672</v>
      </c>
    </row>
    <row r="2504" spans="1:14" ht="16" x14ac:dyDescent="0.2">
      <c r="A2504" s="7" t="s">
        <v>75</v>
      </c>
      <c r="B2504" s="7" t="s">
        <v>8</v>
      </c>
      <c r="C2504" s="7" t="s">
        <v>161</v>
      </c>
      <c r="D2504" s="7">
        <v>1147</v>
      </c>
      <c r="E2504" s="7">
        <v>1979</v>
      </c>
      <c r="F2504" s="3">
        <f>PERCENTRANK(Table1[Total Citations], D2504)</f>
        <v>0.77400000000000002</v>
      </c>
      <c r="G2504">
        <f>1-PERCENTRANK(Table1[Earliest Pub], E2504)</f>
        <v>0.76900000000000002</v>
      </c>
      <c r="H2504" s="3">
        <f>AVERAGEIF(Table1[School], A2504, Table1[Cit rank])</f>
        <v>0.3793333333333333</v>
      </c>
      <c r="I2504" s="3">
        <f>AVERAGEIF(Table1[School], A2504, Table1[YO rank])</f>
        <v>0.53166666666666662</v>
      </c>
      <c r="J2504" s="3">
        <f t="shared" si="143"/>
        <v>0.7134796238244514</v>
      </c>
      <c r="K2504" s="3">
        <f t="shared" si="144"/>
        <v>42</v>
      </c>
      <c r="L2504" s="3">
        <f t="shared" si="145"/>
        <v>27.30952380952381</v>
      </c>
      <c r="M2504" s="3">
        <f>PERCENTRANK(Table1[citperyear],L2504)</f>
        <v>0.70899999999999996</v>
      </c>
      <c r="N2504" s="3">
        <f>AVERAGEIF(Table1[School], A2504, Table1[CPYRank])</f>
        <v>0.35891666666666672</v>
      </c>
    </row>
    <row r="2505" spans="1:14" ht="16" x14ac:dyDescent="0.2">
      <c r="A2505" s="7" t="s">
        <v>75</v>
      </c>
      <c r="B2505" s="7" t="s">
        <v>7</v>
      </c>
      <c r="C2505" s="7" t="s">
        <v>161</v>
      </c>
      <c r="D2505" s="7">
        <v>85</v>
      </c>
      <c r="E2505" s="7">
        <v>2003</v>
      </c>
      <c r="F2505" s="3">
        <f>PERCENTRANK(Table1[Total Citations], D2505)</f>
        <v>0.11899999999999999</v>
      </c>
      <c r="G2505">
        <f>1-PERCENTRANK(Table1[Earliest Pub], E2505)</f>
        <v>7.4999999999999956E-2</v>
      </c>
      <c r="H2505" s="3">
        <f>AVERAGEIF(Table1[School], A2505, Table1[Cit rank])</f>
        <v>0.3793333333333333</v>
      </c>
      <c r="I2505" s="3">
        <f>AVERAGEIF(Table1[School], A2505, Table1[YO rank])</f>
        <v>0.53166666666666662</v>
      </c>
      <c r="J2505" s="3">
        <f t="shared" si="143"/>
        <v>0.7134796238244514</v>
      </c>
      <c r="K2505" s="3">
        <f t="shared" si="144"/>
        <v>18</v>
      </c>
      <c r="L2505" s="3">
        <f t="shared" si="145"/>
        <v>4.7222222222222223</v>
      </c>
      <c r="M2505" s="3">
        <f>PERCENTRANK(Table1[citperyear],L2505)</f>
        <v>0.19</v>
      </c>
      <c r="N2505" s="3">
        <f>AVERAGEIF(Table1[School], A2505, Table1[CPYRank])</f>
        <v>0.35891666666666672</v>
      </c>
    </row>
    <row r="2506" spans="1:14" ht="16" x14ac:dyDescent="0.2">
      <c r="A2506" s="7" t="s">
        <v>81</v>
      </c>
      <c r="B2506" s="7" t="s">
        <v>8</v>
      </c>
      <c r="C2506" s="7" t="s">
        <v>161</v>
      </c>
      <c r="D2506" s="7">
        <v>196</v>
      </c>
      <c r="E2506" s="7">
        <v>1997</v>
      </c>
      <c r="F2506" s="3">
        <f>PERCENTRANK(Table1[Total Citations], D2506)</f>
        <v>0.252</v>
      </c>
      <c r="G2506">
        <f>1-PERCENTRANK(Table1[Earliest Pub], E2506)</f>
        <v>0.23699999999999999</v>
      </c>
      <c r="H2506" s="3">
        <f>AVERAGEIF(Table1[School], A2506, Table1[Cit rank])</f>
        <v>0.40659090909090911</v>
      </c>
      <c r="I2506" s="3">
        <f>AVERAGEIF(Table1[School], A2506, Table1[YO rank])</f>
        <v>0.58931818181818185</v>
      </c>
      <c r="J2506" s="3">
        <f t="shared" ref="J2506:J2527" si="146">H2506/I2506</f>
        <v>0.68993443887389128</v>
      </c>
      <c r="K2506" s="3">
        <f t="shared" ref="K2506:K2527" si="147">2021-E2506</f>
        <v>24</v>
      </c>
      <c r="L2506" s="3">
        <f t="shared" ref="L2506:L2527" si="148">D2506/K2506</f>
        <v>8.1666666666666661</v>
      </c>
      <c r="M2506" s="3">
        <f>PERCENTRANK(Table1[citperyear],L2506)</f>
        <v>0.316</v>
      </c>
      <c r="N2506" s="3">
        <f>AVERAGEIF(Table1[School], A2506, Table1[CPYRank])</f>
        <v>0.37890909090909092</v>
      </c>
    </row>
    <row r="2507" spans="1:14" ht="16" x14ac:dyDescent="0.2">
      <c r="A2507" s="7" t="s">
        <v>81</v>
      </c>
      <c r="B2507" s="7" t="s">
        <v>8</v>
      </c>
      <c r="C2507" s="7" t="s">
        <v>161</v>
      </c>
      <c r="D2507" s="7">
        <v>205</v>
      </c>
      <c r="E2507" s="7">
        <v>1994</v>
      </c>
      <c r="F2507" s="3">
        <f>PERCENTRANK(Table1[Total Citations], D2507)</f>
        <v>0.26600000000000001</v>
      </c>
      <c r="G2507">
        <f>1-PERCENTRANK(Table1[Earliest Pub], E2507)</f>
        <v>0.32599999999999996</v>
      </c>
      <c r="H2507" s="3">
        <f>AVERAGEIF(Table1[School], A2507, Table1[Cit rank])</f>
        <v>0.40659090909090911</v>
      </c>
      <c r="I2507" s="3">
        <f>AVERAGEIF(Table1[School], A2507, Table1[YO rank])</f>
        <v>0.58931818181818185</v>
      </c>
      <c r="J2507" s="3">
        <f t="shared" si="146"/>
        <v>0.68993443887389128</v>
      </c>
      <c r="K2507" s="3">
        <f t="shared" si="147"/>
        <v>27</v>
      </c>
      <c r="L2507" s="3">
        <f t="shared" si="148"/>
        <v>7.5925925925925926</v>
      </c>
      <c r="M2507" s="3">
        <f>PERCENTRANK(Table1[citperyear],L2507)</f>
        <v>0.29299999999999998</v>
      </c>
      <c r="N2507" s="3">
        <f>AVERAGEIF(Table1[School], A2507, Table1[CPYRank])</f>
        <v>0.37890909090909092</v>
      </c>
    </row>
    <row r="2508" spans="1:14" ht="16" x14ac:dyDescent="0.2">
      <c r="A2508" s="7" t="s">
        <v>81</v>
      </c>
      <c r="B2508" s="7" t="s">
        <v>8</v>
      </c>
      <c r="C2508" s="7" t="s">
        <v>161</v>
      </c>
      <c r="D2508" s="7">
        <v>1600</v>
      </c>
      <c r="E2508" s="7">
        <v>1968</v>
      </c>
      <c r="F2508" s="3">
        <f>PERCENTRANK(Table1[Total Citations], D2508)</f>
        <v>0.85199999999999998</v>
      </c>
      <c r="G2508">
        <f>1-PERCENTRANK(Table1[Earliest Pub], E2508)</f>
        <v>0.95299999999999996</v>
      </c>
      <c r="H2508" s="3">
        <f>AVERAGEIF(Table1[School], A2508, Table1[Cit rank])</f>
        <v>0.40659090909090911</v>
      </c>
      <c r="I2508" s="3">
        <f>AVERAGEIF(Table1[School], A2508, Table1[YO rank])</f>
        <v>0.58931818181818185</v>
      </c>
      <c r="J2508" s="3">
        <f t="shared" si="146"/>
        <v>0.68993443887389128</v>
      </c>
      <c r="K2508" s="3">
        <f t="shared" si="147"/>
        <v>53</v>
      </c>
      <c r="L2508" s="3">
        <f t="shared" si="148"/>
        <v>30.188679245283019</v>
      </c>
      <c r="M2508" s="3">
        <f>PERCENTRANK(Table1[citperyear],L2508)</f>
        <v>0.74</v>
      </c>
      <c r="N2508" s="3">
        <f>AVERAGEIF(Table1[School], A2508, Table1[CPYRank])</f>
        <v>0.37890909090909092</v>
      </c>
    </row>
    <row r="2509" spans="1:14" ht="16" x14ac:dyDescent="0.2">
      <c r="A2509" s="7" t="s">
        <v>81</v>
      </c>
      <c r="B2509" s="7" t="s">
        <v>8</v>
      </c>
      <c r="C2509" s="7" t="s">
        <v>161</v>
      </c>
      <c r="D2509" s="7">
        <v>482</v>
      </c>
      <c r="E2509" s="7">
        <v>1980</v>
      </c>
      <c r="F2509" s="3">
        <f>PERCENTRANK(Table1[Total Citations], D2509)</f>
        <v>0.51500000000000001</v>
      </c>
      <c r="G2509">
        <f>1-PERCENTRANK(Table1[Earliest Pub], E2509)</f>
        <v>0.75</v>
      </c>
      <c r="H2509" s="3">
        <f>AVERAGEIF(Table1[School], A2509, Table1[Cit rank])</f>
        <v>0.40659090909090911</v>
      </c>
      <c r="I2509" s="3">
        <f>AVERAGEIF(Table1[School], A2509, Table1[YO rank])</f>
        <v>0.58931818181818185</v>
      </c>
      <c r="J2509" s="3">
        <f t="shared" si="146"/>
        <v>0.68993443887389128</v>
      </c>
      <c r="K2509" s="3">
        <f t="shared" si="147"/>
        <v>41</v>
      </c>
      <c r="L2509" s="3">
        <f t="shared" si="148"/>
        <v>11.75609756097561</v>
      </c>
      <c r="M2509" s="3">
        <f>PERCENTRANK(Table1[citperyear],L2509)</f>
        <v>0.42199999999999999</v>
      </c>
      <c r="N2509" s="3">
        <f>AVERAGEIF(Table1[School], A2509, Table1[CPYRank])</f>
        <v>0.37890909090909092</v>
      </c>
    </row>
    <row r="2510" spans="1:14" ht="16" x14ac:dyDescent="0.2">
      <c r="A2510" s="7" t="s">
        <v>81</v>
      </c>
      <c r="B2510" s="7" t="s">
        <v>8</v>
      </c>
      <c r="C2510" s="7" t="s">
        <v>161</v>
      </c>
      <c r="D2510" s="7">
        <v>491</v>
      </c>
      <c r="E2510" s="7">
        <v>1977</v>
      </c>
      <c r="F2510" s="3">
        <f>PERCENTRANK(Table1[Total Citations], D2510)</f>
        <v>0.51900000000000002</v>
      </c>
      <c r="G2510">
        <f>1-PERCENTRANK(Table1[Earliest Pub], E2510)</f>
        <v>0.81299999999999994</v>
      </c>
      <c r="H2510" s="3">
        <f>AVERAGEIF(Table1[School], A2510, Table1[Cit rank])</f>
        <v>0.40659090909090911</v>
      </c>
      <c r="I2510" s="3">
        <f>AVERAGEIF(Table1[School], A2510, Table1[YO rank])</f>
        <v>0.58931818181818185</v>
      </c>
      <c r="J2510" s="3">
        <f t="shared" si="146"/>
        <v>0.68993443887389128</v>
      </c>
      <c r="K2510" s="3">
        <f t="shared" si="147"/>
        <v>44</v>
      </c>
      <c r="L2510" s="3">
        <f t="shared" si="148"/>
        <v>11.159090909090908</v>
      </c>
      <c r="M2510" s="3">
        <f>PERCENTRANK(Table1[citperyear],L2510)</f>
        <v>0.40300000000000002</v>
      </c>
      <c r="N2510" s="3">
        <f>AVERAGEIF(Table1[School], A2510, Table1[CPYRank])</f>
        <v>0.37890909090909092</v>
      </c>
    </row>
    <row r="2511" spans="1:14" ht="16" x14ac:dyDescent="0.2">
      <c r="A2511" s="7" t="s">
        <v>81</v>
      </c>
      <c r="B2511" s="7" t="s">
        <v>8</v>
      </c>
      <c r="C2511" s="7" t="s">
        <v>161</v>
      </c>
      <c r="D2511" s="7">
        <v>24</v>
      </c>
      <c r="E2511" s="7">
        <v>1976</v>
      </c>
      <c r="F2511" s="3">
        <f>PERCENTRANK(Table1[Total Citations], D2511)</f>
        <v>4.3999999999999997E-2</v>
      </c>
      <c r="G2511">
        <f>1-PERCENTRANK(Table1[Earliest Pub], E2511)</f>
        <v>0.83099999999999996</v>
      </c>
      <c r="H2511" s="3">
        <f>AVERAGEIF(Table1[School], A2511, Table1[Cit rank])</f>
        <v>0.40659090909090911</v>
      </c>
      <c r="I2511" s="3">
        <f>AVERAGEIF(Table1[School], A2511, Table1[YO rank])</f>
        <v>0.58931818181818185</v>
      </c>
      <c r="J2511" s="3">
        <f t="shared" si="146"/>
        <v>0.68993443887389128</v>
      </c>
      <c r="K2511" s="3">
        <f t="shared" si="147"/>
        <v>45</v>
      </c>
      <c r="L2511" s="3">
        <f t="shared" si="148"/>
        <v>0.53333333333333333</v>
      </c>
      <c r="M2511" s="3">
        <f>PERCENTRANK(Table1[citperyear],L2511)</f>
        <v>3.1E-2</v>
      </c>
      <c r="N2511" s="3">
        <f>AVERAGEIF(Table1[School], A2511, Table1[CPYRank])</f>
        <v>0.37890909090909092</v>
      </c>
    </row>
    <row r="2512" spans="1:14" ht="16" x14ac:dyDescent="0.2">
      <c r="A2512" s="7" t="s">
        <v>81</v>
      </c>
      <c r="B2512" s="7" t="s">
        <v>8</v>
      </c>
      <c r="C2512" s="7" t="s">
        <v>161</v>
      </c>
      <c r="D2512" s="7">
        <v>155</v>
      </c>
      <c r="E2512" s="7">
        <v>1998</v>
      </c>
      <c r="F2512" s="3">
        <f>PERCENTRANK(Table1[Total Citations], D2512)</f>
        <v>0.19700000000000001</v>
      </c>
      <c r="G2512">
        <f>1-PERCENTRANK(Table1[Earliest Pub], E2512)</f>
        <v>0.20799999999999996</v>
      </c>
      <c r="H2512" s="3">
        <f>AVERAGEIF(Table1[School], A2512, Table1[Cit rank])</f>
        <v>0.40659090909090911</v>
      </c>
      <c r="I2512" s="3">
        <f>AVERAGEIF(Table1[School], A2512, Table1[YO rank])</f>
        <v>0.58931818181818185</v>
      </c>
      <c r="J2512" s="3">
        <f t="shared" si="146"/>
        <v>0.68993443887389128</v>
      </c>
      <c r="K2512" s="3">
        <f t="shared" si="147"/>
        <v>23</v>
      </c>
      <c r="L2512" s="3">
        <f t="shared" si="148"/>
        <v>6.7391304347826084</v>
      </c>
      <c r="M2512" s="3">
        <f>PERCENTRANK(Table1[citperyear],L2512)</f>
        <v>0.26500000000000001</v>
      </c>
      <c r="N2512" s="3">
        <f>AVERAGEIF(Table1[School], A2512, Table1[CPYRank])</f>
        <v>0.37890909090909092</v>
      </c>
    </row>
    <row r="2513" spans="1:14" ht="16" x14ac:dyDescent="0.2">
      <c r="A2513" s="7" t="s">
        <v>81</v>
      </c>
      <c r="B2513" s="7" t="s">
        <v>8</v>
      </c>
      <c r="C2513" s="7" t="s">
        <v>161</v>
      </c>
      <c r="D2513" s="7">
        <v>479</v>
      </c>
      <c r="E2513" s="7">
        <v>1996</v>
      </c>
      <c r="F2513" s="3">
        <f>PERCENTRANK(Table1[Total Citations], D2513)</f>
        <v>0.51300000000000001</v>
      </c>
      <c r="G2513">
        <f>1-PERCENTRANK(Table1[Earliest Pub], E2513)</f>
        <v>0.27100000000000002</v>
      </c>
      <c r="H2513" s="3">
        <f>AVERAGEIF(Table1[School], A2513, Table1[Cit rank])</f>
        <v>0.40659090909090911</v>
      </c>
      <c r="I2513" s="3">
        <f>AVERAGEIF(Table1[School], A2513, Table1[YO rank])</f>
        <v>0.58931818181818185</v>
      </c>
      <c r="J2513" s="3">
        <f t="shared" si="146"/>
        <v>0.68993443887389128</v>
      </c>
      <c r="K2513" s="3">
        <f t="shared" si="147"/>
        <v>25</v>
      </c>
      <c r="L2513" s="3">
        <f t="shared" si="148"/>
        <v>19.16</v>
      </c>
      <c r="M2513" s="3">
        <f>PERCENTRANK(Table1[citperyear],L2513)</f>
        <v>0.59</v>
      </c>
      <c r="N2513" s="3">
        <f>AVERAGEIF(Table1[School], A2513, Table1[CPYRank])</f>
        <v>0.37890909090909092</v>
      </c>
    </row>
    <row r="2514" spans="1:14" ht="16" x14ac:dyDescent="0.2">
      <c r="A2514" s="7" t="s">
        <v>81</v>
      </c>
      <c r="B2514" s="7" t="s">
        <v>8</v>
      </c>
      <c r="C2514" s="7" t="s">
        <v>161</v>
      </c>
      <c r="D2514" s="7">
        <v>537</v>
      </c>
      <c r="E2514" s="7">
        <v>1989</v>
      </c>
      <c r="F2514" s="3">
        <f>PERCENTRANK(Table1[Total Citations], D2514)</f>
        <v>0.55400000000000005</v>
      </c>
      <c r="G2514">
        <f>1-PERCENTRANK(Table1[Earliest Pub], E2514)</f>
        <v>0.47299999999999998</v>
      </c>
      <c r="H2514" s="3">
        <f>AVERAGEIF(Table1[School], A2514, Table1[Cit rank])</f>
        <v>0.40659090909090911</v>
      </c>
      <c r="I2514" s="3">
        <f>AVERAGEIF(Table1[School], A2514, Table1[YO rank])</f>
        <v>0.58931818181818185</v>
      </c>
      <c r="J2514" s="3">
        <f t="shared" si="146"/>
        <v>0.68993443887389128</v>
      </c>
      <c r="K2514" s="3">
        <f t="shared" si="147"/>
        <v>32</v>
      </c>
      <c r="L2514" s="3">
        <f t="shared" si="148"/>
        <v>16.78125</v>
      </c>
      <c r="M2514" s="3">
        <f>PERCENTRANK(Table1[citperyear],L2514)</f>
        <v>0.54400000000000004</v>
      </c>
      <c r="N2514" s="3">
        <f>AVERAGEIF(Table1[School], A2514, Table1[CPYRank])</f>
        <v>0.37890909090909092</v>
      </c>
    </row>
    <row r="2515" spans="1:14" ht="16" x14ac:dyDescent="0.2">
      <c r="A2515" s="7" t="s">
        <v>81</v>
      </c>
      <c r="B2515" s="7" t="s">
        <v>8</v>
      </c>
      <c r="C2515" s="7" t="s">
        <v>161</v>
      </c>
      <c r="D2515" s="7">
        <v>676</v>
      </c>
      <c r="E2515" s="7">
        <v>1992</v>
      </c>
      <c r="F2515" s="3">
        <f>PERCENTRANK(Table1[Total Citations], D2515)</f>
        <v>0.63200000000000001</v>
      </c>
      <c r="G2515">
        <f>1-PERCENTRANK(Table1[Earliest Pub], E2515)</f>
        <v>0.38100000000000001</v>
      </c>
      <c r="H2515" s="3">
        <f>AVERAGEIF(Table1[School], A2515, Table1[Cit rank])</f>
        <v>0.40659090909090911</v>
      </c>
      <c r="I2515" s="3">
        <f>AVERAGEIF(Table1[School], A2515, Table1[YO rank])</f>
        <v>0.58931818181818185</v>
      </c>
      <c r="J2515" s="3">
        <f t="shared" si="146"/>
        <v>0.68993443887389128</v>
      </c>
      <c r="K2515" s="3">
        <f t="shared" si="147"/>
        <v>29</v>
      </c>
      <c r="L2515" s="3">
        <f t="shared" si="148"/>
        <v>23.310344827586206</v>
      </c>
      <c r="M2515" s="3">
        <f>PERCENTRANK(Table1[citperyear],L2515)</f>
        <v>0.65900000000000003</v>
      </c>
      <c r="N2515" s="3">
        <f>AVERAGEIF(Table1[School], A2515, Table1[CPYRank])</f>
        <v>0.37890909090909092</v>
      </c>
    </row>
    <row r="2516" spans="1:14" ht="16" x14ac:dyDescent="0.2">
      <c r="A2516" s="7" t="s">
        <v>81</v>
      </c>
      <c r="B2516" s="7" t="s">
        <v>7</v>
      </c>
      <c r="C2516" s="7" t="s">
        <v>161</v>
      </c>
      <c r="D2516" s="7">
        <v>125</v>
      </c>
      <c r="E2516" s="7">
        <v>1988</v>
      </c>
      <c r="F2516" s="3">
        <f>PERCENTRANK(Table1[Total Citations], D2516)</f>
        <v>0.16400000000000001</v>
      </c>
      <c r="G2516">
        <f>1-PERCENTRANK(Table1[Earliest Pub], E2516)</f>
        <v>0.50800000000000001</v>
      </c>
      <c r="H2516" s="3">
        <f>AVERAGEIF(Table1[School], A2516, Table1[Cit rank])</f>
        <v>0.40659090909090911</v>
      </c>
      <c r="I2516" s="3">
        <f>AVERAGEIF(Table1[School], A2516, Table1[YO rank])</f>
        <v>0.58931818181818185</v>
      </c>
      <c r="J2516" s="3">
        <f t="shared" si="146"/>
        <v>0.68993443887389128</v>
      </c>
      <c r="K2516" s="3">
        <f t="shared" si="147"/>
        <v>33</v>
      </c>
      <c r="L2516" s="3">
        <f t="shared" si="148"/>
        <v>3.7878787878787881</v>
      </c>
      <c r="M2516" s="3">
        <f>PERCENTRANK(Table1[citperyear],L2516)</f>
        <v>0.153</v>
      </c>
      <c r="N2516" s="3">
        <f>AVERAGEIF(Table1[School], A2516, Table1[CPYRank])</f>
        <v>0.37890909090909092</v>
      </c>
    </row>
    <row r="2517" spans="1:14" ht="16" x14ac:dyDescent="0.2">
      <c r="A2517" s="7" t="s">
        <v>81</v>
      </c>
      <c r="B2517" s="7" t="s">
        <v>8</v>
      </c>
      <c r="C2517" s="7" t="s">
        <v>161</v>
      </c>
      <c r="D2517" s="7">
        <v>504</v>
      </c>
      <c r="E2517" s="7">
        <v>1985</v>
      </c>
      <c r="F2517" s="3">
        <f>PERCENTRANK(Table1[Total Citations], D2517)</f>
        <v>0.53300000000000003</v>
      </c>
      <c r="G2517">
        <f>1-PERCENTRANK(Table1[Earliest Pub], E2517)</f>
        <v>0.60199999999999998</v>
      </c>
      <c r="H2517" s="3">
        <f>AVERAGEIF(Table1[School], A2517, Table1[Cit rank])</f>
        <v>0.40659090909090911</v>
      </c>
      <c r="I2517" s="3">
        <f>AVERAGEIF(Table1[School], A2517, Table1[YO rank])</f>
        <v>0.58931818181818185</v>
      </c>
      <c r="J2517" s="3">
        <f t="shared" si="146"/>
        <v>0.68993443887389128</v>
      </c>
      <c r="K2517" s="3">
        <f t="shared" si="147"/>
        <v>36</v>
      </c>
      <c r="L2517" s="3">
        <f t="shared" si="148"/>
        <v>14</v>
      </c>
      <c r="M2517" s="3">
        <f>PERCENTRANK(Table1[citperyear],L2517)</f>
        <v>0.47599999999999998</v>
      </c>
      <c r="N2517" s="3">
        <f>AVERAGEIF(Table1[School], A2517, Table1[CPYRank])</f>
        <v>0.37890909090909092</v>
      </c>
    </row>
    <row r="2518" spans="1:14" ht="16" x14ac:dyDescent="0.2">
      <c r="A2518" s="7" t="s">
        <v>81</v>
      </c>
      <c r="B2518" s="7" t="s">
        <v>8</v>
      </c>
      <c r="C2518" s="7" t="s">
        <v>161</v>
      </c>
      <c r="D2518" s="7">
        <v>212</v>
      </c>
      <c r="E2518" s="7">
        <v>1983</v>
      </c>
      <c r="F2518" s="3">
        <f>PERCENTRANK(Table1[Total Citations], D2518)</f>
        <v>0.27400000000000002</v>
      </c>
      <c r="G2518">
        <f>1-PERCENTRANK(Table1[Earliest Pub], E2518)</f>
        <v>0.65700000000000003</v>
      </c>
      <c r="H2518" s="3">
        <f>AVERAGEIF(Table1[School], A2518, Table1[Cit rank])</f>
        <v>0.40659090909090911</v>
      </c>
      <c r="I2518" s="3">
        <f>AVERAGEIF(Table1[School], A2518, Table1[YO rank])</f>
        <v>0.58931818181818185</v>
      </c>
      <c r="J2518" s="3">
        <f t="shared" si="146"/>
        <v>0.68993443887389128</v>
      </c>
      <c r="K2518" s="3">
        <f t="shared" si="147"/>
        <v>38</v>
      </c>
      <c r="L2518" s="3">
        <f t="shared" si="148"/>
        <v>5.5789473684210522</v>
      </c>
      <c r="M2518" s="3">
        <f>PERCENTRANK(Table1[citperyear],L2518)</f>
        <v>0.221</v>
      </c>
      <c r="N2518" s="3">
        <f>AVERAGEIF(Table1[School], A2518, Table1[CPYRank])</f>
        <v>0.37890909090909092</v>
      </c>
    </row>
    <row r="2519" spans="1:14" ht="16" x14ac:dyDescent="0.2">
      <c r="A2519" s="7" t="s">
        <v>81</v>
      </c>
      <c r="B2519" s="7" t="s">
        <v>8</v>
      </c>
      <c r="C2519" s="7" t="s">
        <v>161</v>
      </c>
      <c r="D2519" s="7">
        <v>194</v>
      </c>
      <c r="E2519" s="7">
        <v>1976</v>
      </c>
      <c r="F2519" s="3">
        <f>PERCENTRANK(Table1[Total Citations], D2519)</f>
        <v>0.249</v>
      </c>
      <c r="G2519">
        <f>1-PERCENTRANK(Table1[Earliest Pub], E2519)</f>
        <v>0.83099999999999996</v>
      </c>
      <c r="H2519" s="3">
        <f>AVERAGEIF(Table1[School], A2519, Table1[Cit rank])</f>
        <v>0.40659090909090911</v>
      </c>
      <c r="I2519" s="3">
        <f>AVERAGEIF(Table1[School], A2519, Table1[YO rank])</f>
        <v>0.58931818181818185</v>
      </c>
      <c r="J2519" s="3">
        <f t="shared" si="146"/>
        <v>0.68993443887389128</v>
      </c>
      <c r="K2519" s="3">
        <f t="shared" si="147"/>
        <v>45</v>
      </c>
      <c r="L2519" s="3">
        <f t="shared" si="148"/>
        <v>4.3111111111111109</v>
      </c>
      <c r="M2519" s="3">
        <f>PERCENTRANK(Table1[citperyear],L2519)</f>
        <v>0.17399999999999999</v>
      </c>
      <c r="N2519" s="3">
        <f>AVERAGEIF(Table1[School], A2519, Table1[CPYRank])</f>
        <v>0.37890909090909092</v>
      </c>
    </row>
    <row r="2520" spans="1:14" ht="16" x14ac:dyDescent="0.2">
      <c r="A2520" s="7" t="s">
        <v>81</v>
      </c>
      <c r="B2520" s="7" t="s">
        <v>8</v>
      </c>
      <c r="C2520" s="7" t="s">
        <v>161</v>
      </c>
      <c r="D2520" s="7">
        <v>1917</v>
      </c>
      <c r="E2520" s="7">
        <v>1966</v>
      </c>
      <c r="F2520" s="3">
        <f>PERCENTRANK(Table1[Total Citations], D2520)</f>
        <v>0.88600000000000001</v>
      </c>
      <c r="G2520">
        <f>1-PERCENTRANK(Table1[Earliest Pub], E2520)</f>
        <v>0.96899999999999997</v>
      </c>
      <c r="H2520" s="3">
        <f>AVERAGEIF(Table1[School], A2520, Table1[Cit rank])</f>
        <v>0.40659090909090911</v>
      </c>
      <c r="I2520" s="3">
        <f>AVERAGEIF(Table1[School], A2520, Table1[YO rank])</f>
        <v>0.58931818181818185</v>
      </c>
      <c r="J2520" s="3">
        <f t="shared" si="146"/>
        <v>0.68993443887389128</v>
      </c>
      <c r="K2520" s="3">
        <f t="shared" si="147"/>
        <v>55</v>
      </c>
      <c r="L2520" s="3">
        <f t="shared" si="148"/>
        <v>34.854545454545452</v>
      </c>
      <c r="M2520" s="3">
        <f>PERCENTRANK(Table1[citperyear],L2520)</f>
        <v>0.77800000000000002</v>
      </c>
      <c r="N2520" s="3">
        <f>AVERAGEIF(Table1[School], A2520, Table1[CPYRank])</f>
        <v>0.37890909090909092</v>
      </c>
    </row>
    <row r="2521" spans="1:14" ht="16" x14ac:dyDescent="0.2">
      <c r="A2521" s="7" t="s">
        <v>81</v>
      </c>
      <c r="B2521" s="7" t="s">
        <v>8</v>
      </c>
      <c r="C2521" s="7" t="s">
        <v>161</v>
      </c>
      <c r="D2521" s="7">
        <v>42</v>
      </c>
      <c r="E2521" s="7">
        <v>1984</v>
      </c>
      <c r="F2521" s="3">
        <f>PERCENTRANK(Table1[Total Citations], D2521)</f>
        <v>6.8000000000000005E-2</v>
      </c>
      <c r="G2521">
        <f>1-PERCENTRANK(Table1[Earliest Pub], E2521)</f>
        <v>0.63</v>
      </c>
      <c r="H2521" s="3">
        <f>AVERAGEIF(Table1[School], A2521, Table1[Cit rank])</f>
        <v>0.40659090909090911</v>
      </c>
      <c r="I2521" s="3">
        <f>AVERAGEIF(Table1[School], A2521, Table1[YO rank])</f>
        <v>0.58931818181818185</v>
      </c>
      <c r="J2521" s="3">
        <f t="shared" si="146"/>
        <v>0.68993443887389128</v>
      </c>
      <c r="K2521" s="3">
        <f t="shared" si="147"/>
        <v>37</v>
      </c>
      <c r="L2521" s="3">
        <f t="shared" si="148"/>
        <v>1.1351351351351351</v>
      </c>
      <c r="M2521" s="3">
        <f>PERCENTRANK(Table1[citperyear],L2521)</f>
        <v>5.8999999999999997E-2</v>
      </c>
      <c r="N2521" s="3">
        <f>AVERAGEIF(Table1[School], A2521, Table1[CPYRank])</f>
        <v>0.37890909090909092</v>
      </c>
    </row>
    <row r="2522" spans="1:14" ht="16" x14ac:dyDescent="0.2">
      <c r="A2522" s="7" t="s">
        <v>81</v>
      </c>
      <c r="B2522" s="7" t="s">
        <v>8</v>
      </c>
      <c r="C2522" s="7" t="s">
        <v>161</v>
      </c>
      <c r="D2522" s="7">
        <v>235</v>
      </c>
      <c r="E2522" s="7">
        <v>1983</v>
      </c>
      <c r="F2522" s="3">
        <f>PERCENTRANK(Table1[Total Citations], D2522)</f>
        <v>0.308</v>
      </c>
      <c r="G2522">
        <f>1-PERCENTRANK(Table1[Earliest Pub], E2522)</f>
        <v>0.65700000000000003</v>
      </c>
      <c r="H2522" s="3">
        <f>AVERAGEIF(Table1[School], A2522, Table1[Cit rank])</f>
        <v>0.40659090909090911</v>
      </c>
      <c r="I2522" s="3">
        <f>AVERAGEIF(Table1[School], A2522, Table1[YO rank])</f>
        <v>0.58931818181818185</v>
      </c>
      <c r="J2522" s="3">
        <f t="shared" si="146"/>
        <v>0.68993443887389128</v>
      </c>
      <c r="K2522" s="3">
        <f t="shared" si="147"/>
        <v>38</v>
      </c>
      <c r="L2522" s="3">
        <f t="shared" si="148"/>
        <v>6.1842105263157894</v>
      </c>
      <c r="M2522" s="3">
        <f>PERCENTRANK(Table1[citperyear],L2522)</f>
        <v>0.24299999999999999</v>
      </c>
      <c r="N2522" s="3">
        <f>AVERAGEIF(Table1[School], A2522, Table1[CPYRank])</f>
        <v>0.37890909090909092</v>
      </c>
    </row>
    <row r="2523" spans="1:14" ht="16" x14ac:dyDescent="0.2">
      <c r="A2523" s="7" t="s">
        <v>81</v>
      </c>
      <c r="B2523" s="7" t="s">
        <v>8</v>
      </c>
      <c r="C2523" s="7" t="s">
        <v>161</v>
      </c>
      <c r="D2523" s="7">
        <v>207</v>
      </c>
      <c r="E2523" s="7">
        <v>1987</v>
      </c>
      <c r="F2523" s="3">
        <f>PERCENTRANK(Table1[Total Citations], D2523)</f>
        <v>0.26800000000000002</v>
      </c>
      <c r="G2523">
        <f>1-PERCENTRANK(Table1[Earliest Pub], E2523)</f>
        <v>0.53699999999999992</v>
      </c>
      <c r="H2523" s="3">
        <f>AVERAGEIF(Table1[School], A2523, Table1[Cit rank])</f>
        <v>0.40659090909090911</v>
      </c>
      <c r="I2523" s="3">
        <f>AVERAGEIF(Table1[School], A2523, Table1[YO rank])</f>
        <v>0.58931818181818185</v>
      </c>
      <c r="J2523" s="3">
        <f t="shared" si="146"/>
        <v>0.68993443887389128</v>
      </c>
      <c r="K2523" s="3">
        <f t="shared" si="147"/>
        <v>34</v>
      </c>
      <c r="L2523" s="3">
        <f t="shared" si="148"/>
        <v>6.0882352941176467</v>
      </c>
      <c r="M2523" s="3">
        <f>PERCENTRANK(Table1[citperyear],L2523)</f>
        <v>0.23899999999999999</v>
      </c>
      <c r="N2523" s="3">
        <f>AVERAGEIF(Table1[School], A2523, Table1[CPYRank])</f>
        <v>0.37890909090909092</v>
      </c>
    </row>
    <row r="2524" spans="1:14" ht="16" x14ac:dyDescent="0.2">
      <c r="A2524" s="7" t="s">
        <v>81</v>
      </c>
      <c r="B2524" s="7" t="s">
        <v>8</v>
      </c>
      <c r="C2524" s="7" t="s">
        <v>161</v>
      </c>
      <c r="D2524" s="7">
        <v>161</v>
      </c>
      <c r="E2524" s="7">
        <v>1995</v>
      </c>
      <c r="F2524" s="3">
        <f>PERCENTRANK(Table1[Total Citations], D2524)</f>
        <v>0.20599999999999999</v>
      </c>
      <c r="G2524">
        <f>1-PERCENTRANK(Table1[Earliest Pub], E2524)</f>
        <v>0.29800000000000004</v>
      </c>
      <c r="H2524" s="3">
        <f>AVERAGEIF(Table1[School], A2524, Table1[Cit rank])</f>
        <v>0.40659090909090911</v>
      </c>
      <c r="I2524" s="3">
        <f>AVERAGEIF(Table1[School], A2524, Table1[YO rank])</f>
        <v>0.58931818181818185</v>
      </c>
      <c r="J2524" s="3">
        <f t="shared" si="146"/>
        <v>0.68993443887389128</v>
      </c>
      <c r="K2524" s="3">
        <f t="shared" si="147"/>
        <v>26</v>
      </c>
      <c r="L2524" s="3">
        <f t="shared" si="148"/>
        <v>6.1923076923076925</v>
      </c>
      <c r="M2524" s="3">
        <f>PERCENTRANK(Table1[citperyear],L2524)</f>
        <v>0.24399999999999999</v>
      </c>
      <c r="N2524" s="3">
        <f>AVERAGEIF(Table1[School], A2524, Table1[CPYRank])</f>
        <v>0.37890909090909092</v>
      </c>
    </row>
    <row r="2525" spans="1:14" ht="16" x14ac:dyDescent="0.2">
      <c r="A2525" s="7" t="s">
        <v>81</v>
      </c>
      <c r="B2525" s="7" t="s">
        <v>8</v>
      </c>
      <c r="C2525" s="7" t="s">
        <v>161</v>
      </c>
      <c r="D2525" s="7">
        <v>339</v>
      </c>
      <c r="E2525" s="7">
        <v>1986</v>
      </c>
      <c r="F2525" s="3">
        <f>PERCENTRANK(Table1[Total Citations], D2525)</f>
        <v>0.41</v>
      </c>
      <c r="G2525">
        <f>1-PERCENTRANK(Table1[Earliest Pub], E2525)</f>
        <v>0.57099999999999995</v>
      </c>
      <c r="H2525" s="3">
        <f>AVERAGEIF(Table1[School], A2525, Table1[Cit rank])</f>
        <v>0.40659090909090911</v>
      </c>
      <c r="I2525" s="3">
        <f>AVERAGEIF(Table1[School], A2525, Table1[YO rank])</f>
        <v>0.58931818181818185</v>
      </c>
      <c r="J2525" s="3">
        <f t="shared" si="146"/>
        <v>0.68993443887389128</v>
      </c>
      <c r="K2525" s="3">
        <f t="shared" si="147"/>
        <v>35</v>
      </c>
      <c r="L2525" s="3">
        <f t="shared" si="148"/>
        <v>9.6857142857142851</v>
      </c>
      <c r="M2525" s="3">
        <f>PERCENTRANK(Table1[citperyear],L2525)</f>
        <v>0.36199999999999999</v>
      </c>
      <c r="N2525" s="3">
        <f>AVERAGEIF(Table1[School], A2525, Table1[CPYRank])</f>
        <v>0.37890909090909092</v>
      </c>
    </row>
    <row r="2526" spans="1:14" ht="16" x14ac:dyDescent="0.2">
      <c r="A2526" s="7" t="s">
        <v>81</v>
      </c>
      <c r="B2526" s="7" t="s">
        <v>8</v>
      </c>
      <c r="C2526" s="7" t="s">
        <v>161</v>
      </c>
      <c r="D2526" s="7">
        <v>236</v>
      </c>
      <c r="E2526" s="7">
        <v>1989</v>
      </c>
      <c r="F2526" s="3">
        <f>PERCENTRANK(Table1[Total Citations], D2526)</f>
        <v>0.31</v>
      </c>
      <c r="G2526">
        <f>1-PERCENTRANK(Table1[Earliest Pub], E2526)</f>
        <v>0.47299999999999998</v>
      </c>
      <c r="H2526" s="3">
        <f>AVERAGEIF(Table1[School], A2526, Table1[Cit rank])</f>
        <v>0.40659090909090911</v>
      </c>
      <c r="I2526" s="3">
        <f>AVERAGEIF(Table1[School], A2526, Table1[YO rank])</f>
        <v>0.58931818181818185</v>
      </c>
      <c r="J2526" s="3">
        <f t="shared" si="146"/>
        <v>0.68993443887389128</v>
      </c>
      <c r="K2526" s="3">
        <f t="shared" si="147"/>
        <v>32</v>
      </c>
      <c r="L2526" s="3">
        <f t="shared" si="148"/>
        <v>7.375</v>
      </c>
      <c r="M2526" s="3">
        <f>PERCENTRANK(Table1[citperyear],L2526)</f>
        <v>0.28399999999999997</v>
      </c>
      <c r="N2526" s="3">
        <f>AVERAGEIF(Table1[School], A2526, Table1[CPYRank])</f>
        <v>0.37890909090909092</v>
      </c>
    </row>
    <row r="2527" spans="1:14" ht="16" x14ac:dyDescent="0.2">
      <c r="A2527" s="7" t="s">
        <v>81</v>
      </c>
      <c r="B2527" s="7" t="s">
        <v>8</v>
      </c>
      <c r="C2527" s="7" t="s">
        <v>161</v>
      </c>
      <c r="D2527" s="7">
        <v>2619</v>
      </c>
      <c r="E2527" s="7">
        <v>1962</v>
      </c>
      <c r="F2527" s="3">
        <f>PERCENTRANK(Table1[Total Citations], D2527)</f>
        <v>0.92500000000000004</v>
      </c>
      <c r="G2527">
        <f>1-PERCENTRANK(Table1[Earliest Pub], E2527)</f>
        <v>0.98899999999999999</v>
      </c>
      <c r="H2527" s="3">
        <f>AVERAGEIF(Table1[School], A2527, Table1[Cit rank])</f>
        <v>0.40659090909090911</v>
      </c>
      <c r="I2527" s="3">
        <f>AVERAGEIF(Table1[School], A2527, Table1[YO rank])</f>
        <v>0.58931818181818185</v>
      </c>
      <c r="J2527" s="3">
        <f t="shared" si="146"/>
        <v>0.68993443887389128</v>
      </c>
      <c r="K2527" s="3">
        <f t="shared" si="147"/>
        <v>59</v>
      </c>
      <c r="L2527" s="3">
        <f t="shared" si="148"/>
        <v>44.389830508474574</v>
      </c>
      <c r="M2527" s="3">
        <f>PERCENTRANK(Table1[citperyear],L2527)</f>
        <v>0.84</v>
      </c>
      <c r="N2527" s="3">
        <f>AVERAGEIF(Table1[School], A2527, Table1[CPYRank])</f>
        <v>0.37890909090909092</v>
      </c>
    </row>
    <row r="2528" spans="1:14" ht="16" x14ac:dyDescent="0.2">
      <c r="A2528" s="7" t="s">
        <v>83</v>
      </c>
      <c r="B2528" s="7" t="s">
        <v>8</v>
      </c>
      <c r="C2528" s="7" t="s">
        <v>161</v>
      </c>
      <c r="D2528" s="7">
        <v>369</v>
      </c>
      <c r="E2528" s="7">
        <v>1995</v>
      </c>
      <c r="F2528" s="3">
        <f>PERCENTRANK(Table1[Total Citations], D2528)</f>
        <v>0.435</v>
      </c>
      <c r="G2528">
        <f>1-PERCENTRANK(Table1[Earliest Pub], E2528)</f>
        <v>0.29800000000000004</v>
      </c>
      <c r="H2528" s="3">
        <f>AVERAGEIF(Table1[School], A2528, Table1[Cit rank])</f>
        <v>0.43586666666666662</v>
      </c>
      <c r="I2528" s="3">
        <f>AVERAGEIF(Table1[School], A2528, Table1[YO rank])</f>
        <v>0.60446666666666682</v>
      </c>
      <c r="J2528" s="3">
        <f t="shared" ref="J2528:J2542" si="149">H2528/I2528</f>
        <v>0.72107643101356544</v>
      </c>
      <c r="K2528" s="3">
        <f t="shared" ref="K2528:K2542" si="150">2021-E2528</f>
        <v>26</v>
      </c>
      <c r="L2528" s="3">
        <f t="shared" ref="L2528:L2542" si="151">D2528/K2528</f>
        <v>14.192307692307692</v>
      </c>
      <c r="M2528" s="3">
        <f>PERCENTRANK(Table1[citperyear],L2528)</f>
        <v>0.47899999999999998</v>
      </c>
      <c r="N2528" s="3">
        <f>AVERAGEIF(Table1[School], A2528, Table1[CPYRank])</f>
        <v>0.39320000000000005</v>
      </c>
    </row>
    <row r="2529" spans="1:14" ht="16" x14ac:dyDescent="0.2">
      <c r="A2529" s="7" t="s">
        <v>83</v>
      </c>
      <c r="B2529" s="7" t="s">
        <v>8</v>
      </c>
      <c r="C2529" s="7" t="s">
        <v>161</v>
      </c>
      <c r="D2529" s="7">
        <v>267</v>
      </c>
      <c r="E2529" s="7">
        <v>1968</v>
      </c>
      <c r="F2529" s="3">
        <f>PERCENTRANK(Table1[Total Citations], D2529)</f>
        <v>0.33700000000000002</v>
      </c>
      <c r="G2529">
        <f>1-PERCENTRANK(Table1[Earliest Pub], E2529)</f>
        <v>0.95299999999999996</v>
      </c>
      <c r="H2529" s="3">
        <f>AVERAGEIF(Table1[School], A2529, Table1[Cit rank])</f>
        <v>0.43586666666666662</v>
      </c>
      <c r="I2529" s="3">
        <f>AVERAGEIF(Table1[School], A2529, Table1[YO rank])</f>
        <v>0.60446666666666682</v>
      </c>
      <c r="J2529" s="3">
        <f t="shared" si="149"/>
        <v>0.72107643101356544</v>
      </c>
      <c r="K2529" s="3">
        <f t="shared" si="150"/>
        <v>53</v>
      </c>
      <c r="L2529" s="3">
        <f t="shared" si="151"/>
        <v>5.0377358490566042</v>
      </c>
      <c r="M2529" s="3">
        <f>PERCENTRANK(Table1[citperyear],L2529)</f>
        <v>0.2</v>
      </c>
      <c r="N2529" s="3">
        <f>AVERAGEIF(Table1[School], A2529, Table1[CPYRank])</f>
        <v>0.39320000000000005</v>
      </c>
    </row>
    <row r="2530" spans="1:14" ht="16" x14ac:dyDescent="0.2">
      <c r="A2530" s="7" t="s">
        <v>83</v>
      </c>
      <c r="B2530" s="7" t="s">
        <v>8</v>
      </c>
      <c r="C2530" s="7" t="s">
        <v>161</v>
      </c>
      <c r="D2530" s="7">
        <v>981</v>
      </c>
      <c r="E2530" s="7">
        <v>1964</v>
      </c>
      <c r="F2530" s="3">
        <f>PERCENTRANK(Table1[Total Citations], D2530)</f>
        <v>0.73599999999999999</v>
      </c>
      <c r="G2530">
        <f>1-PERCENTRANK(Table1[Earliest Pub], E2530)</f>
        <v>0.98099999999999998</v>
      </c>
      <c r="H2530" s="3">
        <f>AVERAGEIF(Table1[School], A2530, Table1[Cit rank])</f>
        <v>0.43586666666666662</v>
      </c>
      <c r="I2530" s="3">
        <f>AVERAGEIF(Table1[School], A2530, Table1[YO rank])</f>
        <v>0.60446666666666682</v>
      </c>
      <c r="J2530" s="3">
        <f t="shared" si="149"/>
        <v>0.72107643101356544</v>
      </c>
      <c r="K2530" s="3">
        <f t="shared" si="150"/>
        <v>57</v>
      </c>
      <c r="L2530" s="3">
        <f t="shared" si="151"/>
        <v>17.210526315789473</v>
      </c>
      <c r="M2530" s="3">
        <f>PERCENTRANK(Table1[citperyear],L2530)</f>
        <v>0.55200000000000005</v>
      </c>
      <c r="N2530" s="3">
        <f>AVERAGEIF(Table1[School], A2530, Table1[CPYRank])</f>
        <v>0.39320000000000005</v>
      </c>
    </row>
    <row r="2531" spans="1:14" ht="16" x14ac:dyDescent="0.2">
      <c r="A2531" s="7" t="s">
        <v>83</v>
      </c>
      <c r="B2531" s="7" t="s">
        <v>8</v>
      </c>
      <c r="C2531" s="7" t="s">
        <v>161</v>
      </c>
      <c r="D2531" s="7">
        <v>15</v>
      </c>
      <c r="E2531" s="7">
        <v>1974</v>
      </c>
      <c r="F2531" s="3">
        <f>PERCENTRANK(Table1[Total Citations], D2531)</f>
        <v>2.8000000000000001E-2</v>
      </c>
      <c r="G2531">
        <f>1-PERCENTRANK(Table1[Earliest Pub], E2531)</f>
        <v>0.871</v>
      </c>
      <c r="H2531" s="3">
        <f>AVERAGEIF(Table1[School], A2531, Table1[Cit rank])</f>
        <v>0.43586666666666662</v>
      </c>
      <c r="I2531" s="3">
        <f>AVERAGEIF(Table1[School], A2531, Table1[YO rank])</f>
        <v>0.60446666666666682</v>
      </c>
      <c r="J2531" s="3">
        <f t="shared" si="149"/>
        <v>0.72107643101356544</v>
      </c>
      <c r="K2531" s="3">
        <f t="shared" si="150"/>
        <v>47</v>
      </c>
      <c r="L2531" s="3">
        <f t="shared" si="151"/>
        <v>0.31914893617021278</v>
      </c>
      <c r="M2531" s="3">
        <f>PERCENTRANK(Table1[citperyear],L2531)</f>
        <v>2.1999999999999999E-2</v>
      </c>
      <c r="N2531" s="3">
        <f>AVERAGEIF(Table1[School], A2531, Table1[CPYRank])</f>
        <v>0.39320000000000005</v>
      </c>
    </row>
    <row r="2532" spans="1:14" ht="16" x14ac:dyDescent="0.2">
      <c r="A2532" s="7" t="s">
        <v>83</v>
      </c>
      <c r="B2532" s="7" t="s">
        <v>8</v>
      </c>
      <c r="C2532" s="7" t="s">
        <v>161</v>
      </c>
      <c r="D2532" s="7">
        <v>730</v>
      </c>
      <c r="E2532" s="7">
        <v>1966</v>
      </c>
      <c r="F2532" s="3">
        <f>PERCENTRANK(Table1[Total Citations], D2532)</f>
        <v>0.65600000000000003</v>
      </c>
      <c r="G2532">
        <f>1-PERCENTRANK(Table1[Earliest Pub], E2532)</f>
        <v>0.96899999999999997</v>
      </c>
      <c r="H2532" s="3">
        <f>AVERAGEIF(Table1[School], A2532, Table1[Cit rank])</f>
        <v>0.43586666666666662</v>
      </c>
      <c r="I2532" s="3">
        <f>AVERAGEIF(Table1[School], A2532, Table1[YO rank])</f>
        <v>0.60446666666666682</v>
      </c>
      <c r="J2532" s="3">
        <f t="shared" si="149"/>
        <v>0.72107643101356544</v>
      </c>
      <c r="K2532" s="3">
        <f t="shared" si="150"/>
        <v>55</v>
      </c>
      <c r="L2532" s="3">
        <f t="shared" si="151"/>
        <v>13.272727272727273</v>
      </c>
      <c r="M2532" s="3">
        <f>PERCENTRANK(Table1[citperyear],L2532)</f>
        <v>0.46100000000000002</v>
      </c>
      <c r="N2532" s="3">
        <f>AVERAGEIF(Table1[School], A2532, Table1[CPYRank])</f>
        <v>0.39320000000000005</v>
      </c>
    </row>
    <row r="2533" spans="1:14" ht="16" x14ac:dyDescent="0.2">
      <c r="A2533" s="7" t="s">
        <v>83</v>
      </c>
      <c r="B2533" s="7" t="s">
        <v>8</v>
      </c>
      <c r="C2533" s="7" t="s">
        <v>161</v>
      </c>
      <c r="D2533" s="7">
        <v>403</v>
      </c>
      <c r="E2533" s="7">
        <v>1972</v>
      </c>
      <c r="F2533" s="3">
        <f>PERCENTRANK(Table1[Total Citations], D2533)</f>
        <v>0.46300000000000002</v>
      </c>
      <c r="G2533">
        <f>1-PERCENTRANK(Table1[Earliest Pub], E2533)</f>
        <v>0.90200000000000002</v>
      </c>
      <c r="H2533" s="3">
        <f>AVERAGEIF(Table1[School], A2533, Table1[Cit rank])</f>
        <v>0.43586666666666662</v>
      </c>
      <c r="I2533" s="3">
        <f>AVERAGEIF(Table1[School], A2533, Table1[YO rank])</f>
        <v>0.60446666666666682</v>
      </c>
      <c r="J2533" s="3">
        <f t="shared" si="149"/>
        <v>0.72107643101356544</v>
      </c>
      <c r="K2533" s="3">
        <f t="shared" si="150"/>
        <v>49</v>
      </c>
      <c r="L2533" s="3">
        <f t="shared" si="151"/>
        <v>8.2244897959183678</v>
      </c>
      <c r="M2533" s="3">
        <f>PERCENTRANK(Table1[citperyear],L2533)</f>
        <v>0.316</v>
      </c>
      <c r="N2533" s="3">
        <f>AVERAGEIF(Table1[School], A2533, Table1[CPYRank])</f>
        <v>0.39320000000000005</v>
      </c>
    </row>
    <row r="2534" spans="1:14" ht="16" x14ac:dyDescent="0.2">
      <c r="A2534" s="7" t="s">
        <v>83</v>
      </c>
      <c r="B2534" s="7" t="s">
        <v>8</v>
      </c>
      <c r="C2534" s="7" t="s">
        <v>161</v>
      </c>
      <c r="D2534" s="7">
        <v>621</v>
      </c>
      <c r="E2534" s="7">
        <v>1972</v>
      </c>
      <c r="F2534" s="3">
        <f>PERCENTRANK(Table1[Total Citations], D2534)</f>
        <v>0.60199999999999998</v>
      </c>
      <c r="G2534">
        <f>1-PERCENTRANK(Table1[Earliest Pub], E2534)</f>
        <v>0.90200000000000002</v>
      </c>
      <c r="H2534" s="3">
        <f>AVERAGEIF(Table1[School], A2534, Table1[Cit rank])</f>
        <v>0.43586666666666662</v>
      </c>
      <c r="I2534" s="3">
        <f>AVERAGEIF(Table1[School], A2534, Table1[YO rank])</f>
        <v>0.60446666666666682</v>
      </c>
      <c r="J2534" s="3">
        <f t="shared" si="149"/>
        <v>0.72107643101356544</v>
      </c>
      <c r="K2534" s="3">
        <f t="shared" si="150"/>
        <v>49</v>
      </c>
      <c r="L2534" s="3">
        <f t="shared" si="151"/>
        <v>12.673469387755102</v>
      </c>
      <c r="M2534" s="3">
        <f>PERCENTRANK(Table1[citperyear],L2534)</f>
        <v>0.44500000000000001</v>
      </c>
      <c r="N2534" s="3">
        <f>AVERAGEIF(Table1[School], A2534, Table1[CPYRank])</f>
        <v>0.39320000000000005</v>
      </c>
    </row>
    <row r="2535" spans="1:14" ht="16" x14ac:dyDescent="0.2">
      <c r="A2535" s="7" t="s">
        <v>83</v>
      </c>
      <c r="B2535" s="7" t="s">
        <v>8</v>
      </c>
      <c r="C2535" s="7" t="s">
        <v>161</v>
      </c>
      <c r="D2535" s="7">
        <v>617</v>
      </c>
      <c r="E2535" s="7">
        <v>2002</v>
      </c>
      <c r="F2535" s="3">
        <f>PERCENTRANK(Table1[Total Citations], D2535)</f>
        <v>0.6</v>
      </c>
      <c r="G2535">
        <f>1-PERCENTRANK(Table1[Earliest Pub], E2535)</f>
        <v>9.6999999999999975E-2</v>
      </c>
      <c r="H2535" s="3">
        <f>AVERAGEIF(Table1[School], A2535, Table1[Cit rank])</f>
        <v>0.43586666666666662</v>
      </c>
      <c r="I2535" s="3">
        <f>AVERAGEIF(Table1[School], A2535, Table1[YO rank])</f>
        <v>0.60446666666666682</v>
      </c>
      <c r="J2535" s="3">
        <f t="shared" si="149"/>
        <v>0.72107643101356544</v>
      </c>
      <c r="K2535" s="3">
        <f t="shared" si="150"/>
        <v>19</v>
      </c>
      <c r="L2535" s="3">
        <f t="shared" si="151"/>
        <v>32.473684210526315</v>
      </c>
      <c r="M2535" s="3">
        <f>PERCENTRANK(Table1[citperyear],L2535)</f>
        <v>0.75900000000000001</v>
      </c>
      <c r="N2535" s="3">
        <f>AVERAGEIF(Table1[School], A2535, Table1[CPYRank])</f>
        <v>0.39320000000000005</v>
      </c>
    </row>
    <row r="2536" spans="1:14" ht="16" x14ac:dyDescent="0.2">
      <c r="A2536" s="7" t="s">
        <v>83</v>
      </c>
      <c r="B2536" s="7" t="s">
        <v>7</v>
      </c>
      <c r="C2536" s="7" t="s">
        <v>161</v>
      </c>
      <c r="D2536" s="7">
        <v>215</v>
      </c>
      <c r="E2536" s="7">
        <v>1999</v>
      </c>
      <c r="F2536" s="3">
        <f>PERCENTRANK(Table1[Total Citations], D2536)</f>
        <v>0.27800000000000002</v>
      </c>
      <c r="G2536">
        <f>1-PERCENTRANK(Table1[Earliest Pub], E2536)</f>
        <v>0.17300000000000004</v>
      </c>
      <c r="H2536" s="3">
        <f>AVERAGEIF(Table1[School], A2536, Table1[Cit rank])</f>
        <v>0.43586666666666662</v>
      </c>
      <c r="I2536" s="3">
        <f>AVERAGEIF(Table1[School], A2536, Table1[YO rank])</f>
        <v>0.60446666666666682</v>
      </c>
      <c r="J2536" s="3">
        <f t="shared" si="149"/>
        <v>0.72107643101356544</v>
      </c>
      <c r="K2536" s="3">
        <f t="shared" si="150"/>
        <v>22</v>
      </c>
      <c r="L2536" s="3">
        <f t="shared" si="151"/>
        <v>9.7727272727272734</v>
      </c>
      <c r="M2536" s="3">
        <f>PERCENTRANK(Table1[citperyear],L2536)</f>
        <v>0.36599999999999999</v>
      </c>
      <c r="N2536" s="3">
        <f>AVERAGEIF(Table1[School], A2536, Table1[CPYRank])</f>
        <v>0.39320000000000005</v>
      </c>
    </row>
    <row r="2537" spans="1:14" ht="16" x14ac:dyDescent="0.2">
      <c r="A2537" s="7" t="s">
        <v>83</v>
      </c>
      <c r="B2537" s="7" t="s">
        <v>8</v>
      </c>
      <c r="C2537" s="7" t="s">
        <v>161</v>
      </c>
      <c r="D2537" s="7">
        <v>745</v>
      </c>
      <c r="E2537" s="7">
        <v>1981</v>
      </c>
      <c r="F2537" s="3">
        <f>PERCENTRANK(Table1[Total Citations], D2537)</f>
        <v>0.66400000000000003</v>
      </c>
      <c r="G2537">
        <f>1-PERCENTRANK(Table1[Earliest Pub], E2537)</f>
        <v>0.72299999999999998</v>
      </c>
      <c r="H2537" s="3">
        <f>AVERAGEIF(Table1[School], A2537, Table1[Cit rank])</f>
        <v>0.43586666666666662</v>
      </c>
      <c r="I2537" s="3">
        <f>AVERAGEIF(Table1[School], A2537, Table1[YO rank])</f>
        <v>0.60446666666666682</v>
      </c>
      <c r="J2537" s="3">
        <f t="shared" si="149"/>
        <v>0.72107643101356544</v>
      </c>
      <c r="K2537" s="3">
        <f t="shared" si="150"/>
        <v>40</v>
      </c>
      <c r="L2537" s="3">
        <f t="shared" si="151"/>
        <v>18.625</v>
      </c>
      <c r="M2537" s="3">
        <f>PERCENTRANK(Table1[citperyear],L2537)</f>
        <v>0.57799999999999996</v>
      </c>
      <c r="N2537" s="3">
        <f>AVERAGEIF(Table1[School], A2537, Table1[CPYRank])</f>
        <v>0.39320000000000005</v>
      </c>
    </row>
    <row r="2538" spans="1:14" ht="16" x14ac:dyDescent="0.2">
      <c r="A2538" s="7" t="s">
        <v>83</v>
      </c>
      <c r="B2538" s="7" t="s">
        <v>7</v>
      </c>
      <c r="C2538" s="7" t="s">
        <v>161</v>
      </c>
      <c r="D2538" s="7">
        <v>420</v>
      </c>
      <c r="E2538" s="7">
        <v>1998</v>
      </c>
      <c r="F2538" s="3">
        <f>PERCENTRANK(Table1[Total Citations], D2538)</f>
        <v>0.47699999999999998</v>
      </c>
      <c r="G2538">
        <f>1-PERCENTRANK(Table1[Earliest Pub], E2538)</f>
        <v>0.20799999999999996</v>
      </c>
      <c r="H2538" s="3">
        <f>AVERAGEIF(Table1[School], A2538, Table1[Cit rank])</f>
        <v>0.43586666666666662</v>
      </c>
      <c r="I2538" s="3">
        <f>AVERAGEIF(Table1[School], A2538, Table1[YO rank])</f>
        <v>0.60446666666666682</v>
      </c>
      <c r="J2538" s="3">
        <f t="shared" si="149"/>
        <v>0.72107643101356544</v>
      </c>
      <c r="K2538" s="3">
        <f t="shared" si="150"/>
        <v>23</v>
      </c>
      <c r="L2538" s="3">
        <f t="shared" si="151"/>
        <v>18.260869565217391</v>
      </c>
      <c r="M2538" s="3">
        <f>PERCENTRANK(Table1[citperyear],L2538)</f>
        <v>0.57199999999999995</v>
      </c>
      <c r="N2538" s="3">
        <f>AVERAGEIF(Table1[School], A2538, Table1[CPYRank])</f>
        <v>0.39320000000000005</v>
      </c>
    </row>
    <row r="2539" spans="1:14" ht="16" x14ac:dyDescent="0.2">
      <c r="A2539" s="7" t="s">
        <v>83</v>
      </c>
      <c r="B2539" s="7" t="s">
        <v>8</v>
      </c>
      <c r="C2539" s="7" t="s">
        <v>161</v>
      </c>
      <c r="D2539" s="7">
        <v>237</v>
      </c>
      <c r="E2539" s="7">
        <v>1989</v>
      </c>
      <c r="F2539" s="3">
        <f>PERCENTRANK(Table1[Total Citations], D2539)</f>
        <v>0.312</v>
      </c>
      <c r="G2539">
        <f>1-PERCENTRANK(Table1[Earliest Pub], E2539)</f>
        <v>0.47299999999999998</v>
      </c>
      <c r="H2539" s="3">
        <f>AVERAGEIF(Table1[School], A2539, Table1[Cit rank])</f>
        <v>0.43586666666666662</v>
      </c>
      <c r="I2539" s="3">
        <f>AVERAGEIF(Table1[School], A2539, Table1[YO rank])</f>
        <v>0.60446666666666682</v>
      </c>
      <c r="J2539" s="3">
        <f t="shared" si="149"/>
        <v>0.72107643101356544</v>
      </c>
      <c r="K2539" s="3">
        <f t="shared" si="150"/>
        <v>32</v>
      </c>
      <c r="L2539" s="3">
        <f t="shared" si="151"/>
        <v>7.40625</v>
      </c>
      <c r="M2539" s="3">
        <f>PERCENTRANK(Table1[citperyear],L2539)</f>
        <v>0.28699999999999998</v>
      </c>
      <c r="N2539" s="3">
        <f>AVERAGEIF(Table1[School], A2539, Table1[CPYRank])</f>
        <v>0.39320000000000005</v>
      </c>
    </row>
    <row r="2540" spans="1:14" ht="16" x14ac:dyDescent="0.2">
      <c r="A2540" s="7" t="s">
        <v>83</v>
      </c>
      <c r="B2540" s="7" t="s">
        <v>8</v>
      </c>
      <c r="C2540" s="7" t="s">
        <v>161</v>
      </c>
      <c r="D2540" s="7">
        <v>23</v>
      </c>
      <c r="E2540" s="7">
        <v>1992</v>
      </c>
      <c r="F2540" s="3">
        <f>PERCENTRANK(Table1[Total Citations], D2540)</f>
        <v>4.2000000000000003E-2</v>
      </c>
      <c r="G2540">
        <f>1-PERCENTRANK(Table1[Earliest Pub], E2540)</f>
        <v>0.38100000000000001</v>
      </c>
      <c r="H2540" s="3">
        <f>AVERAGEIF(Table1[School], A2540, Table1[Cit rank])</f>
        <v>0.43586666666666662</v>
      </c>
      <c r="I2540" s="3">
        <f>AVERAGEIF(Table1[School], A2540, Table1[YO rank])</f>
        <v>0.60446666666666682</v>
      </c>
      <c r="J2540" s="3">
        <f t="shared" si="149"/>
        <v>0.72107643101356544</v>
      </c>
      <c r="K2540" s="3">
        <f t="shared" si="150"/>
        <v>29</v>
      </c>
      <c r="L2540" s="3">
        <f t="shared" si="151"/>
        <v>0.7931034482758621</v>
      </c>
      <c r="M2540" s="3">
        <f>PERCENTRANK(Table1[citperyear],L2540)</f>
        <v>4.4999999999999998E-2</v>
      </c>
      <c r="N2540" s="3">
        <f>AVERAGEIF(Table1[School], A2540, Table1[CPYRank])</f>
        <v>0.39320000000000005</v>
      </c>
    </row>
    <row r="2541" spans="1:14" ht="16" x14ac:dyDescent="0.2">
      <c r="A2541" s="7" t="s">
        <v>83</v>
      </c>
      <c r="B2541" s="7" t="s">
        <v>8</v>
      </c>
      <c r="C2541" s="7" t="s">
        <v>161</v>
      </c>
      <c r="D2541" s="7">
        <v>397</v>
      </c>
      <c r="E2541" s="7">
        <v>1981</v>
      </c>
      <c r="F2541" s="3">
        <f>PERCENTRANK(Table1[Total Citations], D2541)</f>
        <v>0.45900000000000002</v>
      </c>
      <c r="G2541">
        <f>1-PERCENTRANK(Table1[Earliest Pub], E2541)</f>
        <v>0.72299999999999998</v>
      </c>
      <c r="H2541" s="3">
        <f>AVERAGEIF(Table1[School], A2541, Table1[Cit rank])</f>
        <v>0.43586666666666662</v>
      </c>
      <c r="I2541" s="3">
        <f>AVERAGEIF(Table1[School], A2541, Table1[YO rank])</f>
        <v>0.60446666666666682</v>
      </c>
      <c r="J2541" s="3">
        <f t="shared" si="149"/>
        <v>0.72107643101356544</v>
      </c>
      <c r="K2541" s="3">
        <f t="shared" si="150"/>
        <v>40</v>
      </c>
      <c r="L2541" s="3">
        <f t="shared" si="151"/>
        <v>9.9250000000000007</v>
      </c>
      <c r="M2541" s="3">
        <f>PERCENTRANK(Table1[citperyear],L2541)</f>
        <v>0.36799999999999999</v>
      </c>
      <c r="N2541" s="3">
        <f>AVERAGEIF(Table1[School], A2541, Table1[CPYRank])</f>
        <v>0.39320000000000005</v>
      </c>
    </row>
    <row r="2542" spans="1:14" ht="16" x14ac:dyDescent="0.2">
      <c r="A2542" s="7" t="s">
        <v>83</v>
      </c>
      <c r="B2542" s="7" t="s">
        <v>8</v>
      </c>
      <c r="C2542" s="7" t="s">
        <v>161</v>
      </c>
      <c r="D2542" s="7">
        <v>384</v>
      </c>
      <c r="E2542" s="7">
        <v>1991</v>
      </c>
      <c r="F2542" s="3">
        <f>PERCENTRANK(Table1[Total Citations], D2542)</f>
        <v>0.44900000000000001</v>
      </c>
      <c r="G2542">
        <f>1-PERCENTRANK(Table1[Earliest Pub], E2542)</f>
        <v>0.41300000000000003</v>
      </c>
      <c r="H2542" s="3">
        <f>AVERAGEIF(Table1[School], A2542, Table1[Cit rank])</f>
        <v>0.43586666666666662</v>
      </c>
      <c r="I2542" s="3">
        <f>AVERAGEIF(Table1[School], A2542, Table1[YO rank])</f>
        <v>0.60446666666666682</v>
      </c>
      <c r="J2542" s="3">
        <f t="shared" si="149"/>
        <v>0.72107643101356544</v>
      </c>
      <c r="K2542" s="3">
        <f t="shared" si="150"/>
        <v>30</v>
      </c>
      <c r="L2542" s="3">
        <f t="shared" si="151"/>
        <v>12.8</v>
      </c>
      <c r="M2542" s="3">
        <f>PERCENTRANK(Table1[citperyear],L2542)</f>
        <v>0.44800000000000001</v>
      </c>
      <c r="N2542" s="3">
        <f>AVERAGEIF(Table1[School], A2542, Table1[CPYRank])</f>
        <v>0.39320000000000005</v>
      </c>
    </row>
    <row r="2543" spans="1:14" ht="16" x14ac:dyDescent="0.2">
      <c r="A2543" s="7" t="s">
        <v>82</v>
      </c>
      <c r="B2543" s="7" t="s">
        <v>8</v>
      </c>
      <c r="C2543" s="7" t="s">
        <v>161</v>
      </c>
      <c r="D2543" s="7">
        <v>103</v>
      </c>
      <c r="E2543" s="7">
        <v>1986</v>
      </c>
      <c r="F2543" s="3">
        <f>PERCENTRANK(Table1[Total Citations], D2543)</f>
        <v>0.14099999999999999</v>
      </c>
      <c r="G2543">
        <f>1-PERCENTRANK(Table1[Earliest Pub], E2543)</f>
        <v>0.57099999999999995</v>
      </c>
      <c r="H2543" s="3">
        <f>AVERAGEIF(Table1[School], A2543, Table1[Cit rank])</f>
        <v>0.22136363636363632</v>
      </c>
      <c r="I2543" s="3">
        <f>AVERAGEIF(Table1[School], A2543, Table1[YO rank])</f>
        <v>0.55609090909090919</v>
      </c>
      <c r="J2543" s="3">
        <f t="shared" ref="J2543:J2553" si="152">H2543/I2543</f>
        <v>0.3980709498119992</v>
      </c>
      <c r="K2543" s="3">
        <f t="shared" ref="K2543:K2553" si="153">2021-E2543</f>
        <v>35</v>
      </c>
      <c r="L2543" s="3">
        <f t="shared" ref="L2543:L2553" si="154">D2543/K2543</f>
        <v>2.9428571428571431</v>
      </c>
      <c r="M2543" s="3">
        <f>PERCENTRANK(Table1[citperyear],L2543)</f>
        <v>0.128</v>
      </c>
      <c r="N2543" s="3">
        <f>AVERAGEIF(Table1[School], A2543, Table1[CPYRank])</f>
        <v>0.21309090909090911</v>
      </c>
    </row>
    <row r="2544" spans="1:14" ht="16" x14ac:dyDescent="0.2">
      <c r="A2544" s="7" t="s">
        <v>82</v>
      </c>
      <c r="B2544" s="7" t="s">
        <v>8</v>
      </c>
      <c r="C2544" s="7" t="s">
        <v>161</v>
      </c>
      <c r="D2544" s="7">
        <v>37</v>
      </c>
      <c r="E2544" s="7">
        <v>1975</v>
      </c>
      <c r="F2544" s="3">
        <f>PERCENTRANK(Table1[Total Citations], D2544)</f>
        <v>6.0999999999999999E-2</v>
      </c>
      <c r="G2544">
        <f>1-PERCENTRANK(Table1[Earliest Pub], E2544)</f>
        <v>0.85199999999999998</v>
      </c>
      <c r="H2544" s="3">
        <f>AVERAGEIF(Table1[School], A2544, Table1[Cit rank])</f>
        <v>0.22136363636363632</v>
      </c>
      <c r="I2544" s="3">
        <f>AVERAGEIF(Table1[School], A2544, Table1[YO rank])</f>
        <v>0.55609090909090919</v>
      </c>
      <c r="J2544" s="3">
        <f t="shared" si="152"/>
        <v>0.3980709498119992</v>
      </c>
      <c r="K2544" s="3">
        <f t="shared" si="153"/>
        <v>46</v>
      </c>
      <c r="L2544" s="3">
        <f t="shared" si="154"/>
        <v>0.80434782608695654</v>
      </c>
      <c r="M2544" s="3">
        <f>PERCENTRANK(Table1[citperyear],L2544)</f>
        <v>4.4999999999999998E-2</v>
      </c>
      <c r="N2544" s="3">
        <f>AVERAGEIF(Table1[School], A2544, Table1[CPYRank])</f>
        <v>0.21309090909090911</v>
      </c>
    </row>
    <row r="2545" spans="1:14" ht="16" x14ac:dyDescent="0.2">
      <c r="A2545" s="7" t="s">
        <v>82</v>
      </c>
      <c r="B2545" s="7" t="s">
        <v>8</v>
      </c>
      <c r="C2545" s="7" t="s">
        <v>161</v>
      </c>
      <c r="D2545" s="7">
        <v>70</v>
      </c>
      <c r="E2545" s="7">
        <v>1971</v>
      </c>
      <c r="F2545" s="3">
        <f>PERCENTRANK(Table1[Total Citations], D2545)</f>
        <v>0.1</v>
      </c>
      <c r="G2545">
        <f>1-PERCENTRANK(Table1[Earliest Pub], E2545)</f>
        <v>0.91700000000000004</v>
      </c>
      <c r="H2545" s="3">
        <f>AVERAGEIF(Table1[School], A2545, Table1[Cit rank])</f>
        <v>0.22136363636363632</v>
      </c>
      <c r="I2545" s="3">
        <f>AVERAGEIF(Table1[School], A2545, Table1[YO rank])</f>
        <v>0.55609090909090919</v>
      </c>
      <c r="J2545" s="3">
        <f t="shared" si="152"/>
        <v>0.3980709498119992</v>
      </c>
      <c r="K2545" s="3">
        <f t="shared" si="153"/>
        <v>50</v>
      </c>
      <c r="L2545" s="3">
        <f t="shared" si="154"/>
        <v>1.4</v>
      </c>
      <c r="M2545" s="3">
        <f>PERCENTRANK(Table1[citperyear],L2545)</f>
        <v>7.0000000000000007E-2</v>
      </c>
      <c r="N2545" s="3">
        <f>AVERAGEIF(Table1[School], A2545, Table1[CPYRank])</f>
        <v>0.21309090909090911</v>
      </c>
    </row>
    <row r="2546" spans="1:14" ht="16" x14ac:dyDescent="0.2">
      <c r="A2546" s="7" t="s">
        <v>82</v>
      </c>
      <c r="B2546" s="7" t="s">
        <v>8</v>
      </c>
      <c r="C2546" s="7" t="s">
        <v>161</v>
      </c>
      <c r="D2546" s="7">
        <v>125</v>
      </c>
      <c r="E2546" s="7">
        <v>1994</v>
      </c>
      <c r="F2546" s="3">
        <f>PERCENTRANK(Table1[Total Citations], D2546)</f>
        <v>0.16400000000000001</v>
      </c>
      <c r="G2546">
        <f>1-PERCENTRANK(Table1[Earliest Pub], E2546)</f>
        <v>0.32599999999999996</v>
      </c>
      <c r="H2546" s="3">
        <f>AVERAGEIF(Table1[School], A2546, Table1[Cit rank])</f>
        <v>0.22136363636363632</v>
      </c>
      <c r="I2546" s="3">
        <f>AVERAGEIF(Table1[School], A2546, Table1[YO rank])</f>
        <v>0.55609090909090919</v>
      </c>
      <c r="J2546" s="3">
        <f t="shared" si="152"/>
        <v>0.3980709498119992</v>
      </c>
      <c r="K2546" s="3">
        <f t="shared" si="153"/>
        <v>27</v>
      </c>
      <c r="L2546" s="3">
        <f t="shared" si="154"/>
        <v>4.6296296296296298</v>
      </c>
      <c r="M2546" s="3">
        <f>PERCENTRANK(Table1[citperyear],L2546)</f>
        <v>0.187</v>
      </c>
      <c r="N2546" s="3">
        <f>AVERAGEIF(Table1[School], A2546, Table1[CPYRank])</f>
        <v>0.21309090909090911</v>
      </c>
    </row>
    <row r="2547" spans="1:14" ht="16" x14ac:dyDescent="0.2">
      <c r="A2547" s="7" t="s">
        <v>82</v>
      </c>
      <c r="B2547" s="7" t="s">
        <v>8</v>
      </c>
      <c r="C2547" s="7" t="s">
        <v>161</v>
      </c>
      <c r="D2547" s="7">
        <v>101</v>
      </c>
      <c r="E2547" s="7">
        <v>2004</v>
      </c>
      <c r="F2547" s="3">
        <f>PERCENTRANK(Table1[Total Citations], D2547)</f>
        <v>0.13600000000000001</v>
      </c>
      <c r="G2547">
        <f>1-PERCENTRANK(Table1[Earliest Pub], E2547)</f>
        <v>5.4000000000000048E-2</v>
      </c>
      <c r="H2547" s="3">
        <f>AVERAGEIF(Table1[School], A2547, Table1[Cit rank])</f>
        <v>0.22136363636363632</v>
      </c>
      <c r="I2547" s="3">
        <f>AVERAGEIF(Table1[School], A2547, Table1[YO rank])</f>
        <v>0.55609090909090919</v>
      </c>
      <c r="J2547" s="3">
        <f t="shared" si="152"/>
        <v>0.3980709498119992</v>
      </c>
      <c r="K2547" s="3">
        <f t="shared" si="153"/>
        <v>17</v>
      </c>
      <c r="L2547" s="3">
        <f t="shared" si="154"/>
        <v>5.9411764705882355</v>
      </c>
      <c r="M2547" s="3">
        <f>PERCENTRANK(Table1[citperyear],L2547)</f>
        <v>0.23499999999999999</v>
      </c>
      <c r="N2547" s="3">
        <f>AVERAGEIF(Table1[School], A2547, Table1[CPYRank])</f>
        <v>0.21309090909090911</v>
      </c>
    </row>
    <row r="2548" spans="1:14" ht="16" x14ac:dyDescent="0.2">
      <c r="A2548" s="7" t="s">
        <v>82</v>
      </c>
      <c r="B2548" s="7" t="s">
        <v>8</v>
      </c>
      <c r="C2548" s="7" t="s">
        <v>161</v>
      </c>
      <c r="D2548" s="7">
        <v>155</v>
      </c>
      <c r="E2548" s="7">
        <v>1970</v>
      </c>
      <c r="F2548" s="3">
        <f>PERCENTRANK(Table1[Total Citations], D2548)</f>
        <v>0.19700000000000001</v>
      </c>
      <c r="G2548">
        <f>1-PERCENTRANK(Table1[Earliest Pub], E2548)</f>
        <v>0.92900000000000005</v>
      </c>
      <c r="H2548" s="3">
        <f>AVERAGEIF(Table1[School], A2548, Table1[Cit rank])</f>
        <v>0.22136363636363632</v>
      </c>
      <c r="I2548" s="3">
        <f>AVERAGEIF(Table1[School], A2548, Table1[YO rank])</f>
        <v>0.55609090909090919</v>
      </c>
      <c r="J2548" s="3">
        <f t="shared" si="152"/>
        <v>0.3980709498119992</v>
      </c>
      <c r="K2548" s="3">
        <f t="shared" si="153"/>
        <v>51</v>
      </c>
      <c r="L2548" s="3">
        <f t="shared" si="154"/>
        <v>3.0392156862745097</v>
      </c>
      <c r="M2548" s="3">
        <f>PERCENTRANK(Table1[citperyear],L2548)</f>
        <v>0.13300000000000001</v>
      </c>
      <c r="N2548" s="3">
        <f>AVERAGEIF(Table1[School], A2548, Table1[CPYRank])</f>
        <v>0.21309090909090911</v>
      </c>
    </row>
    <row r="2549" spans="1:14" ht="16" x14ac:dyDescent="0.2">
      <c r="A2549" s="7" t="s">
        <v>82</v>
      </c>
      <c r="B2549" s="7" t="s">
        <v>8</v>
      </c>
      <c r="C2549" s="7" t="s">
        <v>161</v>
      </c>
      <c r="D2549" s="7">
        <v>672</v>
      </c>
      <c r="E2549" s="7">
        <v>1976</v>
      </c>
      <c r="F2549" s="3">
        <f>PERCENTRANK(Table1[Total Citations], D2549)</f>
        <v>0.63</v>
      </c>
      <c r="G2549">
        <f>1-PERCENTRANK(Table1[Earliest Pub], E2549)</f>
        <v>0.83099999999999996</v>
      </c>
      <c r="H2549" s="3">
        <f>AVERAGEIF(Table1[School], A2549, Table1[Cit rank])</f>
        <v>0.22136363636363632</v>
      </c>
      <c r="I2549" s="3">
        <f>AVERAGEIF(Table1[School], A2549, Table1[YO rank])</f>
        <v>0.55609090909090919</v>
      </c>
      <c r="J2549" s="3">
        <f t="shared" si="152"/>
        <v>0.3980709498119992</v>
      </c>
      <c r="K2549" s="3">
        <f t="shared" si="153"/>
        <v>45</v>
      </c>
      <c r="L2549" s="3">
        <f t="shared" si="154"/>
        <v>14.933333333333334</v>
      </c>
      <c r="M2549" s="3">
        <f>PERCENTRANK(Table1[citperyear],L2549)</f>
        <v>0.499</v>
      </c>
      <c r="N2549" s="3">
        <f>AVERAGEIF(Table1[School], A2549, Table1[CPYRank])</f>
        <v>0.21309090909090911</v>
      </c>
    </row>
    <row r="2550" spans="1:14" ht="16" x14ac:dyDescent="0.2">
      <c r="A2550" s="7" t="s">
        <v>82</v>
      </c>
      <c r="B2550" s="7" t="s">
        <v>8</v>
      </c>
      <c r="C2550" s="7" t="s">
        <v>161</v>
      </c>
      <c r="D2550" s="7">
        <v>22</v>
      </c>
      <c r="E2550" s="7">
        <v>1989</v>
      </c>
      <c r="F2550" s="3">
        <f>PERCENTRANK(Table1[Total Citations], D2550)</f>
        <v>0.04</v>
      </c>
      <c r="G2550">
        <f>1-PERCENTRANK(Table1[Earliest Pub], E2550)</f>
        <v>0.47299999999999998</v>
      </c>
      <c r="H2550" s="3">
        <f>AVERAGEIF(Table1[School], A2550, Table1[Cit rank])</f>
        <v>0.22136363636363632</v>
      </c>
      <c r="I2550" s="3">
        <f>AVERAGEIF(Table1[School], A2550, Table1[YO rank])</f>
        <v>0.55609090909090919</v>
      </c>
      <c r="J2550" s="3">
        <f t="shared" si="152"/>
        <v>0.3980709498119992</v>
      </c>
      <c r="K2550" s="3">
        <f t="shared" si="153"/>
        <v>32</v>
      </c>
      <c r="L2550" s="3">
        <f t="shared" si="154"/>
        <v>0.6875</v>
      </c>
      <c r="M2550" s="3">
        <f>PERCENTRANK(Table1[citperyear],L2550)</f>
        <v>0.04</v>
      </c>
      <c r="N2550" s="3">
        <f>AVERAGEIF(Table1[School], A2550, Table1[CPYRank])</f>
        <v>0.21309090909090911</v>
      </c>
    </row>
    <row r="2551" spans="1:14" ht="16" x14ac:dyDescent="0.2">
      <c r="A2551" s="7" t="s">
        <v>82</v>
      </c>
      <c r="B2551" s="7" t="s">
        <v>8</v>
      </c>
      <c r="C2551" s="7" t="s">
        <v>161</v>
      </c>
      <c r="D2551" s="7">
        <v>170</v>
      </c>
      <c r="E2551" s="7">
        <v>1997</v>
      </c>
      <c r="F2551" s="3">
        <f>PERCENTRANK(Table1[Total Citations], D2551)</f>
        <v>0.218</v>
      </c>
      <c r="G2551">
        <f>1-PERCENTRANK(Table1[Earliest Pub], E2551)</f>
        <v>0.23699999999999999</v>
      </c>
      <c r="H2551" s="3">
        <f>AVERAGEIF(Table1[School], A2551, Table1[Cit rank])</f>
        <v>0.22136363636363632</v>
      </c>
      <c r="I2551" s="3">
        <f>AVERAGEIF(Table1[School], A2551, Table1[YO rank])</f>
        <v>0.55609090909090919</v>
      </c>
      <c r="J2551" s="3">
        <f t="shared" si="152"/>
        <v>0.3980709498119992</v>
      </c>
      <c r="K2551" s="3">
        <f t="shared" si="153"/>
        <v>24</v>
      </c>
      <c r="L2551" s="3">
        <f t="shared" si="154"/>
        <v>7.083333333333333</v>
      </c>
      <c r="M2551" s="3">
        <f>PERCENTRANK(Table1[citperyear],L2551)</f>
        <v>0.27700000000000002</v>
      </c>
      <c r="N2551" s="3">
        <f>AVERAGEIF(Table1[School], A2551, Table1[CPYRank])</f>
        <v>0.21309090909090911</v>
      </c>
    </row>
    <row r="2552" spans="1:14" ht="16" x14ac:dyDescent="0.2">
      <c r="A2552" s="7" t="s">
        <v>82</v>
      </c>
      <c r="B2552" s="7" t="s">
        <v>8</v>
      </c>
      <c r="C2552" s="7" t="s">
        <v>161</v>
      </c>
      <c r="D2552" s="7">
        <v>186</v>
      </c>
      <c r="E2552" s="7">
        <v>1997</v>
      </c>
      <c r="F2552" s="3">
        <f>PERCENTRANK(Table1[Total Citations], D2552)</f>
        <v>0.24</v>
      </c>
      <c r="G2552">
        <f>1-PERCENTRANK(Table1[Earliest Pub], E2552)</f>
        <v>0.23699999999999999</v>
      </c>
      <c r="H2552" s="3">
        <f>AVERAGEIF(Table1[School], A2552, Table1[Cit rank])</f>
        <v>0.22136363636363632</v>
      </c>
      <c r="I2552" s="3">
        <f>AVERAGEIF(Table1[School], A2552, Table1[YO rank])</f>
        <v>0.55609090909090919</v>
      </c>
      <c r="J2552" s="3">
        <f t="shared" si="152"/>
        <v>0.3980709498119992</v>
      </c>
      <c r="K2552" s="3">
        <f t="shared" si="153"/>
        <v>24</v>
      </c>
      <c r="L2552" s="3">
        <f t="shared" si="154"/>
        <v>7.75</v>
      </c>
      <c r="M2552" s="3">
        <f>PERCENTRANK(Table1[citperyear],L2552)</f>
        <v>0.3</v>
      </c>
      <c r="N2552" s="3">
        <f>AVERAGEIF(Table1[School], A2552, Table1[CPYRank])</f>
        <v>0.21309090909090911</v>
      </c>
    </row>
    <row r="2553" spans="1:14" ht="16" x14ac:dyDescent="0.2">
      <c r="A2553" s="7" t="s">
        <v>82</v>
      </c>
      <c r="B2553" s="7" t="s">
        <v>8</v>
      </c>
      <c r="C2553" s="7" t="s">
        <v>161</v>
      </c>
      <c r="D2553" s="7">
        <v>473</v>
      </c>
      <c r="E2553" s="7">
        <v>1982</v>
      </c>
      <c r="F2553" s="3">
        <f>PERCENTRANK(Table1[Total Citations], D2553)</f>
        <v>0.50800000000000001</v>
      </c>
      <c r="G2553">
        <f>1-PERCENTRANK(Table1[Earliest Pub], E2553)</f>
        <v>0.69</v>
      </c>
      <c r="H2553" s="3">
        <f>AVERAGEIF(Table1[School], A2553, Table1[Cit rank])</f>
        <v>0.22136363636363632</v>
      </c>
      <c r="I2553" s="3">
        <f>AVERAGEIF(Table1[School], A2553, Table1[YO rank])</f>
        <v>0.55609090909090919</v>
      </c>
      <c r="J2553" s="3">
        <f t="shared" si="152"/>
        <v>0.3980709498119992</v>
      </c>
      <c r="K2553" s="3">
        <f t="shared" si="153"/>
        <v>39</v>
      </c>
      <c r="L2553" s="3">
        <f t="shared" si="154"/>
        <v>12.128205128205128</v>
      </c>
      <c r="M2553" s="3">
        <f>PERCENTRANK(Table1[citperyear],L2553)</f>
        <v>0.43</v>
      </c>
      <c r="N2553" s="3">
        <f>AVERAGEIF(Table1[School], A2553, Table1[CPYRank])</f>
        <v>0.21309090909090911</v>
      </c>
    </row>
    <row r="2554" spans="1:14" ht="16" x14ac:dyDescent="0.2">
      <c r="A2554" s="7" t="s">
        <v>93</v>
      </c>
      <c r="B2554" s="7" t="s">
        <v>8</v>
      </c>
      <c r="C2554" s="7" t="s">
        <v>161</v>
      </c>
      <c r="D2554" s="7">
        <v>88</v>
      </c>
      <c r="E2554" s="7">
        <v>1984</v>
      </c>
      <c r="F2554" s="3">
        <f>PERCENTRANK(Table1[Total Citations], D2554)</f>
        <v>0.123</v>
      </c>
      <c r="G2554">
        <f>1-PERCENTRANK(Table1[Earliest Pub], E2554)</f>
        <v>0.63</v>
      </c>
      <c r="H2554" s="3">
        <f>AVERAGEIF(Table1[School], A2554, Table1[Cit rank])</f>
        <v>0.45259090909090904</v>
      </c>
      <c r="I2554" s="3">
        <f>AVERAGEIF(Table1[School], A2554, Table1[YO rank])</f>
        <v>0.60313636363636369</v>
      </c>
      <c r="J2554" s="3">
        <f t="shared" ref="J2554:J2575" si="155">H2554/I2554</f>
        <v>0.75039565905493999</v>
      </c>
      <c r="K2554" s="3">
        <f t="shared" ref="K2554:K2575" si="156">2021-E2554</f>
        <v>37</v>
      </c>
      <c r="L2554" s="3">
        <f t="shared" ref="L2554:L2575" si="157">D2554/K2554</f>
        <v>2.3783783783783785</v>
      </c>
      <c r="M2554" s="3">
        <f>PERCENTRANK(Table1[citperyear],L2554)</f>
        <v>0.11</v>
      </c>
      <c r="N2554" s="3">
        <f>AVERAGEIF(Table1[School], A2554, Table1[CPYRank])</f>
        <v>0.42559090909090913</v>
      </c>
    </row>
    <row r="2555" spans="1:14" ht="16" x14ac:dyDescent="0.2">
      <c r="A2555" s="7" t="s">
        <v>93</v>
      </c>
      <c r="B2555" s="7" t="s">
        <v>8</v>
      </c>
      <c r="C2555" s="7" t="s">
        <v>161</v>
      </c>
      <c r="D2555" s="7">
        <v>75</v>
      </c>
      <c r="E2555" s="7">
        <v>1986</v>
      </c>
      <c r="F2555" s="3">
        <f>PERCENTRANK(Table1[Total Citations], D2555)</f>
        <v>0.107</v>
      </c>
      <c r="G2555">
        <f>1-PERCENTRANK(Table1[Earliest Pub], E2555)</f>
        <v>0.57099999999999995</v>
      </c>
      <c r="H2555" s="3">
        <f>AVERAGEIF(Table1[School], A2555, Table1[Cit rank])</f>
        <v>0.45259090909090904</v>
      </c>
      <c r="I2555" s="3">
        <f>AVERAGEIF(Table1[School], A2555, Table1[YO rank])</f>
        <v>0.60313636363636369</v>
      </c>
      <c r="J2555" s="3">
        <f t="shared" si="155"/>
        <v>0.75039565905493999</v>
      </c>
      <c r="K2555" s="3">
        <f t="shared" si="156"/>
        <v>35</v>
      </c>
      <c r="L2555" s="3">
        <f t="shared" si="157"/>
        <v>2.1428571428571428</v>
      </c>
      <c r="M2555" s="3">
        <f>PERCENTRANK(Table1[citperyear],L2555)</f>
        <v>9.6000000000000002E-2</v>
      </c>
      <c r="N2555" s="3">
        <f>AVERAGEIF(Table1[School], A2555, Table1[CPYRank])</f>
        <v>0.42559090909090913</v>
      </c>
    </row>
    <row r="2556" spans="1:14" ht="16" x14ac:dyDescent="0.2">
      <c r="A2556" s="7" t="s">
        <v>93</v>
      </c>
      <c r="B2556" s="7" t="s">
        <v>8</v>
      </c>
      <c r="C2556" s="7" t="s">
        <v>161</v>
      </c>
      <c r="D2556" s="7">
        <v>1585</v>
      </c>
      <c r="E2556" s="7">
        <v>1986</v>
      </c>
      <c r="F2556" s="3">
        <f>PERCENTRANK(Table1[Total Citations], D2556)</f>
        <v>0.85</v>
      </c>
      <c r="G2556">
        <f>1-PERCENTRANK(Table1[Earliest Pub], E2556)</f>
        <v>0.57099999999999995</v>
      </c>
      <c r="H2556" s="3">
        <f>AVERAGEIF(Table1[School], A2556, Table1[Cit rank])</f>
        <v>0.45259090909090904</v>
      </c>
      <c r="I2556" s="3">
        <f>AVERAGEIF(Table1[School], A2556, Table1[YO rank])</f>
        <v>0.60313636363636369</v>
      </c>
      <c r="J2556" s="3">
        <f t="shared" si="155"/>
        <v>0.75039565905493999</v>
      </c>
      <c r="K2556" s="3">
        <f t="shared" si="156"/>
        <v>35</v>
      </c>
      <c r="L2556" s="3">
        <f t="shared" si="157"/>
        <v>45.285714285714285</v>
      </c>
      <c r="M2556" s="3">
        <f>PERCENTRANK(Table1[citperyear],L2556)</f>
        <v>0.84699999999999998</v>
      </c>
      <c r="N2556" s="3">
        <f>AVERAGEIF(Table1[School], A2556, Table1[CPYRank])</f>
        <v>0.42559090909090913</v>
      </c>
    </row>
    <row r="2557" spans="1:14" ht="16" x14ac:dyDescent="0.2">
      <c r="A2557" s="7" t="s">
        <v>93</v>
      </c>
      <c r="B2557" s="7" t="s">
        <v>8</v>
      </c>
      <c r="C2557" s="7" t="s">
        <v>161</v>
      </c>
      <c r="D2557" s="7">
        <v>3349</v>
      </c>
      <c r="E2557" s="7">
        <v>1973</v>
      </c>
      <c r="F2557" s="3">
        <f>PERCENTRANK(Table1[Total Citations], D2557)</f>
        <v>0.95</v>
      </c>
      <c r="G2557">
        <f>1-PERCENTRANK(Table1[Earliest Pub], E2557)</f>
        <v>0.88700000000000001</v>
      </c>
      <c r="H2557" s="3">
        <f>AVERAGEIF(Table1[School], A2557, Table1[Cit rank])</f>
        <v>0.45259090909090904</v>
      </c>
      <c r="I2557" s="3">
        <f>AVERAGEIF(Table1[School], A2557, Table1[YO rank])</f>
        <v>0.60313636363636369</v>
      </c>
      <c r="J2557" s="3">
        <f t="shared" si="155"/>
        <v>0.75039565905493999</v>
      </c>
      <c r="K2557" s="3">
        <f t="shared" si="156"/>
        <v>48</v>
      </c>
      <c r="L2557" s="3">
        <f t="shared" si="157"/>
        <v>69.770833333333329</v>
      </c>
      <c r="M2557" s="3">
        <f>PERCENTRANK(Table1[citperyear],L2557)</f>
        <v>0.92200000000000004</v>
      </c>
      <c r="N2557" s="3">
        <f>AVERAGEIF(Table1[School], A2557, Table1[CPYRank])</f>
        <v>0.42559090909090913</v>
      </c>
    </row>
    <row r="2558" spans="1:14" ht="16" x14ac:dyDescent="0.2">
      <c r="A2558" s="7" t="s">
        <v>93</v>
      </c>
      <c r="B2558" s="7" t="s">
        <v>8</v>
      </c>
      <c r="C2558" s="7" t="s">
        <v>161</v>
      </c>
      <c r="D2558" s="7">
        <v>355</v>
      </c>
      <c r="E2558" s="7">
        <v>1992</v>
      </c>
      <c r="F2558" s="3">
        <f>PERCENTRANK(Table1[Total Citations], D2558)</f>
        <v>0.42299999999999999</v>
      </c>
      <c r="G2558">
        <f>1-PERCENTRANK(Table1[Earliest Pub], E2558)</f>
        <v>0.38100000000000001</v>
      </c>
      <c r="H2558" s="3">
        <f>AVERAGEIF(Table1[School], A2558, Table1[Cit rank])</f>
        <v>0.45259090909090904</v>
      </c>
      <c r="I2558" s="3">
        <f>AVERAGEIF(Table1[School], A2558, Table1[YO rank])</f>
        <v>0.60313636363636369</v>
      </c>
      <c r="J2558" s="3">
        <f t="shared" si="155"/>
        <v>0.75039565905493999</v>
      </c>
      <c r="K2558" s="3">
        <f t="shared" si="156"/>
        <v>29</v>
      </c>
      <c r="L2558" s="3">
        <f t="shared" si="157"/>
        <v>12.241379310344827</v>
      </c>
      <c r="M2558" s="3">
        <f>PERCENTRANK(Table1[citperyear],L2558)</f>
        <v>0.435</v>
      </c>
      <c r="N2558" s="3">
        <f>AVERAGEIF(Table1[School], A2558, Table1[CPYRank])</f>
        <v>0.42559090909090913</v>
      </c>
    </row>
    <row r="2559" spans="1:14" ht="16" x14ac:dyDescent="0.2">
      <c r="A2559" s="7" t="s">
        <v>93</v>
      </c>
      <c r="B2559" s="7" t="s">
        <v>8</v>
      </c>
      <c r="C2559" s="7" t="s">
        <v>161</v>
      </c>
      <c r="D2559" s="7">
        <v>30</v>
      </c>
      <c r="E2559" s="7">
        <v>1988</v>
      </c>
      <c r="F2559" s="3">
        <f>PERCENTRANK(Table1[Total Citations], D2559)</f>
        <v>5.1999999999999998E-2</v>
      </c>
      <c r="G2559">
        <f>1-PERCENTRANK(Table1[Earliest Pub], E2559)</f>
        <v>0.50800000000000001</v>
      </c>
      <c r="H2559" s="3">
        <f>AVERAGEIF(Table1[School], A2559, Table1[Cit rank])</f>
        <v>0.45259090909090904</v>
      </c>
      <c r="I2559" s="3">
        <f>AVERAGEIF(Table1[School], A2559, Table1[YO rank])</f>
        <v>0.60313636363636369</v>
      </c>
      <c r="J2559" s="3">
        <f t="shared" si="155"/>
        <v>0.75039565905493999</v>
      </c>
      <c r="K2559" s="3">
        <f t="shared" si="156"/>
        <v>33</v>
      </c>
      <c r="L2559" s="3">
        <f t="shared" si="157"/>
        <v>0.90909090909090906</v>
      </c>
      <c r="M2559" s="3">
        <f>PERCENTRANK(Table1[citperyear],L2559)</f>
        <v>4.9000000000000002E-2</v>
      </c>
      <c r="N2559" s="3">
        <f>AVERAGEIF(Table1[School], A2559, Table1[CPYRank])</f>
        <v>0.42559090909090913</v>
      </c>
    </row>
    <row r="2560" spans="1:14" ht="16" x14ac:dyDescent="0.2">
      <c r="A2560" s="7" t="s">
        <v>93</v>
      </c>
      <c r="B2560" s="7" t="s">
        <v>8</v>
      </c>
      <c r="C2560" s="7" t="s">
        <v>161</v>
      </c>
      <c r="D2560" s="7">
        <v>469</v>
      </c>
      <c r="E2560" s="7">
        <v>1976</v>
      </c>
      <c r="F2560" s="3">
        <f>PERCENTRANK(Table1[Total Citations], D2560)</f>
        <v>0.505</v>
      </c>
      <c r="G2560">
        <f>1-PERCENTRANK(Table1[Earliest Pub], E2560)</f>
        <v>0.83099999999999996</v>
      </c>
      <c r="H2560" s="3">
        <f>AVERAGEIF(Table1[School], A2560, Table1[Cit rank])</f>
        <v>0.45259090909090904</v>
      </c>
      <c r="I2560" s="3">
        <f>AVERAGEIF(Table1[School], A2560, Table1[YO rank])</f>
        <v>0.60313636363636369</v>
      </c>
      <c r="J2560" s="3">
        <f t="shared" si="155"/>
        <v>0.75039565905493999</v>
      </c>
      <c r="K2560" s="3">
        <f t="shared" si="156"/>
        <v>45</v>
      </c>
      <c r="L2560" s="3">
        <f t="shared" si="157"/>
        <v>10.422222222222222</v>
      </c>
      <c r="M2560" s="3">
        <f>PERCENTRANK(Table1[citperyear],L2560)</f>
        <v>0.38200000000000001</v>
      </c>
      <c r="N2560" s="3">
        <f>AVERAGEIF(Table1[School], A2560, Table1[CPYRank])</f>
        <v>0.42559090909090913</v>
      </c>
    </row>
    <row r="2561" spans="1:14" ht="16" x14ac:dyDescent="0.2">
      <c r="A2561" s="7" t="s">
        <v>93</v>
      </c>
      <c r="B2561" s="7" t="s">
        <v>8</v>
      </c>
      <c r="C2561" s="7" t="s">
        <v>161</v>
      </c>
      <c r="D2561" s="7">
        <v>394</v>
      </c>
      <c r="E2561" s="7">
        <v>1971</v>
      </c>
      <c r="F2561" s="3">
        <f>PERCENTRANK(Table1[Total Citations], D2561)</f>
        <v>0.45600000000000002</v>
      </c>
      <c r="G2561">
        <f>1-PERCENTRANK(Table1[Earliest Pub], E2561)</f>
        <v>0.91700000000000004</v>
      </c>
      <c r="H2561" s="3">
        <f>AVERAGEIF(Table1[School], A2561, Table1[Cit rank])</f>
        <v>0.45259090909090904</v>
      </c>
      <c r="I2561" s="3">
        <f>AVERAGEIF(Table1[School], A2561, Table1[YO rank])</f>
        <v>0.60313636363636369</v>
      </c>
      <c r="J2561" s="3">
        <f t="shared" si="155"/>
        <v>0.75039565905493999</v>
      </c>
      <c r="K2561" s="3">
        <f t="shared" si="156"/>
        <v>50</v>
      </c>
      <c r="L2561" s="3">
        <f t="shared" si="157"/>
        <v>7.88</v>
      </c>
      <c r="M2561" s="3">
        <f>PERCENTRANK(Table1[citperyear],L2561)</f>
        <v>0.30499999999999999</v>
      </c>
      <c r="N2561" s="3">
        <f>AVERAGEIF(Table1[School], A2561, Table1[CPYRank])</f>
        <v>0.42559090909090913</v>
      </c>
    </row>
    <row r="2562" spans="1:14" ht="16" x14ac:dyDescent="0.2">
      <c r="A2562" s="7" t="s">
        <v>93</v>
      </c>
      <c r="B2562" s="7" t="s">
        <v>8</v>
      </c>
      <c r="C2562" s="7" t="s">
        <v>161</v>
      </c>
      <c r="D2562" s="7">
        <v>1189</v>
      </c>
      <c r="E2562" s="7">
        <v>1963</v>
      </c>
      <c r="F2562" s="3">
        <f>PERCENTRANK(Table1[Total Citations], D2562)</f>
        <v>0.78700000000000003</v>
      </c>
      <c r="G2562">
        <f>1-PERCENTRANK(Table1[Earliest Pub], E2562)</f>
        <v>0.98499999999999999</v>
      </c>
      <c r="H2562" s="3">
        <f>AVERAGEIF(Table1[School], A2562, Table1[Cit rank])</f>
        <v>0.45259090909090904</v>
      </c>
      <c r="I2562" s="3">
        <f>AVERAGEIF(Table1[School], A2562, Table1[YO rank])</f>
        <v>0.60313636363636369</v>
      </c>
      <c r="J2562" s="3">
        <f t="shared" si="155"/>
        <v>0.75039565905493999</v>
      </c>
      <c r="K2562" s="3">
        <f t="shared" si="156"/>
        <v>58</v>
      </c>
      <c r="L2562" s="3">
        <f t="shared" si="157"/>
        <v>20.5</v>
      </c>
      <c r="M2562" s="3">
        <f>PERCENTRANK(Table1[citperyear],L2562)</f>
        <v>0.61199999999999999</v>
      </c>
      <c r="N2562" s="3">
        <f>AVERAGEIF(Table1[School], A2562, Table1[CPYRank])</f>
        <v>0.42559090909090913</v>
      </c>
    </row>
    <row r="2563" spans="1:14" ht="16" x14ac:dyDescent="0.2">
      <c r="A2563" s="7" t="s">
        <v>93</v>
      </c>
      <c r="B2563" s="7" t="s">
        <v>7</v>
      </c>
      <c r="C2563" s="7" t="s">
        <v>161</v>
      </c>
      <c r="D2563" s="7">
        <v>273</v>
      </c>
      <c r="E2563" s="7">
        <v>1982</v>
      </c>
      <c r="F2563" s="3">
        <f>PERCENTRANK(Table1[Total Citations], D2563)</f>
        <v>0.34300000000000003</v>
      </c>
      <c r="G2563">
        <f>1-PERCENTRANK(Table1[Earliest Pub], E2563)</f>
        <v>0.69</v>
      </c>
      <c r="H2563" s="3">
        <f>AVERAGEIF(Table1[School], A2563, Table1[Cit rank])</f>
        <v>0.45259090909090904</v>
      </c>
      <c r="I2563" s="3">
        <f>AVERAGEIF(Table1[School], A2563, Table1[YO rank])</f>
        <v>0.60313636363636369</v>
      </c>
      <c r="J2563" s="3">
        <f t="shared" si="155"/>
        <v>0.75039565905493999</v>
      </c>
      <c r="K2563" s="3">
        <f t="shared" si="156"/>
        <v>39</v>
      </c>
      <c r="L2563" s="3">
        <f t="shared" si="157"/>
        <v>7</v>
      </c>
      <c r="M2563" s="3">
        <f>PERCENTRANK(Table1[citperyear],L2563)</f>
        <v>0.27400000000000002</v>
      </c>
      <c r="N2563" s="3">
        <f>AVERAGEIF(Table1[School], A2563, Table1[CPYRank])</f>
        <v>0.42559090909090913</v>
      </c>
    </row>
    <row r="2564" spans="1:14" ht="16" x14ac:dyDescent="0.2">
      <c r="A2564" s="7" t="s">
        <v>93</v>
      </c>
      <c r="B2564" s="7" t="s">
        <v>8</v>
      </c>
      <c r="C2564" s="7" t="s">
        <v>161</v>
      </c>
      <c r="D2564" s="7">
        <v>501</v>
      </c>
      <c r="E2564" s="7">
        <v>1989</v>
      </c>
      <c r="F2564" s="3">
        <f>PERCENTRANK(Table1[Total Citations], D2564)</f>
        <v>0.52700000000000002</v>
      </c>
      <c r="G2564">
        <f>1-PERCENTRANK(Table1[Earliest Pub], E2564)</f>
        <v>0.47299999999999998</v>
      </c>
      <c r="H2564" s="3">
        <f>AVERAGEIF(Table1[School], A2564, Table1[Cit rank])</f>
        <v>0.45259090909090904</v>
      </c>
      <c r="I2564" s="3">
        <f>AVERAGEIF(Table1[School], A2564, Table1[YO rank])</f>
        <v>0.60313636363636369</v>
      </c>
      <c r="J2564" s="3">
        <f t="shared" si="155"/>
        <v>0.75039565905493999</v>
      </c>
      <c r="K2564" s="3">
        <f t="shared" si="156"/>
        <v>32</v>
      </c>
      <c r="L2564" s="3">
        <f t="shared" si="157"/>
        <v>15.65625</v>
      </c>
      <c r="M2564" s="3">
        <f>PERCENTRANK(Table1[citperyear],L2564)</f>
        <v>0.51700000000000002</v>
      </c>
      <c r="N2564" s="3">
        <f>AVERAGEIF(Table1[School], A2564, Table1[CPYRank])</f>
        <v>0.42559090909090913</v>
      </c>
    </row>
    <row r="2565" spans="1:14" ht="16" x14ac:dyDescent="0.2">
      <c r="A2565" s="7" t="s">
        <v>93</v>
      </c>
      <c r="B2565" s="7" t="s">
        <v>8</v>
      </c>
      <c r="C2565" s="7" t="s">
        <v>161</v>
      </c>
      <c r="D2565" s="7">
        <v>209</v>
      </c>
      <c r="E2565" s="7">
        <v>1970</v>
      </c>
      <c r="F2565" s="3">
        <f>PERCENTRANK(Table1[Total Citations], D2565)</f>
        <v>0.27100000000000002</v>
      </c>
      <c r="G2565">
        <f>1-PERCENTRANK(Table1[Earliest Pub], E2565)</f>
        <v>0.92900000000000005</v>
      </c>
      <c r="H2565" s="3">
        <f>AVERAGEIF(Table1[School], A2565, Table1[Cit rank])</f>
        <v>0.45259090909090904</v>
      </c>
      <c r="I2565" s="3">
        <f>AVERAGEIF(Table1[School], A2565, Table1[YO rank])</f>
        <v>0.60313636363636369</v>
      </c>
      <c r="J2565" s="3">
        <f t="shared" si="155"/>
        <v>0.75039565905493999</v>
      </c>
      <c r="K2565" s="3">
        <f t="shared" si="156"/>
        <v>51</v>
      </c>
      <c r="L2565" s="3">
        <f t="shared" si="157"/>
        <v>4.0980392156862742</v>
      </c>
      <c r="M2565" s="3">
        <f>PERCENTRANK(Table1[citperyear],L2565)</f>
        <v>0.16600000000000001</v>
      </c>
      <c r="N2565" s="3">
        <f>AVERAGEIF(Table1[School], A2565, Table1[CPYRank])</f>
        <v>0.42559090909090913</v>
      </c>
    </row>
    <row r="2566" spans="1:14" ht="16" x14ac:dyDescent="0.2">
      <c r="A2566" s="7" t="s">
        <v>93</v>
      </c>
      <c r="B2566" s="7" t="s">
        <v>7</v>
      </c>
      <c r="C2566" s="7" t="s">
        <v>161</v>
      </c>
      <c r="D2566" s="7">
        <v>279</v>
      </c>
      <c r="E2566" s="7">
        <v>1991</v>
      </c>
      <c r="F2566" s="3">
        <f>PERCENTRANK(Table1[Total Citations], D2566)</f>
        <v>0.35099999999999998</v>
      </c>
      <c r="G2566">
        <f>1-PERCENTRANK(Table1[Earliest Pub], E2566)</f>
        <v>0.41300000000000003</v>
      </c>
      <c r="H2566" s="3">
        <f>AVERAGEIF(Table1[School], A2566, Table1[Cit rank])</f>
        <v>0.45259090909090904</v>
      </c>
      <c r="I2566" s="3">
        <f>AVERAGEIF(Table1[School], A2566, Table1[YO rank])</f>
        <v>0.60313636363636369</v>
      </c>
      <c r="J2566" s="3">
        <f t="shared" si="155"/>
        <v>0.75039565905493999</v>
      </c>
      <c r="K2566" s="3">
        <f t="shared" si="156"/>
        <v>30</v>
      </c>
      <c r="L2566" s="3">
        <f t="shared" si="157"/>
        <v>9.3000000000000007</v>
      </c>
      <c r="M2566" s="3">
        <f>PERCENTRANK(Table1[citperyear],L2566)</f>
        <v>0.35099999999999998</v>
      </c>
      <c r="N2566" s="3">
        <f>AVERAGEIF(Table1[School], A2566, Table1[CPYRank])</f>
        <v>0.42559090909090913</v>
      </c>
    </row>
    <row r="2567" spans="1:14" ht="16" x14ac:dyDescent="0.2">
      <c r="A2567" s="7" t="s">
        <v>93</v>
      </c>
      <c r="B2567" s="7" t="s">
        <v>8</v>
      </c>
      <c r="C2567" s="7" t="s">
        <v>161</v>
      </c>
      <c r="D2567" s="7">
        <v>40</v>
      </c>
      <c r="E2567" s="7">
        <v>1977</v>
      </c>
      <c r="F2567" s="3">
        <f>PERCENTRANK(Table1[Total Citations], D2567)</f>
        <v>6.4000000000000001E-2</v>
      </c>
      <c r="G2567">
        <f>1-PERCENTRANK(Table1[Earliest Pub], E2567)</f>
        <v>0.81299999999999994</v>
      </c>
      <c r="H2567" s="3">
        <f>AVERAGEIF(Table1[School], A2567, Table1[Cit rank])</f>
        <v>0.45259090909090904</v>
      </c>
      <c r="I2567" s="3">
        <f>AVERAGEIF(Table1[School], A2567, Table1[YO rank])</f>
        <v>0.60313636363636369</v>
      </c>
      <c r="J2567" s="3">
        <f t="shared" si="155"/>
        <v>0.75039565905493999</v>
      </c>
      <c r="K2567" s="3">
        <f t="shared" si="156"/>
        <v>44</v>
      </c>
      <c r="L2567" s="3">
        <f t="shared" si="157"/>
        <v>0.90909090909090906</v>
      </c>
      <c r="M2567" s="3">
        <f>PERCENTRANK(Table1[citperyear],L2567)</f>
        <v>4.9000000000000002E-2</v>
      </c>
      <c r="N2567" s="3">
        <f>AVERAGEIF(Table1[School], A2567, Table1[CPYRank])</f>
        <v>0.42559090909090913</v>
      </c>
    </row>
    <row r="2568" spans="1:14" ht="16" x14ac:dyDescent="0.2">
      <c r="A2568" s="7" t="s">
        <v>93</v>
      </c>
      <c r="B2568" s="7" t="s">
        <v>7</v>
      </c>
      <c r="C2568" s="7" t="s">
        <v>161</v>
      </c>
      <c r="D2568" s="7">
        <v>216</v>
      </c>
      <c r="E2568" s="7">
        <v>1998</v>
      </c>
      <c r="F2568" s="3">
        <f>PERCENTRANK(Table1[Total Citations], D2568)</f>
        <v>0.28100000000000003</v>
      </c>
      <c r="G2568">
        <f>1-PERCENTRANK(Table1[Earliest Pub], E2568)</f>
        <v>0.20799999999999996</v>
      </c>
      <c r="H2568" s="3">
        <f>AVERAGEIF(Table1[School], A2568, Table1[Cit rank])</f>
        <v>0.45259090909090904</v>
      </c>
      <c r="I2568" s="3">
        <f>AVERAGEIF(Table1[School], A2568, Table1[YO rank])</f>
        <v>0.60313636363636369</v>
      </c>
      <c r="J2568" s="3">
        <f t="shared" si="155"/>
        <v>0.75039565905493999</v>
      </c>
      <c r="K2568" s="3">
        <f t="shared" si="156"/>
        <v>23</v>
      </c>
      <c r="L2568" s="3">
        <f t="shared" si="157"/>
        <v>9.3913043478260878</v>
      </c>
      <c r="M2568" s="3">
        <f>PERCENTRANK(Table1[citperyear],L2568)</f>
        <v>0.35199999999999998</v>
      </c>
      <c r="N2568" s="3">
        <f>AVERAGEIF(Table1[School], A2568, Table1[CPYRank])</f>
        <v>0.42559090909090913</v>
      </c>
    </row>
    <row r="2569" spans="1:14" ht="16" x14ac:dyDescent="0.2">
      <c r="A2569" s="7" t="s">
        <v>93</v>
      </c>
      <c r="B2569" s="7" t="s">
        <v>8</v>
      </c>
      <c r="C2569" s="7" t="s">
        <v>161</v>
      </c>
      <c r="D2569" s="7">
        <v>1101</v>
      </c>
      <c r="E2569" s="7">
        <v>1991</v>
      </c>
      <c r="F2569" s="3">
        <f>PERCENTRANK(Table1[Total Citations], D2569)</f>
        <v>0.76800000000000002</v>
      </c>
      <c r="G2569">
        <f>1-PERCENTRANK(Table1[Earliest Pub], E2569)</f>
        <v>0.41300000000000003</v>
      </c>
      <c r="H2569" s="3">
        <f>AVERAGEIF(Table1[School], A2569, Table1[Cit rank])</f>
        <v>0.45259090909090904</v>
      </c>
      <c r="I2569" s="3">
        <f>AVERAGEIF(Table1[School], A2569, Table1[YO rank])</f>
        <v>0.60313636363636369</v>
      </c>
      <c r="J2569" s="3">
        <f t="shared" si="155"/>
        <v>0.75039565905493999</v>
      </c>
      <c r="K2569" s="3">
        <f t="shared" si="156"/>
        <v>30</v>
      </c>
      <c r="L2569" s="3">
        <f t="shared" si="157"/>
        <v>36.700000000000003</v>
      </c>
      <c r="M2569" s="3">
        <f>PERCENTRANK(Table1[citperyear],L2569)</f>
        <v>0.79100000000000004</v>
      </c>
      <c r="N2569" s="3">
        <f>AVERAGEIF(Table1[School], A2569, Table1[CPYRank])</f>
        <v>0.42559090909090913</v>
      </c>
    </row>
    <row r="2570" spans="1:14" ht="16" x14ac:dyDescent="0.2">
      <c r="A2570" s="7" t="s">
        <v>93</v>
      </c>
      <c r="B2570" s="7" t="s">
        <v>8</v>
      </c>
      <c r="C2570" s="7" t="s">
        <v>161</v>
      </c>
      <c r="D2570" s="7">
        <v>372</v>
      </c>
      <c r="E2570" s="7">
        <v>1992</v>
      </c>
      <c r="F2570" s="3">
        <f>PERCENTRANK(Table1[Total Citations], D2570)</f>
        <v>0.436</v>
      </c>
      <c r="G2570">
        <f>1-PERCENTRANK(Table1[Earliest Pub], E2570)</f>
        <v>0.38100000000000001</v>
      </c>
      <c r="H2570" s="3">
        <f>AVERAGEIF(Table1[School], A2570, Table1[Cit rank])</f>
        <v>0.45259090909090904</v>
      </c>
      <c r="I2570" s="3">
        <f>AVERAGEIF(Table1[School], A2570, Table1[YO rank])</f>
        <v>0.60313636363636369</v>
      </c>
      <c r="J2570" s="3">
        <f t="shared" si="155"/>
        <v>0.75039565905493999</v>
      </c>
      <c r="K2570" s="3">
        <f t="shared" si="156"/>
        <v>29</v>
      </c>
      <c r="L2570" s="3">
        <f t="shared" si="157"/>
        <v>12.827586206896552</v>
      </c>
      <c r="M2570" s="3">
        <f>PERCENTRANK(Table1[citperyear],L2570)</f>
        <v>0.44900000000000001</v>
      </c>
      <c r="N2570" s="3">
        <f>AVERAGEIF(Table1[School], A2570, Table1[CPYRank])</f>
        <v>0.42559090909090913</v>
      </c>
    </row>
    <row r="2571" spans="1:14" ht="16" x14ac:dyDescent="0.2">
      <c r="A2571" s="7" t="s">
        <v>93</v>
      </c>
      <c r="B2571" s="7" t="s">
        <v>8</v>
      </c>
      <c r="C2571" s="7" t="s">
        <v>161</v>
      </c>
      <c r="D2571" s="7">
        <v>431</v>
      </c>
      <c r="E2571" s="7">
        <v>2003</v>
      </c>
      <c r="F2571" s="3">
        <f>PERCENTRANK(Table1[Total Citations], D2571)</f>
        <v>0.48199999999999998</v>
      </c>
      <c r="G2571">
        <f>1-PERCENTRANK(Table1[Earliest Pub], E2571)</f>
        <v>7.4999999999999956E-2</v>
      </c>
      <c r="H2571" s="3">
        <f>AVERAGEIF(Table1[School], A2571, Table1[Cit rank])</f>
        <v>0.45259090909090904</v>
      </c>
      <c r="I2571" s="3">
        <f>AVERAGEIF(Table1[School], A2571, Table1[YO rank])</f>
        <v>0.60313636363636369</v>
      </c>
      <c r="J2571" s="3">
        <f t="shared" si="155"/>
        <v>0.75039565905493999</v>
      </c>
      <c r="K2571" s="3">
        <f t="shared" si="156"/>
        <v>18</v>
      </c>
      <c r="L2571" s="3">
        <f t="shared" si="157"/>
        <v>23.944444444444443</v>
      </c>
      <c r="M2571" s="3">
        <f>PERCENTRANK(Table1[citperyear],L2571)</f>
        <v>0.66700000000000004</v>
      </c>
      <c r="N2571" s="3">
        <f>AVERAGEIF(Table1[School], A2571, Table1[CPYRank])</f>
        <v>0.42559090909090913</v>
      </c>
    </row>
    <row r="2572" spans="1:14" ht="16" x14ac:dyDescent="0.2">
      <c r="A2572" s="7" t="s">
        <v>93</v>
      </c>
      <c r="B2572" s="7" t="s">
        <v>8</v>
      </c>
      <c r="C2572" s="7" t="s">
        <v>161</v>
      </c>
      <c r="D2572" s="7">
        <v>279</v>
      </c>
      <c r="E2572" s="7">
        <v>1985</v>
      </c>
      <c r="F2572" s="3">
        <f>PERCENTRANK(Table1[Total Citations], D2572)</f>
        <v>0.35099999999999998</v>
      </c>
      <c r="G2572">
        <f>1-PERCENTRANK(Table1[Earliest Pub], E2572)</f>
        <v>0.60199999999999998</v>
      </c>
      <c r="H2572" s="3">
        <f>AVERAGEIF(Table1[School], A2572, Table1[Cit rank])</f>
        <v>0.45259090909090904</v>
      </c>
      <c r="I2572" s="3">
        <f>AVERAGEIF(Table1[School], A2572, Table1[YO rank])</f>
        <v>0.60313636363636369</v>
      </c>
      <c r="J2572" s="3">
        <f t="shared" si="155"/>
        <v>0.75039565905493999</v>
      </c>
      <c r="K2572" s="3">
        <f t="shared" si="156"/>
        <v>36</v>
      </c>
      <c r="L2572" s="3">
        <f t="shared" si="157"/>
        <v>7.75</v>
      </c>
      <c r="M2572" s="3">
        <f>PERCENTRANK(Table1[citperyear],L2572)</f>
        <v>0.3</v>
      </c>
      <c r="N2572" s="3">
        <f>AVERAGEIF(Table1[School], A2572, Table1[CPYRank])</f>
        <v>0.42559090909090913</v>
      </c>
    </row>
    <row r="2573" spans="1:14" ht="16" x14ac:dyDescent="0.2">
      <c r="A2573" s="7" t="s">
        <v>93</v>
      </c>
      <c r="B2573" s="7" t="s">
        <v>8</v>
      </c>
      <c r="C2573" s="7" t="s">
        <v>161</v>
      </c>
      <c r="D2573" s="7">
        <v>315</v>
      </c>
      <c r="E2573" s="7">
        <v>1978</v>
      </c>
      <c r="F2573" s="3">
        <f>PERCENTRANK(Table1[Total Citations], D2573)</f>
        <v>0.38700000000000001</v>
      </c>
      <c r="G2573">
        <f>1-PERCENTRANK(Table1[Earliest Pub], E2573)</f>
        <v>0.79</v>
      </c>
      <c r="H2573" s="3">
        <f>AVERAGEIF(Table1[School], A2573, Table1[Cit rank])</f>
        <v>0.45259090909090904</v>
      </c>
      <c r="I2573" s="3">
        <f>AVERAGEIF(Table1[School], A2573, Table1[YO rank])</f>
        <v>0.60313636363636369</v>
      </c>
      <c r="J2573" s="3">
        <f t="shared" si="155"/>
        <v>0.75039565905493999</v>
      </c>
      <c r="K2573" s="3">
        <f t="shared" si="156"/>
        <v>43</v>
      </c>
      <c r="L2573" s="3">
        <f t="shared" si="157"/>
        <v>7.3255813953488369</v>
      </c>
      <c r="M2573" s="3">
        <f>PERCENTRANK(Table1[citperyear],L2573)</f>
        <v>0.28299999999999997</v>
      </c>
      <c r="N2573" s="3">
        <f>AVERAGEIF(Table1[School], A2573, Table1[CPYRank])</f>
        <v>0.42559090909090913</v>
      </c>
    </row>
    <row r="2574" spans="1:14" ht="16" x14ac:dyDescent="0.2">
      <c r="A2574" s="7" t="s">
        <v>93</v>
      </c>
      <c r="B2574" s="7" t="s">
        <v>8</v>
      </c>
      <c r="C2574" s="7" t="s">
        <v>161</v>
      </c>
      <c r="D2574" s="7">
        <v>2974</v>
      </c>
      <c r="E2574" s="7">
        <v>1984</v>
      </c>
      <c r="F2574" s="3">
        <f>PERCENTRANK(Table1[Total Citations], D2574)</f>
        <v>0.93700000000000006</v>
      </c>
      <c r="G2574">
        <f>1-PERCENTRANK(Table1[Earliest Pub], E2574)</f>
        <v>0.63</v>
      </c>
      <c r="H2574" s="3">
        <f>AVERAGEIF(Table1[School], A2574, Table1[Cit rank])</f>
        <v>0.45259090909090904</v>
      </c>
      <c r="I2574" s="3">
        <f>AVERAGEIF(Table1[School], A2574, Table1[YO rank])</f>
        <v>0.60313636363636369</v>
      </c>
      <c r="J2574" s="3">
        <f t="shared" si="155"/>
        <v>0.75039565905493999</v>
      </c>
      <c r="K2574" s="3">
        <f t="shared" si="156"/>
        <v>37</v>
      </c>
      <c r="L2574" s="3">
        <f t="shared" si="157"/>
        <v>80.378378378378372</v>
      </c>
      <c r="M2574" s="3">
        <f>PERCENTRANK(Table1[citperyear],L2574)</f>
        <v>0.94099999999999995</v>
      </c>
      <c r="N2574" s="3">
        <f>AVERAGEIF(Table1[School], A2574, Table1[CPYRank])</f>
        <v>0.42559090909090913</v>
      </c>
    </row>
    <row r="2575" spans="1:14" ht="16" x14ac:dyDescent="0.2">
      <c r="A2575" s="7" t="s">
        <v>93</v>
      </c>
      <c r="B2575" s="7" t="s">
        <v>8</v>
      </c>
      <c r="C2575" s="7" t="s">
        <v>161</v>
      </c>
      <c r="D2575" s="7">
        <v>471</v>
      </c>
      <c r="E2575" s="7">
        <v>1986</v>
      </c>
      <c r="F2575" s="3">
        <f>PERCENTRANK(Table1[Total Citations], D2575)</f>
        <v>0.50600000000000001</v>
      </c>
      <c r="G2575">
        <f>1-PERCENTRANK(Table1[Earliest Pub], E2575)</f>
        <v>0.57099999999999995</v>
      </c>
      <c r="H2575" s="3">
        <f>AVERAGEIF(Table1[School], A2575, Table1[Cit rank])</f>
        <v>0.45259090909090904</v>
      </c>
      <c r="I2575" s="3">
        <f>AVERAGEIF(Table1[School], A2575, Table1[YO rank])</f>
        <v>0.60313636363636369</v>
      </c>
      <c r="J2575" s="3">
        <f t="shared" si="155"/>
        <v>0.75039565905493999</v>
      </c>
      <c r="K2575" s="3">
        <f t="shared" si="156"/>
        <v>35</v>
      </c>
      <c r="L2575" s="3">
        <f t="shared" si="157"/>
        <v>13.457142857142857</v>
      </c>
      <c r="M2575" s="3">
        <f>PERCENTRANK(Table1[citperyear],L2575)</f>
        <v>0.46500000000000002</v>
      </c>
      <c r="N2575" s="3">
        <f>AVERAGEIF(Table1[School], A2575, Table1[CPYRank])</f>
        <v>0.42559090909090913</v>
      </c>
    </row>
    <row r="2576" spans="1:14" ht="16" x14ac:dyDescent="0.2">
      <c r="A2576" s="7" t="s">
        <v>37</v>
      </c>
      <c r="B2576" s="7" t="s">
        <v>8</v>
      </c>
      <c r="C2576" s="7" t="s">
        <v>161</v>
      </c>
      <c r="D2576" s="7">
        <v>1282</v>
      </c>
      <c r="E2576" s="7">
        <v>1981</v>
      </c>
      <c r="F2576" s="3">
        <f>PERCENTRANK(Table1[Total Citations], D2576)</f>
        <v>0.80400000000000005</v>
      </c>
      <c r="G2576">
        <f>1-PERCENTRANK(Table1[Earliest Pub], E2576)</f>
        <v>0.72299999999999998</v>
      </c>
      <c r="H2576" s="3">
        <f>AVERAGEIF(Table1[School], A2576, Table1[Cit rank])</f>
        <v>0.30237500000000006</v>
      </c>
      <c r="I2576" s="3">
        <f>AVERAGEIF(Table1[School], A2576, Table1[YO rank])</f>
        <v>0.44387500000000002</v>
      </c>
      <c r="J2576" s="3">
        <f t="shared" ref="J2576:J2583" si="158">H2576/I2576</f>
        <v>0.68121655871585485</v>
      </c>
      <c r="K2576" s="3">
        <f t="shared" ref="K2576:K2583" si="159">2021-E2576</f>
        <v>40</v>
      </c>
      <c r="L2576" s="3">
        <f t="shared" ref="L2576:L2583" si="160">D2576/K2576</f>
        <v>32.049999999999997</v>
      </c>
      <c r="M2576" s="3">
        <f>PERCENTRANK(Table1[citperyear],L2576)</f>
        <v>0.75600000000000001</v>
      </c>
      <c r="N2576" s="3">
        <f>AVERAGEIF(Table1[School], A2576, Table1[CPYRank])</f>
        <v>0.29774999999999996</v>
      </c>
    </row>
    <row r="2577" spans="1:14" ht="16" x14ac:dyDescent="0.2">
      <c r="A2577" s="7" t="s">
        <v>37</v>
      </c>
      <c r="B2577" s="7" t="s">
        <v>8</v>
      </c>
      <c r="C2577" s="7" t="s">
        <v>161</v>
      </c>
      <c r="D2577" s="7">
        <v>475</v>
      </c>
      <c r="E2577" s="7">
        <v>1996</v>
      </c>
      <c r="F2577" s="3">
        <f>PERCENTRANK(Table1[Total Citations], D2577)</f>
        <v>0.51</v>
      </c>
      <c r="G2577">
        <f>1-PERCENTRANK(Table1[Earliest Pub], E2577)</f>
        <v>0.27100000000000002</v>
      </c>
      <c r="H2577" s="3">
        <f>AVERAGEIF(Table1[School], A2577, Table1[Cit rank])</f>
        <v>0.30237500000000006</v>
      </c>
      <c r="I2577" s="3">
        <f>AVERAGEIF(Table1[School], A2577, Table1[YO rank])</f>
        <v>0.44387500000000002</v>
      </c>
      <c r="J2577" s="3">
        <f t="shared" si="158"/>
        <v>0.68121655871585485</v>
      </c>
      <c r="K2577" s="3">
        <f t="shared" si="159"/>
        <v>25</v>
      </c>
      <c r="L2577" s="3">
        <f t="shared" si="160"/>
        <v>19</v>
      </c>
      <c r="M2577" s="3">
        <f>PERCENTRANK(Table1[citperyear],L2577)</f>
        <v>0.58599999999999997</v>
      </c>
      <c r="N2577" s="3">
        <f>AVERAGEIF(Table1[School], A2577, Table1[CPYRank])</f>
        <v>0.29774999999999996</v>
      </c>
    </row>
    <row r="2578" spans="1:14" ht="16" x14ac:dyDescent="0.2">
      <c r="A2578" s="7" t="s">
        <v>37</v>
      </c>
      <c r="B2578" s="7" t="s">
        <v>8</v>
      </c>
      <c r="C2578" s="7" t="s">
        <v>161</v>
      </c>
      <c r="D2578" s="7">
        <v>300</v>
      </c>
      <c r="E2578" s="7">
        <v>1981</v>
      </c>
      <c r="F2578" s="3">
        <f>PERCENTRANK(Table1[Total Citations], D2578)</f>
        <v>0.372</v>
      </c>
      <c r="G2578">
        <f>1-PERCENTRANK(Table1[Earliest Pub], E2578)</f>
        <v>0.72299999999999998</v>
      </c>
      <c r="H2578" s="3">
        <f>AVERAGEIF(Table1[School], A2578, Table1[Cit rank])</f>
        <v>0.30237500000000006</v>
      </c>
      <c r="I2578" s="3">
        <f>AVERAGEIF(Table1[School], A2578, Table1[YO rank])</f>
        <v>0.44387500000000002</v>
      </c>
      <c r="J2578" s="3">
        <f t="shared" si="158"/>
        <v>0.68121655871585485</v>
      </c>
      <c r="K2578" s="3">
        <f t="shared" si="159"/>
        <v>40</v>
      </c>
      <c r="L2578" s="3">
        <f t="shared" si="160"/>
        <v>7.5</v>
      </c>
      <c r="M2578" s="3">
        <f>PERCENTRANK(Table1[citperyear],L2578)</f>
        <v>0.28999999999999998</v>
      </c>
      <c r="N2578" s="3">
        <f>AVERAGEIF(Table1[School], A2578, Table1[CPYRank])</f>
        <v>0.29774999999999996</v>
      </c>
    </row>
    <row r="2579" spans="1:14" ht="16" x14ac:dyDescent="0.2">
      <c r="A2579" s="7" t="s">
        <v>37</v>
      </c>
      <c r="B2579" s="7" t="s">
        <v>8</v>
      </c>
      <c r="C2579" s="7" t="s">
        <v>161</v>
      </c>
      <c r="D2579" s="7">
        <v>335</v>
      </c>
      <c r="E2579" s="7">
        <v>1988</v>
      </c>
      <c r="F2579" s="3">
        <f>PERCENTRANK(Table1[Total Citations], D2579)</f>
        <v>0.40500000000000003</v>
      </c>
      <c r="G2579">
        <f>1-PERCENTRANK(Table1[Earliest Pub], E2579)</f>
        <v>0.50800000000000001</v>
      </c>
      <c r="H2579" s="3">
        <f>AVERAGEIF(Table1[School], A2579, Table1[Cit rank])</f>
        <v>0.30237500000000006</v>
      </c>
      <c r="I2579" s="3">
        <f>AVERAGEIF(Table1[School], A2579, Table1[YO rank])</f>
        <v>0.44387500000000002</v>
      </c>
      <c r="J2579" s="3">
        <f t="shared" si="158"/>
        <v>0.68121655871585485</v>
      </c>
      <c r="K2579" s="3">
        <f t="shared" si="159"/>
        <v>33</v>
      </c>
      <c r="L2579" s="3">
        <f t="shared" si="160"/>
        <v>10.151515151515152</v>
      </c>
      <c r="M2579" s="3">
        <f>PERCENTRANK(Table1[citperyear],L2579)</f>
        <v>0.373</v>
      </c>
      <c r="N2579" s="3">
        <f>AVERAGEIF(Table1[School], A2579, Table1[CPYRank])</f>
        <v>0.29774999999999996</v>
      </c>
    </row>
    <row r="2580" spans="1:14" ht="16" x14ac:dyDescent="0.2">
      <c r="A2580" s="7" t="s">
        <v>37</v>
      </c>
      <c r="B2580" s="7" t="s">
        <v>8</v>
      </c>
      <c r="C2580" s="7" t="s">
        <v>161</v>
      </c>
      <c r="D2580" s="7">
        <v>5</v>
      </c>
      <c r="E2580" s="7">
        <v>2004</v>
      </c>
      <c r="F2580" s="3">
        <f>PERCENTRANK(Table1[Total Citations], D2580)</f>
        <v>1.4999999999999999E-2</v>
      </c>
      <c r="G2580">
        <f>1-PERCENTRANK(Table1[Earliest Pub], E2580)</f>
        <v>5.4000000000000048E-2</v>
      </c>
      <c r="H2580" s="3">
        <f>AVERAGEIF(Table1[School], A2580, Table1[Cit rank])</f>
        <v>0.30237500000000006</v>
      </c>
      <c r="I2580" s="3">
        <f>AVERAGEIF(Table1[School], A2580, Table1[YO rank])</f>
        <v>0.44387500000000002</v>
      </c>
      <c r="J2580" s="3">
        <f t="shared" si="158"/>
        <v>0.68121655871585485</v>
      </c>
      <c r="K2580" s="3">
        <f t="shared" si="159"/>
        <v>17</v>
      </c>
      <c r="L2580" s="3">
        <f t="shared" si="160"/>
        <v>0.29411764705882354</v>
      </c>
      <c r="M2580" s="3">
        <f>PERCENTRANK(Table1[citperyear],L2580)</f>
        <v>2.1000000000000001E-2</v>
      </c>
      <c r="N2580" s="3">
        <f>AVERAGEIF(Table1[School], A2580, Table1[CPYRank])</f>
        <v>0.29774999999999996</v>
      </c>
    </row>
    <row r="2581" spans="1:14" ht="16" x14ac:dyDescent="0.2">
      <c r="A2581" s="7" t="s">
        <v>37</v>
      </c>
      <c r="B2581" s="7" t="s">
        <v>7</v>
      </c>
      <c r="C2581" s="7" t="s">
        <v>161</v>
      </c>
      <c r="D2581" s="7">
        <v>99</v>
      </c>
      <c r="E2581" s="7">
        <v>1994</v>
      </c>
      <c r="F2581" s="3">
        <f>PERCENTRANK(Table1[Total Citations], D2581)</f>
        <v>0.13400000000000001</v>
      </c>
      <c r="G2581">
        <f>1-PERCENTRANK(Table1[Earliest Pub], E2581)</f>
        <v>0.32599999999999996</v>
      </c>
      <c r="H2581" s="3">
        <f>AVERAGEIF(Table1[School], A2581, Table1[Cit rank])</f>
        <v>0.30237500000000006</v>
      </c>
      <c r="I2581" s="3">
        <f>AVERAGEIF(Table1[School], A2581, Table1[YO rank])</f>
        <v>0.44387500000000002</v>
      </c>
      <c r="J2581" s="3">
        <f t="shared" si="158"/>
        <v>0.68121655871585485</v>
      </c>
      <c r="K2581" s="3">
        <f t="shared" si="159"/>
        <v>27</v>
      </c>
      <c r="L2581" s="3">
        <f t="shared" si="160"/>
        <v>3.6666666666666665</v>
      </c>
      <c r="M2581" s="3">
        <f>PERCENTRANK(Table1[citperyear],L2581)</f>
        <v>0.15</v>
      </c>
      <c r="N2581" s="3">
        <f>AVERAGEIF(Table1[School], A2581, Table1[CPYRank])</f>
        <v>0.29774999999999996</v>
      </c>
    </row>
    <row r="2582" spans="1:14" ht="16" x14ac:dyDescent="0.2">
      <c r="A2582" s="7" t="s">
        <v>37</v>
      </c>
      <c r="B2582" s="7" t="s">
        <v>8</v>
      </c>
      <c r="C2582" s="7" t="s">
        <v>161</v>
      </c>
      <c r="D2582" s="7">
        <v>62</v>
      </c>
      <c r="E2582" s="7">
        <v>1974</v>
      </c>
      <c r="F2582" s="3">
        <f>PERCENTRANK(Table1[Total Citations], D2582)</f>
        <v>9.1999999999999998E-2</v>
      </c>
      <c r="G2582">
        <f>1-PERCENTRANK(Table1[Earliest Pub], E2582)</f>
        <v>0.871</v>
      </c>
      <c r="H2582" s="3">
        <f>AVERAGEIF(Table1[School], A2582, Table1[Cit rank])</f>
        <v>0.30237500000000006</v>
      </c>
      <c r="I2582" s="3">
        <f>AVERAGEIF(Table1[School], A2582, Table1[YO rank])</f>
        <v>0.44387500000000002</v>
      </c>
      <c r="J2582" s="3">
        <f t="shared" si="158"/>
        <v>0.68121655871585485</v>
      </c>
      <c r="K2582" s="3">
        <f t="shared" si="159"/>
        <v>47</v>
      </c>
      <c r="L2582" s="3">
        <f t="shared" si="160"/>
        <v>1.3191489361702127</v>
      </c>
      <c r="M2582" s="3">
        <f>PERCENTRANK(Table1[citperyear],L2582)</f>
        <v>6.6000000000000003E-2</v>
      </c>
      <c r="N2582" s="3">
        <f>AVERAGEIF(Table1[School], A2582, Table1[CPYRank])</f>
        <v>0.29774999999999996</v>
      </c>
    </row>
    <row r="2583" spans="1:14" ht="16" x14ac:dyDescent="0.2">
      <c r="A2583" s="7" t="s">
        <v>37</v>
      </c>
      <c r="B2583" s="7" t="s">
        <v>7</v>
      </c>
      <c r="C2583" s="7" t="s">
        <v>161</v>
      </c>
      <c r="D2583" s="7">
        <v>59</v>
      </c>
      <c r="E2583" s="7">
        <v>2003</v>
      </c>
      <c r="F2583" s="3">
        <f>PERCENTRANK(Table1[Total Citations], D2583)</f>
        <v>8.6999999999999994E-2</v>
      </c>
      <c r="G2583">
        <f>1-PERCENTRANK(Table1[Earliest Pub], E2583)</f>
        <v>7.4999999999999956E-2</v>
      </c>
      <c r="H2583" s="3">
        <f>AVERAGEIF(Table1[School], A2583, Table1[Cit rank])</f>
        <v>0.30237500000000006</v>
      </c>
      <c r="I2583" s="3">
        <f>AVERAGEIF(Table1[School], A2583, Table1[YO rank])</f>
        <v>0.44387500000000002</v>
      </c>
      <c r="J2583" s="3">
        <f t="shared" si="158"/>
        <v>0.68121655871585485</v>
      </c>
      <c r="K2583" s="3">
        <f t="shared" si="159"/>
        <v>18</v>
      </c>
      <c r="L2583" s="3">
        <f t="shared" si="160"/>
        <v>3.2777777777777777</v>
      </c>
      <c r="M2583" s="3">
        <f>PERCENTRANK(Table1[citperyear],L2583)</f>
        <v>0.14000000000000001</v>
      </c>
      <c r="N2583" s="3">
        <f>AVERAGEIF(Table1[School], A2583, Table1[CPYRank])</f>
        <v>0.29774999999999996</v>
      </c>
    </row>
    <row r="2584" spans="1:14" ht="16" x14ac:dyDescent="0.2">
      <c r="A2584" s="7" t="s">
        <v>38</v>
      </c>
      <c r="B2584" s="7" t="s">
        <v>8</v>
      </c>
      <c r="C2584" s="7" t="s">
        <v>161</v>
      </c>
      <c r="D2584" s="7">
        <v>230</v>
      </c>
      <c r="E2584" s="7">
        <v>1998</v>
      </c>
      <c r="F2584" s="3">
        <f>PERCENTRANK(Table1[Total Citations], D2584)</f>
        <v>0.30099999999999999</v>
      </c>
      <c r="G2584">
        <f>1-PERCENTRANK(Table1[Earliest Pub], E2584)</f>
        <v>0.20799999999999996</v>
      </c>
      <c r="H2584" s="3">
        <f>AVERAGEIF(Table1[School], A2584, Table1[Cit rank])</f>
        <v>0.27927272727272723</v>
      </c>
      <c r="I2584" s="3">
        <f>AVERAGEIF(Table1[School], A2584, Table1[YO rank])</f>
        <v>0.36</v>
      </c>
      <c r="J2584" s="3">
        <f t="shared" ref="J2584:J2594" si="161">H2584/I2584</f>
        <v>0.77575757575757565</v>
      </c>
      <c r="K2584" s="3">
        <f t="shared" ref="K2584:K2594" si="162">2021-E2584</f>
        <v>23</v>
      </c>
      <c r="L2584" s="3">
        <f t="shared" ref="L2584:L2594" si="163">D2584/K2584</f>
        <v>10</v>
      </c>
      <c r="M2584" s="3">
        <f>PERCENTRANK(Table1[citperyear],L2584)</f>
        <v>0.36899999999999999</v>
      </c>
      <c r="N2584" s="3">
        <f>AVERAGEIF(Table1[School], A2584, Table1[CPYRank])</f>
        <v>0.28509090909090901</v>
      </c>
    </row>
    <row r="2585" spans="1:14" ht="16" x14ac:dyDescent="0.2">
      <c r="A2585" s="7" t="s">
        <v>38</v>
      </c>
      <c r="B2585" s="7" t="s">
        <v>8</v>
      </c>
      <c r="C2585" s="7" t="s">
        <v>161</v>
      </c>
      <c r="D2585" s="7">
        <v>609</v>
      </c>
      <c r="E2585" s="7">
        <v>1990</v>
      </c>
      <c r="F2585" s="3">
        <f>PERCENTRANK(Table1[Total Citations], D2585)</f>
        <v>0.59399999999999997</v>
      </c>
      <c r="G2585">
        <f>1-PERCENTRANK(Table1[Earliest Pub], E2585)</f>
        <v>0.43700000000000006</v>
      </c>
      <c r="H2585" s="3">
        <f>AVERAGEIF(Table1[School], A2585, Table1[Cit rank])</f>
        <v>0.27927272727272723</v>
      </c>
      <c r="I2585" s="3">
        <f>AVERAGEIF(Table1[School], A2585, Table1[YO rank])</f>
        <v>0.36</v>
      </c>
      <c r="J2585" s="3">
        <f t="shared" si="161"/>
        <v>0.77575757575757565</v>
      </c>
      <c r="K2585" s="3">
        <f t="shared" si="162"/>
        <v>31</v>
      </c>
      <c r="L2585" s="3">
        <f t="shared" si="163"/>
        <v>19.64516129032258</v>
      </c>
      <c r="M2585" s="3">
        <f>PERCENTRANK(Table1[citperyear],L2585)</f>
        <v>0.59899999999999998</v>
      </c>
      <c r="N2585" s="3">
        <f>AVERAGEIF(Table1[School], A2585, Table1[CPYRank])</f>
        <v>0.28509090909090901</v>
      </c>
    </row>
    <row r="2586" spans="1:14" ht="16" x14ac:dyDescent="0.2">
      <c r="A2586" s="7" t="s">
        <v>38</v>
      </c>
      <c r="B2586" s="7" t="s">
        <v>8</v>
      </c>
      <c r="C2586" s="7" t="s">
        <v>161</v>
      </c>
      <c r="D2586" s="7">
        <v>167</v>
      </c>
      <c r="E2586" s="7">
        <v>1997</v>
      </c>
      <c r="F2586" s="3">
        <f>PERCENTRANK(Table1[Total Citations], D2586)</f>
        <v>0.215</v>
      </c>
      <c r="G2586">
        <f>1-PERCENTRANK(Table1[Earliest Pub], E2586)</f>
        <v>0.23699999999999999</v>
      </c>
      <c r="H2586" s="3">
        <f>AVERAGEIF(Table1[School], A2586, Table1[Cit rank])</f>
        <v>0.27927272727272723</v>
      </c>
      <c r="I2586" s="3">
        <f>AVERAGEIF(Table1[School], A2586, Table1[YO rank])</f>
        <v>0.36</v>
      </c>
      <c r="J2586" s="3">
        <f t="shared" si="161"/>
        <v>0.77575757575757565</v>
      </c>
      <c r="K2586" s="3">
        <f t="shared" si="162"/>
        <v>24</v>
      </c>
      <c r="L2586" s="3">
        <f t="shared" si="163"/>
        <v>6.958333333333333</v>
      </c>
      <c r="M2586" s="3">
        <f>PERCENTRANK(Table1[citperyear],L2586)</f>
        <v>0.27300000000000002</v>
      </c>
      <c r="N2586" s="3">
        <f>AVERAGEIF(Table1[School], A2586, Table1[CPYRank])</f>
        <v>0.28509090909090901</v>
      </c>
    </row>
    <row r="2587" spans="1:14" ht="16" x14ac:dyDescent="0.2">
      <c r="A2587" s="7" t="s">
        <v>38</v>
      </c>
      <c r="B2587" s="7" t="s">
        <v>8</v>
      </c>
      <c r="C2587" s="7" t="s">
        <v>161</v>
      </c>
      <c r="D2587" s="7">
        <v>380</v>
      </c>
      <c r="E2587" s="7">
        <v>1973</v>
      </c>
      <c r="F2587" s="3">
        <f>PERCENTRANK(Table1[Total Citations], D2587)</f>
        <v>0.44400000000000001</v>
      </c>
      <c r="G2587">
        <f>1-PERCENTRANK(Table1[Earliest Pub], E2587)</f>
        <v>0.88700000000000001</v>
      </c>
      <c r="H2587" s="3">
        <f>AVERAGEIF(Table1[School], A2587, Table1[Cit rank])</f>
        <v>0.27927272727272723</v>
      </c>
      <c r="I2587" s="3">
        <f>AVERAGEIF(Table1[School], A2587, Table1[YO rank])</f>
        <v>0.36</v>
      </c>
      <c r="J2587" s="3">
        <f t="shared" si="161"/>
        <v>0.77575757575757565</v>
      </c>
      <c r="K2587" s="3">
        <f t="shared" si="162"/>
        <v>48</v>
      </c>
      <c r="L2587" s="3">
        <f t="shared" si="163"/>
        <v>7.916666666666667</v>
      </c>
      <c r="M2587" s="3">
        <f>PERCENTRANK(Table1[citperyear],L2587)</f>
        <v>0.30499999999999999</v>
      </c>
      <c r="N2587" s="3">
        <f>AVERAGEIF(Table1[School], A2587, Table1[CPYRank])</f>
        <v>0.28509090909090901</v>
      </c>
    </row>
    <row r="2588" spans="1:14" ht="16" x14ac:dyDescent="0.2">
      <c r="A2588" s="7" t="s">
        <v>38</v>
      </c>
      <c r="B2588" s="7" t="s">
        <v>7</v>
      </c>
      <c r="C2588" s="7" t="s">
        <v>161</v>
      </c>
      <c r="D2588" s="7">
        <v>1</v>
      </c>
      <c r="E2588" s="7">
        <v>2004</v>
      </c>
      <c r="F2588" s="3">
        <f>PERCENTRANK(Table1[Total Citations], D2588)</f>
        <v>1E-3</v>
      </c>
      <c r="G2588">
        <f>1-PERCENTRANK(Table1[Earliest Pub], E2588)</f>
        <v>5.4000000000000048E-2</v>
      </c>
      <c r="H2588" s="3">
        <f>AVERAGEIF(Table1[School], A2588, Table1[Cit rank])</f>
        <v>0.27927272727272723</v>
      </c>
      <c r="I2588" s="3">
        <f>AVERAGEIF(Table1[School], A2588, Table1[YO rank])</f>
        <v>0.36</v>
      </c>
      <c r="J2588" s="3">
        <f t="shared" si="161"/>
        <v>0.77575757575757565</v>
      </c>
      <c r="K2588" s="3">
        <f t="shared" si="162"/>
        <v>17</v>
      </c>
      <c r="L2588" s="3">
        <f t="shared" si="163"/>
        <v>5.8823529411764705E-2</v>
      </c>
      <c r="M2588" s="3">
        <f>PERCENTRANK(Table1[citperyear],L2588)</f>
        <v>5.0000000000000001E-3</v>
      </c>
      <c r="N2588" s="3">
        <f>AVERAGEIF(Table1[School], A2588, Table1[CPYRank])</f>
        <v>0.28509090909090901</v>
      </c>
    </row>
    <row r="2589" spans="1:14" ht="16" x14ac:dyDescent="0.2">
      <c r="A2589" s="7" t="s">
        <v>38</v>
      </c>
      <c r="B2589" s="7" t="s">
        <v>8</v>
      </c>
      <c r="C2589" s="7" t="s">
        <v>161</v>
      </c>
      <c r="D2589" s="7">
        <v>296</v>
      </c>
      <c r="E2589" s="7">
        <v>1990</v>
      </c>
      <c r="F2589" s="3">
        <f>PERCENTRANK(Table1[Total Citations], D2589)</f>
        <v>0.37</v>
      </c>
      <c r="G2589">
        <f>1-PERCENTRANK(Table1[Earliest Pub], E2589)</f>
        <v>0.43700000000000006</v>
      </c>
      <c r="H2589" s="3">
        <f>AVERAGEIF(Table1[School], A2589, Table1[Cit rank])</f>
        <v>0.27927272727272723</v>
      </c>
      <c r="I2589" s="3">
        <f>AVERAGEIF(Table1[School], A2589, Table1[YO rank])</f>
        <v>0.36</v>
      </c>
      <c r="J2589" s="3">
        <f t="shared" si="161"/>
        <v>0.77575757575757565</v>
      </c>
      <c r="K2589" s="3">
        <f t="shared" si="162"/>
        <v>31</v>
      </c>
      <c r="L2589" s="3">
        <f t="shared" si="163"/>
        <v>9.5483870967741939</v>
      </c>
      <c r="M2589" s="3">
        <f>PERCENTRANK(Table1[citperyear],L2589)</f>
        <v>0.35699999999999998</v>
      </c>
      <c r="N2589" s="3">
        <f>AVERAGEIF(Table1[School], A2589, Table1[CPYRank])</f>
        <v>0.28509090909090901</v>
      </c>
    </row>
    <row r="2590" spans="1:14" ht="16" x14ac:dyDescent="0.2">
      <c r="A2590" s="7" t="s">
        <v>38</v>
      </c>
      <c r="B2590" s="7" t="s">
        <v>8</v>
      </c>
      <c r="C2590" s="7" t="s">
        <v>161</v>
      </c>
      <c r="D2590" s="7">
        <v>865</v>
      </c>
      <c r="E2590" s="7">
        <v>1995</v>
      </c>
      <c r="F2590" s="3">
        <f>PERCENTRANK(Table1[Total Citations], D2590)</f>
        <v>0.70199999999999996</v>
      </c>
      <c r="G2590">
        <f>1-PERCENTRANK(Table1[Earliest Pub], E2590)</f>
        <v>0.29800000000000004</v>
      </c>
      <c r="H2590" s="3">
        <f>AVERAGEIF(Table1[School], A2590, Table1[Cit rank])</f>
        <v>0.27927272727272723</v>
      </c>
      <c r="I2590" s="3">
        <f>AVERAGEIF(Table1[School], A2590, Table1[YO rank])</f>
        <v>0.36</v>
      </c>
      <c r="J2590" s="3">
        <f t="shared" si="161"/>
        <v>0.77575757575757565</v>
      </c>
      <c r="K2590" s="3">
        <f t="shared" si="162"/>
        <v>26</v>
      </c>
      <c r="L2590" s="3">
        <f t="shared" si="163"/>
        <v>33.269230769230766</v>
      </c>
      <c r="M2590" s="3">
        <f>PERCENTRANK(Table1[citperyear],L2590)</f>
        <v>0.76400000000000001</v>
      </c>
      <c r="N2590" s="3">
        <f>AVERAGEIF(Table1[School], A2590, Table1[CPYRank])</f>
        <v>0.28509090909090901</v>
      </c>
    </row>
    <row r="2591" spans="1:14" ht="16" x14ac:dyDescent="0.2">
      <c r="A2591" s="7" t="s">
        <v>38</v>
      </c>
      <c r="B2591" s="7" t="s">
        <v>8</v>
      </c>
      <c r="C2591" s="7" t="s">
        <v>161</v>
      </c>
      <c r="D2591" s="7">
        <v>100</v>
      </c>
      <c r="E2591" s="7">
        <v>1993</v>
      </c>
      <c r="F2591" s="3">
        <f>PERCENTRANK(Table1[Total Citations], D2591)</f>
        <v>0.13500000000000001</v>
      </c>
      <c r="G2591">
        <f>1-PERCENTRANK(Table1[Earliest Pub], E2591)</f>
        <v>0.35399999999999998</v>
      </c>
      <c r="H2591" s="3">
        <f>AVERAGEIF(Table1[School], A2591, Table1[Cit rank])</f>
        <v>0.27927272727272723</v>
      </c>
      <c r="I2591" s="3">
        <f>AVERAGEIF(Table1[School], A2591, Table1[YO rank])</f>
        <v>0.36</v>
      </c>
      <c r="J2591" s="3">
        <f t="shared" si="161"/>
        <v>0.77575757575757565</v>
      </c>
      <c r="K2591" s="3">
        <f t="shared" si="162"/>
        <v>28</v>
      </c>
      <c r="L2591" s="3">
        <f t="shared" si="163"/>
        <v>3.5714285714285716</v>
      </c>
      <c r="M2591" s="3">
        <f>PERCENTRANK(Table1[citperyear],L2591)</f>
        <v>0.14699999999999999</v>
      </c>
      <c r="N2591" s="3">
        <f>AVERAGEIF(Table1[School], A2591, Table1[CPYRank])</f>
        <v>0.28509090909090901</v>
      </c>
    </row>
    <row r="2592" spans="1:14" ht="16" x14ac:dyDescent="0.2">
      <c r="A2592" s="7" t="s">
        <v>38</v>
      </c>
      <c r="B2592" s="7" t="s">
        <v>7</v>
      </c>
      <c r="C2592" s="7" t="s">
        <v>161</v>
      </c>
      <c r="D2592" s="7">
        <v>163</v>
      </c>
      <c r="E2592" s="7">
        <v>1992</v>
      </c>
      <c r="F2592" s="3">
        <f>PERCENTRANK(Table1[Total Citations], D2592)</f>
        <v>0.20899999999999999</v>
      </c>
      <c r="G2592">
        <f>1-PERCENTRANK(Table1[Earliest Pub], E2592)</f>
        <v>0.38100000000000001</v>
      </c>
      <c r="H2592" s="3">
        <f>AVERAGEIF(Table1[School], A2592, Table1[Cit rank])</f>
        <v>0.27927272727272723</v>
      </c>
      <c r="I2592" s="3">
        <f>AVERAGEIF(Table1[School], A2592, Table1[YO rank])</f>
        <v>0.36</v>
      </c>
      <c r="J2592" s="3">
        <f t="shared" si="161"/>
        <v>0.77575757575757565</v>
      </c>
      <c r="K2592" s="3">
        <f t="shared" si="162"/>
        <v>29</v>
      </c>
      <c r="L2592" s="3">
        <f t="shared" si="163"/>
        <v>5.6206896551724137</v>
      </c>
      <c r="M2592" s="3">
        <f>PERCENTRANK(Table1[citperyear],L2592)</f>
        <v>0.223</v>
      </c>
      <c r="N2592" s="3">
        <f>AVERAGEIF(Table1[School], A2592, Table1[CPYRank])</f>
        <v>0.28509090909090901</v>
      </c>
    </row>
    <row r="2593" spans="1:14" ht="16" x14ac:dyDescent="0.2">
      <c r="A2593" s="7" t="s">
        <v>38</v>
      </c>
      <c r="B2593" s="7" t="s">
        <v>7</v>
      </c>
      <c r="C2593" s="7" t="s">
        <v>161</v>
      </c>
      <c r="D2593" s="7">
        <v>1</v>
      </c>
      <c r="E2593" s="7">
        <v>2008</v>
      </c>
      <c r="F2593" s="3">
        <f>PERCENTRANK(Table1[Total Citations], D2593)</f>
        <v>1E-3</v>
      </c>
      <c r="G2593">
        <f>1-PERCENTRANK(Table1[Earliest Pub], E2593)</f>
        <v>1.0000000000000009E-2</v>
      </c>
      <c r="H2593" s="3">
        <f>AVERAGEIF(Table1[School], A2593, Table1[Cit rank])</f>
        <v>0.27927272727272723</v>
      </c>
      <c r="I2593" s="3">
        <f>AVERAGEIF(Table1[School], A2593, Table1[YO rank])</f>
        <v>0.36</v>
      </c>
      <c r="J2593" s="3">
        <f t="shared" si="161"/>
        <v>0.77575757575757565</v>
      </c>
      <c r="K2593" s="3">
        <f t="shared" si="162"/>
        <v>13</v>
      </c>
      <c r="L2593" s="3">
        <f t="shared" si="163"/>
        <v>7.6923076923076927E-2</v>
      </c>
      <c r="M2593" s="3">
        <f>PERCENTRANK(Table1[citperyear],L2593)</f>
        <v>8.0000000000000002E-3</v>
      </c>
      <c r="N2593" s="3">
        <f>AVERAGEIF(Table1[School], A2593, Table1[CPYRank])</f>
        <v>0.28509090909090901</v>
      </c>
    </row>
    <row r="2594" spans="1:14" ht="16" x14ac:dyDescent="0.2">
      <c r="A2594" s="7" t="s">
        <v>38</v>
      </c>
      <c r="B2594" s="7" t="s">
        <v>8</v>
      </c>
      <c r="C2594" s="7" t="s">
        <v>161</v>
      </c>
      <c r="D2594" s="7">
        <v>70</v>
      </c>
      <c r="E2594" s="7">
        <v>1983</v>
      </c>
      <c r="F2594" s="3">
        <f>PERCENTRANK(Table1[Total Citations], D2594)</f>
        <v>0.1</v>
      </c>
      <c r="G2594">
        <f>1-PERCENTRANK(Table1[Earliest Pub], E2594)</f>
        <v>0.65700000000000003</v>
      </c>
      <c r="H2594" s="3">
        <f>AVERAGEIF(Table1[School], A2594, Table1[Cit rank])</f>
        <v>0.27927272727272723</v>
      </c>
      <c r="I2594" s="3">
        <f>AVERAGEIF(Table1[School], A2594, Table1[YO rank])</f>
        <v>0.36</v>
      </c>
      <c r="J2594" s="3">
        <f t="shared" si="161"/>
        <v>0.77575757575757565</v>
      </c>
      <c r="K2594" s="3">
        <f t="shared" si="162"/>
        <v>38</v>
      </c>
      <c r="L2594" s="3">
        <f t="shared" si="163"/>
        <v>1.8421052631578947</v>
      </c>
      <c r="M2594" s="3">
        <f>PERCENTRANK(Table1[citperyear],L2594)</f>
        <v>8.5999999999999993E-2</v>
      </c>
      <c r="N2594" s="3">
        <f>AVERAGEIF(Table1[School], A2594, Table1[CPYRank])</f>
        <v>0.28509090909090901</v>
      </c>
    </row>
    <row r="2595" spans="1:14" ht="16" x14ac:dyDescent="0.2">
      <c r="A2595" s="7" t="s">
        <v>44</v>
      </c>
      <c r="B2595" s="7" t="s">
        <v>8</v>
      </c>
      <c r="C2595" s="7" t="s">
        <v>161</v>
      </c>
      <c r="D2595" s="7">
        <v>322</v>
      </c>
      <c r="E2595" s="7">
        <v>1996</v>
      </c>
      <c r="F2595" s="3">
        <f>PERCENTRANK(Table1[Total Citations], D2595)</f>
        <v>0.39400000000000002</v>
      </c>
      <c r="G2595">
        <f>1-PERCENTRANK(Table1[Earliest Pub], E2595)</f>
        <v>0.27100000000000002</v>
      </c>
      <c r="H2595" s="3">
        <f>AVERAGEIF(Table1[School], A2595, Table1[Cit rank])</f>
        <v>0.36436842105263151</v>
      </c>
      <c r="I2595" s="3">
        <f>AVERAGEIF(Table1[School], A2595, Table1[YO rank])</f>
        <v>0.44257894736842107</v>
      </c>
      <c r="J2595" s="3">
        <f t="shared" ref="J2595:J2613" si="164">H2595/I2595</f>
        <v>0.82328457604947058</v>
      </c>
      <c r="K2595" s="3">
        <f t="shared" ref="K2595:K2613" si="165">2021-E2595</f>
        <v>25</v>
      </c>
      <c r="L2595" s="3">
        <f t="shared" ref="L2595:L2613" si="166">D2595/K2595</f>
        <v>12.88</v>
      </c>
      <c r="M2595" s="3">
        <f>PERCENTRANK(Table1[citperyear],L2595)</f>
        <v>0.45100000000000001</v>
      </c>
      <c r="N2595" s="3">
        <f>AVERAGEIF(Table1[School], A2595, Table1[CPYRank])</f>
        <v>0.37873684210526315</v>
      </c>
    </row>
    <row r="2596" spans="1:14" ht="16" x14ac:dyDescent="0.2">
      <c r="A2596" s="7" t="s">
        <v>44</v>
      </c>
      <c r="B2596" s="7" t="s">
        <v>8</v>
      </c>
      <c r="C2596" s="7" t="s">
        <v>161</v>
      </c>
      <c r="D2596" s="7">
        <v>25</v>
      </c>
      <c r="E2596" s="7">
        <v>1976</v>
      </c>
      <c r="F2596" s="3">
        <f>PERCENTRANK(Table1[Total Citations], D2596)</f>
        <v>4.3999999999999997E-2</v>
      </c>
      <c r="G2596">
        <f>1-PERCENTRANK(Table1[Earliest Pub], E2596)</f>
        <v>0.83099999999999996</v>
      </c>
      <c r="H2596" s="3">
        <f>AVERAGEIF(Table1[School], A2596, Table1[Cit rank])</f>
        <v>0.36436842105263151</v>
      </c>
      <c r="I2596" s="3">
        <f>AVERAGEIF(Table1[School], A2596, Table1[YO rank])</f>
        <v>0.44257894736842107</v>
      </c>
      <c r="J2596" s="3">
        <f t="shared" si="164"/>
        <v>0.82328457604947058</v>
      </c>
      <c r="K2596" s="3">
        <f t="shared" si="165"/>
        <v>45</v>
      </c>
      <c r="L2596" s="3">
        <f t="shared" si="166"/>
        <v>0.55555555555555558</v>
      </c>
      <c r="M2596" s="3">
        <f>PERCENTRANK(Table1[citperyear],L2596)</f>
        <v>3.3000000000000002E-2</v>
      </c>
      <c r="N2596" s="3">
        <f>AVERAGEIF(Table1[School], A2596, Table1[CPYRank])</f>
        <v>0.37873684210526315</v>
      </c>
    </row>
    <row r="2597" spans="1:14" ht="16" x14ac:dyDescent="0.2">
      <c r="A2597" s="7" t="s">
        <v>44</v>
      </c>
      <c r="B2597" s="7" t="s">
        <v>8</v>
      </c>
      <c r="C2597" s="7" t="s">
        <v>161</v>
      </c>
      <c r="D2597" s="7">
        <v>1126</v>
      </c>
      <c r="E2597" s="7">
        <v>1996</v>
      </c>
      <c r="F2597" s="3">
        <f>PERCENTRANK(Table1[Total Citations], D2597)</f>
        <v>0.77200000000000002</v>
      </c>
      <c r="G2597">
        <f>1-PERCENTRANK(Table1[Earliest Pub], E2597)</f>
        <v>0.27100000000000002</v>
      </c>
      <c r="H2597" s="3">
        <f>AVERAGEIF(Table1[School], A2597, Table1[Cit rank])</f>
        <v>0.36436842105263151</v>
      </c>
      <c r="I2597" s="3">
        <f>AVERAGEIF(Table1[School], A2597, Table1[YO rank])</f>
        <v>0.44257894736842107</v>
      </c>
      <c r="J2597" s="3">
        <f t="shared" si="164"/>
        <v>0.82328457604947058</v>
      </c>
      <c r="K2597" s="3">
        <f t="shared" si="165"/>
        <v>25</v>
      </c>
      <c r="L2597" s="3">
        <f t="shared" si="166"/>
        <v>45.04</v>
      </c>
      <c r="M2597" s="3">
        <f>PERCENTRANK(Table1[citperyear],L2597)</f>
        <v>0.84499999999999997</v>
      </c>
      <c r="N2597" s="3">
        <f>AVERAGEIF(Table1[School], A2597, Table1[CPYRank])</f>
        <v>0.37873684210526315</v>
      </c>
    </row>
    <row r="2598" spans="1:14" ht="16" x14ac:dyDescent="0.2">
      <c r="A2598" s="7" t="s">
        <v>44</v>
      </c>
      <c r="B2598" s="7" t="s">
        <v>8</v>
      </c>
      <c r="C2598" s="7" t="s">
        <v>161</v>
      </c>
      <c r="D2598" s="7">
        <v>96</v>
      </c>
      <c r="E2598" s="7">
        <v>2003</v>
      </c>
      <c r="F2598" s="3">
        <f>PERCENTRANK(Table1[Total Citations], D2598)</f>
        <v>0.13100000000000001</v>
      </c>
      <c r="G2598">
        <f>1-PERCENTRANK(Table1[Earliest Pub], E2598)</f>
        <v>7.4999999999999956E-2</v>
      </c>
      <c r="H2598" s="3">
        <f>AVERAGEIF(Table1[School], A2598, Table1[Cit rank])</f>
        <v>0.36436842105263151</v>
      </c>
      <c r="I2598" s="3">
        <f>AVERAGEIF(Table1[School], A2598, Table1[YO rank])</f>
        <v>0.44257894736842107</v>
      </c>
      <c r="J2598" s="3">
        <f t="shared" si="164"/>
        <v>0.82328457604947058</v>
      </c>
      <c r="K2598" s="3">
        <f t="shared" si="165"/>
        <v>18</v>
      </c>
      <c r="L2598" s="3">
        <f t="shared" si="166"/>
        <v>5.333333333333333</v>
      </c>
      <c r="M2598" s="3">
        <f>PERCENTRANK(Table1[citperyear],L2598)</f>
        <v>0.21099999999999999</v>
      </c>
      <c r="N2598" s="3">
        <f>AVERAGEIF(Table1[School], A2598, Table1[CPYRank])</f>
        <v>0.37873684210526315</v>
      </c>
    </row>
    <row r="2599" spans="1:14" ht="16" x14ac:dyDescent="0.2">
      <c r="A2599" s="7" t="s">
        <v>44</v>
      </c>
      <c r="B2599" s="7" t="s">
        <v>8</v>
      </c>
      <c r="C2599" s="7" t="s">
        <v>161</v>
      </c>
      <c r="D2599" s="7">
        <v>15</v>
      </c>
      <c r="E2599" s="7">
        <v>1977</v>
      </c>
      <c r="F2599" s="3">
        <f>PERCENTRANK(Table1[Total Citations], D2599)</f>
        <v>2.8000000000000001E-2</v>
      </c>
      <c r="G2599">
        <f>1-PERCENTRANK(Table1[Earliest Pub], E2599)</f>
        <v>0.81299999999999994</v>
      </c>
      <c r="H2599" s="3">
        <f>AVERAGEIF(Table1[School], A2599, Table1[Cit rank])</f>
        <v>0.36436842105263151</v>
      </c>
      <c r="I2599" s="3">
        <f>AVERAGEIF(Table1[School], A2599, Table1[YO rank])</f>
        <v>0.44257894736842107</v>
      </c>
      <c r="J2599" s="3">
        <f t="shared" si="164"/>
        <v>0.82328457604947058</v>
      </c>
      <c r="K2599" s="3">
        <f t="shared" si="165"/>
        <v>44</v>
      </c>
      <c r="L2599" s="3">
        <f t="shared" si="166"/>
        <v>0.34090909090909088</v>
      </c>
      <c r="M2599" s="3">
        <f>PERCENTRANK(Table1[citperyear],L2599)</f>
        <v>2.4E-2</v>
      </c>
      <c r="N2599" s="3">
        <f>AVERAGEIF(Table1[School], A2599, Table1[CPYRank])</f>
        <v>0.37873684210526315</v>
      </c>
    </row>
    <row r="2600" spans="1:14" ht="16" x14ac:dyDescent="0.2">
      <c r="A2600" s="7" t="s">
        <v>44</v>
      </c>
      <c r="B2600" s="7" t="s">
        <v>8</v>
      </c>
      <c r="C2600" s="7" t="s">
        <v>161</v>
      </c>
      <c r="D2600" s="7">
        <v>1513</v>
      </c>
      <c r="E2600" s="7">
        <v>1992</v>
      </c>
      <c r="F2600" s="3">
        <f>PERCENTRANK(Table1[Total Citations], D2600)</f>
        <v>0.84099999999999997</v>
      </c>
      <c r="G2600">
        <f>1-PERCENTRANK(Table1[Earliest Pub], E2600)</f>
        <v>0.38100000000000001</v>
      </c>
      <c r="H2600" s="3">
        <f>AVERAGEIF(Table1[School], A2600, Table1[Cit rank])</f>
        <v>0.36436842105263151</v>
      </c>
      <c r="I2600" s="3">
        <f>AVERAGEIF(Table1[School], A2600, Table1[YO rank])</f>
        <v>0.44257894736842107</v>
      </c>
      <c r="J2600" s="3">
        <f t="shared" si="164"/>
        <v>0.82328457604947058</v>
      </c>
      <c r="K2600" s="3">
        <f t="shared" si="165"/>
        <v>29</v>
      </c>
      <c r="L2600" s="3">
        <f t="shared" si="166"/>
        <v>52.172413793103445</v>
      </c>
      <c r="M2600" s="3">
        <f>PERCENTRANK(Table1[citperyear],L2600)</f>
        <v>0.877</v>
      </c>
      <c r="N2600" s="3">
        <f>AVERAGEIF(Table1[School], A2600, Table1[CPYRank])</f>
        <v>0.37873684210526315</v>
      </c>
    </row>
    <row r="2601" spans="1:14" ht="16" x14ac:dyDescent="0.2">
      <c r="A2601" s="7" t="s">
        <v>44</v>
      </c>
      <c r="B2601" s="7" t="s">
        <v>8</v>
      </c>
      <c r="C2601" s="7" t="s">
        <v>161</v>
      </c>
      <c r="D2601" s="7">
        <v>20</v>
      </c>
      <c r="E2601" s="7">
        <v>1970</v>
      </c>
      <c r="F2601" s="3">
        <f>PERCENTRANK(Table1[Total Citations], D2601)</f>
        <v>3.5000000000000003E-2</v>
      </c>
      <c r="G2601">
        <f>1-PERCENTRANK(Table1[Earliest Pub], E2601)</f>
        <v>0.92900000000000005</v>
      </c>
      <c r="H2601" s="3">
        <f>AVERAGEIF(Table1[School], A2601, Table1[Cit rank])</f>
        <v>0.36436842105263151</v>
      </c>
      <c r="I2601" s="3">
        <f>AVERAGEIF(Table1[School], A2601, Table1[YO rank])</f>
        <v>0.44257894736842107</v>
      </c>
      <c r="J2601" s="3">
        <f t="shared" si="164"/>
        <v>0.82328457604947058</v>
      </c>
      <c r="K2601" s="3">
        <f t="shared" si="165"/>
        <v>51</v>
      </c>
      <c r="L2601" s="3">
        <f t="shared" si="166"/>
        <v>0.39215686274509803</v>
      </c>
      <c r="M2601" s="3">
        <f>PERCENTRANK(Table1[citperyear],L2601)</f>
        <v>2.5999999999999999E-2</v>
      </c>
      <c r="N2601" s="3">
        <f>AVERAGEIF(Table1[School], A2601, Table1[CPYRank])</f>
        <v>0.37873684210526315</v>
      </c>
    </row>
    <row r="2602" spans="1:14" ht="16" x14ac:dyDescent="0.2">
      <c r="A2602" s="7" t="s">
        <v>44</v>
      </c>
      <c r="B2602" s="7" t="s">
        <v>8</v>
      </c>
      <c r="C2602" s="7" t="s">
        <v>161</v>
      </c>
      <c r="D2602" s="7">
        <v>694</v>
      </c>
      <c r="E2602" s="7">
        <v>1990</v>
      </c>
      <c r="F2602" s="3">
        <f>PERCENTRANK(Table1[Total Citations], D2602)</f>
        <v>0.64200000000000002</v>
      </c>
      <c r="G2602">
        <f>1-PERCENTRANK(Table1[Earliest Pub], E2602)</f>
        <v>0.43700000000000006</v>
      </c>
      <c r="H2602" s="3">
        <f>AVERAGEIF(Table1[School], A2602, Table1[Cit rank])</f>
        <v>0.36436842105263151</v>
      </c>
      <c r="I2602" s="3">
        <f>AVERAGEIF(Table1[School], A2602, Table1[YO rank])</f>
        <v>0.44257894736842107</v>
      </c>
      <c r="J2602" s="3">
        <f t="shared" si="164"/>
        <v>0.82328457604947058</v>
      </c>
      <c r="K2602" s="3">
        <f t="shared" si="165"/>
        <v>31</v>
      </c>
      <c r="L2602" s="3">
        <f t="shared" si="166"/>
        <v>22.387096774193548</v>
      </c>
      <c r="M2602" s="3">
        <f>PERCENTRANK(Table1[citperyear],L2602)</f>
        <v>0.64700000000000002</v>
      </c>
      <c r="N2602" s="3">
        <f>AVERAGEIF(Table1[School], A2602, Table1[CPYRank])</f>
        <v>0.37873684210526315</v>
      </c>
    </row>
    <row r="2603" spans="1:14" ht="16" x14ac:dyDescent="0.2">
      <c r="A2603" s="7" t="s">
        <v>44</v>
      </c>
      <c r="B2603" s="7" t="s">
        <v>8</v>
      </c>
      <c r="C2603" s="7" t="s">
        <v>161</v>
      </c>
      <c r="D2603" s="7">
        <v>253</v>
      </c>
      <c r="E2603" s="7">
        <v>1995</v>
      </c>
      <c r="F2603" s="3">
        <f>PERCENTRANK(Table1[Total Citations], D2603)</f>
        <v>0.32600000000000001</v>
      </c>
      <c r="G2603">
        <f>1-PERCENTRANK(Table1[Earliest Pub], E2603)</f>
        <v>0.29800000000000004</v>
      </c>
      <c r="H2603" s="3">
        <f>AVERAGEIF(Table1[School], A2603, Table1[Cit rank])</f>
        <v>0.36436842105263151</v>
      </c>
      <c r="I2603" s="3">
        <f>AVERAGEIF(Table1[School], A2603, Table1[YO rank])</f>
        <v>0.44257894736842107</v>
      </c>
      <c r="J2603" s="3">
        <f t="shared" si="164"/>
        <v>0.82328457604947058</v>
      </c>
      <c r="K2603" s="3">
        <f t="shared" si="165"/>
        <v>26</v>
      </c>
      <c r="L2603" s="3">
        <f t="shared" si="166"/>
        <v>9.7307692307692299</v>
      </c>
      <c r="M2603" s="3">
        <f>PERCENTRANK(Table1[citperyear],L2603)</f>
        <v>0.36299999999999999</v>
      </c>
      <c r="N2603" s="3">
        <f>AVERAGEIF(Table1[School], A2603, Table1[CPYRank])</f>
        <v>0.37873684210526315</v>
      </c>
    </row>
    <row r="2604" spans="1:14" ht="16" x14ac:dyDescent="0.2">
      <c r="A2604" s="7" t="s">
        <v>44</v>
      </c>
      <c r="B2604" s="7" t="s">
        <v>8</v>
      </c>
      <c r="C2604" s="7" t="s">
        <v>161</v>
      </c>
      <c r="D2604" s="7">
        <v>95</v>
      </c>
      <c r="E2604" s="7">
        <v>1995</v>
      </c>
      <c r="F2604" s="3">
        <f>PERCENTRANK(Table1[Total Citations], D2604)</f>
        <v>0.129</v>
      </c>
      <c r="G2604">
        <f>1-PERCENTRANK(Table1[Earliest Pub], E2604)</f>
        <v>0.29800000000000004</v>
      </c>
      <c r="H2604" s="3">
        <f>AVERAGEIF(Table1[School], A2604, Table1[Cit rank])</f>
        <v>0.36436842105263151</v>
      </c>
      <c r="I2604" s="3">
        <f>AVERAGEIF(Table1[School], A2604, Table1[YO rank])</f>
        <v>0.44257894736842107</v>
      </c>
      <c r="J2604" s="3">
        <f t="shared" si="164"/>
        <v>0.82328457604947058</v>
      </c>
      <c r="K2604" s="3">
        <f t="shared" si="165"/>
        <v>26</v>
      </c>
      <c r="L2604" s="3">
        <f t="shared" si="166"/>
        <v>3.6538461538461537</v>
      </c>
      <c r="M2604" s="3">
        <f>PERCENTRANK(Table1[citperyear],L2604)</f>
        <v>0.15</v>
      </c>
      <c r="N2604" s="3">
        <f>AVERAGEIF(Table1[School], A2604, Table1[CPYRank])</f>
        <v>0.37873684210526315</v>
      </c>
    </row>
    <row r="2605" spans="1:14" ht="16" x14ac:dyDescent="0.2">
      <c r="A2605" s="7" t="s">
        <v>44</v>
      </c>
      <c r="B2605" s="7" t="s">
        <v>8</v>
      </c>
      <c r="C2605" s="7" t="s">
        <v>161</v>
      </c>
      <c r="D2605" s="7">
        <v>550</v>
      </c>
      <c r="E2605" s="7">
        <v>1979</v>
      </c>
      <c r="F2605" s="3">
        <f>PERCENTRANK(Table1[Total Citations], D2605)</f>
        <v>0.56200000000000006</v>
      </c>
      <c r="G2605">
        <f>1-PERCENTRANK(Table1[Earliest Pub], E2605)</f>
        <v>0.76900000000000002</v>
      </c>
      <c r="H2605" s="3">
        <f>AVERAGEIF(Table1[School], A2605, Table1[Cit rank])</f>
        <v>0.36436842105263151</v>
      </c>
      <c r="I2605" s="3">
        <f>AVERAGEIF(Table1[School], A2605, Table1[YO rank])</f>
        <v>0.44257894736842107</v>
      </c>
      <c r="J2605" s="3">
        <f t="shared" si="164"/>
        <v>0.82328457604947058</v>
      </c>
      <c r="K2605" s="3">
        <f t="shared" si="165"/>
        <v>42</v>
      </c>
      <c r="L2605" s="3">
        <f t="shared" si="166"/>
        <v>13.095238095238095</v>
      </c>
      <c r="M2605" s="3">
        <f>PERCENTRANK(Table1[citperyear],L2605)</f>
        <v>0.45700000000000002</v>
      </c>
      <c r="N2605" s="3">
        <f>AVERAGEIF(Table1[School], A2605, Table1[CPYRank])</f>
        <v>0.37873684210526315</v>
      </c>
    </row>
    <row r="2606" spans="1:14" ht="16" x14ac:dyDescent="0.2">
      <c r="A2606" s="7" t="s">
        <v>44</v>
      </c>
      <c r="B2606" s="7" t="s">
        <v>8</v>
      </c>
      <c r="C2606" s="7" t="s">
        <v>161</v>
      </c>
      <c r="D2606" s="7">
        <v>58</v>
      </c>
      <c r="E2606" s="7">
        <v>2005</v>
      </c>
      <c r="F2606" s="3">
        <f>PERCENTRANK(Table1[Total Citations], D2606)</f>
        <v>8.5999999999999993E-2</v>
      </c>
      <c r="G2606">
        <f>1-PERCENTRANK(Table1[Earliest Pub], E2606)</f>
        <v>3.400000000000003E-2</v>
      </c>
      <c r="H2606" s="3">
        <f>AVERAGEIF(Table1[School], A2606, Table1[Cit rank])</f>
        <v>0.36436842105263151</v>
      </c>
      <c r="I2606" s="3">
        <f>AVERAGEIF(Table1[School], A2606, Table1[YO rank])</f>
        <v>0.44257894736842107</v>
      </c>
      <c r="J2606" s="3">
        <f t="shared" si="164"/>
        <v>0.82328457604947058</v>
      </c>
      <c r="K2606" s="3">
        <f t="shared" si="165"/>
        <v>16</v>
      </c>
      <c r="L2606" s="3">
        <f t="shared" si="166"/>
        <v>3.625</v>
      </c>
      <c r="M2606" s="3">
        <f>PERCENTRANK(Table1[citperyear],L2606)</f>
        <v>0.14799999999999999</v>
      </c>
      <c r="N2606" s="3">
        <f>AVERAGEIF(Table1[School], A2606, Table1[CPYRank])</f>
        <v>0.37873684210526315</v>
      </c>
    </row>
    <row r="2607" spans="1:14" ht="16" x14ac:dyDescent="0.2">
      <c r="A2607" s="7" t="s">
        <v>44</v>
      </c>
      <c r="B2607" s="7" t="s">
        <v>8</v>
      </c>
      <c r="C2607" s="7" t="s">
        <v>161</v>
      </c>
      <c r="D2607" s="7">
        <v>737</v>
      </c>
      <c r="E2607" s="7">
        <v>1981</v>
      </c>
      <c r="F2607" s="3">
        <f>PERCENTRANK(Table1[Total Citations], D2607)</f>
        <v>0.66</v>
      </c>
      <c r="G2607">
        <f>1-PERCENTRANK(Table1[Earliest Pub], E2607)</f>
        <v>0.72299999999999998</v>
      </c>
      <c r="H2607" s="3">
        <f>AVERAGEIF(Table1[School], A2607, Table1[Cit rank])</f>
        <v>0.36436842105263151</v>
      </c>
      <c r="I2607" s="3">
        <f>AVERAGEIF(Table1[School], A2607, Table1[YO rank])</f>
        <v>0.44257894736842107</v>
      </c>
      <c r="J2607" s="3">
        <f t="shared" si="164"/>
        <v>0.82328457604947058</v>
      </c>
      <c r="K2607" s="3">
        <f t="shared" si="165"/>
        <v>40</v>
      </c>
      <c r="L2607" s="3">
        <f t="shared" si="166"/>
        <v>18.425000000000001</v>
      </c>
      <c r="M2607" s="3">
        <f>PERCENTRANK(Table1[citperyear],L2607)</f>
        <v>0.57499999999999996</v>
      </c>
      <c r="N2607" s="3">
        <f>AVERAGEIF(Table1[School], A2607, Table1[CPYRank])</f>
        <v>0.37873684210526315</v>
      </c>
    </row>
    <row r="2608" spans="1:14" ht="16" x14ac:dyDescent="0.2">
      <c r="A2608" s="7" t="s">
        <v>44</v>
      </c>
      <c r="B2608" s="7" t="s">
        <v>8</v>
      </c>
      <c r="C2608" s="7" t="s">
        <v>161</v>
      </c>
      <c r="D2608" s="7">
        <v>964</v>
      </c>
      <c r="E2608" s="7">
        <v>1997</v>
      </c>
      <c r="F2608" s="3">
        <f>PERCENTRANK(Table1[Total Citations], D2608)</f>
        <v>0.73</v>
      </c>
      <c r="G2608">
        <f>1-PERCENTRANK(Table1[Earliest Pub], E2608)</f>
        <v>0.23699999999999999</v>
      </c>
      <c r="H2608" s="3">
        <f>AVERAGEIF(Table1[School], A2608, Table1[Cit rank])</f>
        <v>0.36436842105263151</v>
      </c>
      <c r="I2608" s="3">
        <f>AVERAGEIF(Table1[School], A2608, Table1[YO rank])</f>
        <v>0.44257894736842107</v>
      </c>
      <c r="J2608" s="3">
        <f t="shared" si="164"/>
        <v>0.82328457604947058</v>
      </c>
      <c r="K2608" s="3">
        <f t="shared" si="165"/>
        <v>24</v>
      </c>
      <c r="L2608" s="3">
        <f t="shared" si="166"/>
        <v>40.166666666666664</v>
      </c>
      <c r="M2608" s="3">
        <f>PERCENTRANK(Table1[citperyear],L2608)</f>
        <v>0.81599999999999995</v>
      </c>
      <c r="N2608" s="3">
        <f>AVERAGEIF(Table1[School], A2608, Table1[CPYRank])</f>
        <v>0.37873684210526315</v>
      </c>
    </row>
    <row r="2609" spans="1:14" ht="16" x14ac:dyDescent="0.2">
      <c r="A2609" s="7" t="s">
        <v>44</v>
      </c>
      <c r="B2609" s="7" t="s">
        <v>8</v>
      </c>
      <c r="C2609" s="7" t="s">
        <v>161</v>
      </c>
      <c r="D2609" s="7">
        <v>914</v>
      </c>
      <c r="E2609" s="7">
        <v>1976</v>
      </c>
      <c r="F2609" s="3">
        <f>PERCENTRANK(Table1[Total Citations], D2609)</f>
        <v>0.71699999999999997</v>
      </c>
      <c r="G2609">
        <f>1-PERCENTRANK(Table1[Earliest Pub], E2609)</f>
        <v>0.83099999999999996</v>
      </c>
      <c r="H2609" s="3">
        <f>AVERAGEIF(Table1[School], A2609, Table1[Cit rank])</f>
        <v>0.36436842105263151</v>
      </c>
      <c r="I2609" s="3">
        <f>AVERAGEIF(Table1[School], A2609, Table1[YO rank])</f>
        <v>0.44257894736842107</v>
      </c>
      <c r="J2609" s="3">
        <f t="shared" si="164"/>
        <v>0.82328457604947058</v>
      </c>
      <c r="K2609" s="3">
        <f t="shared" si="165"/>
        <v>45</v>
      </c>
      <c r="L2609" s="3">
        <f t="shared" si="166"/>
        <v>20.31111111111111</v>
      </c>
      <c r="M2609" s="3">
        <f>PERCENTRANK(Table1[citperyear],L2609)</f>
        <v>0.60899999999999999</v>
      </c>
      <c r="N2609" s="3">
        <f>AVERAGEIF(Table1[School], A2609, Table1[CPYRank])</f>
        <v>0.37873684210526315</v>
      </c>
    </row>
    <row r="2610" spans="1:14" ht="16" x14ac:dyDescent="0.2">
      <c r="A2610" s="7" t="s">
        <v>44</v>
      </c>
      <c r="B2610" s="7" t="s">
        <v>7</v>
      </c>
      <c r="C2610" s="7" t="s">
        <v>161</v>
      </c>
      <c r="D2610" s="7">
        <v>49</v>
      </c>
      <c r="E2610" s="7">
        <v>2004</v>
      </c>
      <c r="F2610" s="3">
        <f>PERCENTRANK(Table1[Total Citations], D2610)</f>
        <v>7.3999999999999996E-2</v>
      </c>
      <c r="G2610">
        <f>1-PERCENTRANK(Table1[Earliest Pub], E2610)</f>
        <v>5.4000000000000048E-2</v>
      </c>
      <c r="H2610" s="3">
        <f>AVERAGEIF(Table1[School], A2610, Table1[Cit rank])</f>
        <v>0.36436842105263151</v>
      </c>
      <c r="I2610" s="3">
        <f>AVERAGEIF(Table1[School], A2610, Table1[YO rank])</f>
        <v>0.44257894736842107</v>
      </c>
      <c r="J2610" s="3">
        <f t="shared" si="164"/>
        <v>0.82328457604947058</v>
      </c>
      <c r="K2610" s="3">
        <f t="shared" si="165"/>
        <v>17</v>
      </c>
      <c r="L2610" s="3">
        <f t="shared" si="166"/>
        <v>2.8823529411764706</v>
      </c>
      <c r="M2610" s="3">
        <f>PERCENTRANK(Table1[citperyear],L2610)</f>
        <v>0.125</v>
      </c>
      <c r="N2610" s="3">
        <f>AVERAGEIF(Table1[School], A2610, Table1[CPYRank])</f>
        <v>0.37873684210526315</v>
      </c>
    </row>
    <row r="2611" spans="1:14" ht="16" x14ac:dyDescent="0.2">
      <c r="A2611" s="7" t="s">
        <v>44</v>
      </c>
      <c r="B2611" s="7" t="s">
        <v>8</v>
      </c>
      <c r="C2611" s="7" t="s">
        <v>161</v>
      </c>
      <c r="D2611" s="7">
        <v>305</v>
      </c>
      <c r="E2611" s="7">
        <v>1999</v>
      </c>
      <c r="F2611" s="3">
        <f>PERCENTRANK(Table1[Total Citations], D2611)</f>
        <v>0.379</v>
      </c>
      <c r="G2611">
        <f>1-PERCENTRANK(Table1[Earliest Pub], E2611)</f>
        <v>0.17300000000000004</v>
      </c>
      <c r="H2611" s="3">
        <f>AVERAGEIF(Table1[School], A2611, Table1[Cit rank])</f>
        <v>0.36436842105263151</v>
      </c>
      <c r="I2611" s="3">
        <f>AVERAGEIF(Table1[School], A2611, Table1[YO rank])</f>
        <v>0.44257894736842107</v>
      </c>
      <c r="J2611" s="3">
        <f t="shared" si="164"/>
        <v>0.82328457604947058</v>
      </c>
      <c r="K2611" s="3">
        <f t="shared" si="165"/>
        <v>22</v>
      </c>
      <c r="L2611" s="3">
        <f t="shared" si="166"/>
        <v>13.863636363636363</v>
      </c>
      <c r="M2611" s="3">
        <f>PERCENTRANK(Table1[citperyear],L2611)</f>
        <v>0.47299999999999998</v>
      </c>
      <c r="N2611" s="3">
        <f>AVERAGEIF(Table1[School], A2611, Table1[CPYRank])</f>
        <v>0.37873684210526315</v>
      </c>
    </row>
    <row r="2612" spans="1:14" ht="16" x14ac:dyDescent="0.2">
      <c r="A2612" s="7" t="s">
        <v>44</v>
      </c>
      <c r="B2612" s="7" t="s">
        <v>8</v>
      </c>
      <c r="C2612" s="7" t="s">
        <v>161</v>
      </c>
      <c r="D2612" s="7">
        <v>111</v>
      </c>
      <c r="E2612" s="7">
        <v>1986</v>
      </c>
      <c r="F2612" s="3">
        <f>PERCENTRANK(Table1[Total Citations], D2612)</f>
        <v>0.151</v>
      </c>
      <c r="G2612">
        <f>1-PERCENTRANK(Table1[Earliest Pub], E2612)</f>
        <v>0.57099999999999995</v>
      </c>
      <c r="H2612" s="3">
        <f>AVERAGEIF(Table1[School], A2612, Table1[Cit rank])</f>
        <v>0.36436842105263151</v>
      </c>
      <c r="I2612" s="3">
        <f>AVERAGEIF(Table1[School], A2612, Table1[YO rank])</f>
        <v>0.44257894736842107</v>
      </c>
      <c r="J2612" s="3">
        <f t="shared" si="164"/>
        <v>0.82328457604947058</v>
      </c>
      <c r="K2612" s="3">
        <f t="shared" si="165"/>
        <v>35</v>
      </c>
      <c r="L2612" s="3">
        <f t="shared" si="166"/>
        <v>3.1714285714285713</v>
      </c>
      <c r="M2612" s="3">
        <f>PERCENTRANK(Table1[citperyear],L2612)</f>
        <v>0.13600000000000001</v>
      </c>
      <c r="N2612" s="3">
        <f>AVERAGEIF(Table1[School], A2612, Table1[CPYRank])</f>
        <v>0.37873684210526315</v>
      </c>
    </row>
    <row r="2613" spans="1:14" ht="16" x14ac:dyDescent="0.2">
      <c r="A2613" s="7" t="s">
        <v>44</v>
      </c>
      <c r="B2613" s="7" t="s">
        <v>8</v>
      </c>
      <c r="C2613" s="7" t="s">
        <v>161</v>
      </c>
      <c r="D2613" s="7">
        <v>172</v>
      </c>
      <c r="E2613" s="7">
        <v>1991</v>
      </c>
      <c r="F2613" s="3">
        <f>PERCENTRANK(Table1[Total Citations], D2613)</f>
        <v>0.222</v>
      </c>
      <c r="G2613">
        <f>1-PERCENTRANK(Table1[Earliest Pub], E2613)</f>
        <v>0.41300000000000003</v>
      </c>
      <c r="H2613" s="3">
        <f>AVERAGEIF(Table1[School], A2613, Table1[Cit rank])</f>
        <v>0.36436842105263151</v>
      </c>
      <c r="I2613" s="3">
        <f>AVERAGEIF(Table1[School], A2613, Table1[YO rank])</f>
        <v>0.44257894736842107</v>
      </c>
      <c r="J2613" s="3">
        <f t="shared" si="164"/>
        <v>0.82328457604947058</v>
      </c>
      <c r="K2613" s="3">
        <f t="shared" si="165"/>
        <v>30</v>
      </c>
      <c r="L2613" s="3">
        <f t="shared" si="166"/>
        <v>5.7333333333333334</v>
      </c>
      <c r="M2613" s="3">
        <f>PERCENTRANK(Table1[citperyear],L2613)</f>
        <v>0.23</v>
      </c>
      <c r="N2613" s="3">
        <f>AVERAGEIF(Table1[School], A2613, Table1[CPYRank])</f>
        <v>0.37873684210526315</v>
      </c>
    </row>
    <row r="2614" spans="1:14" ht="16" x14ac:dyDescent="0.2">
      <c r="A2614" s="7" t="s">
        <v>46</v>
      </c>
      <c r="B2614" s="7" t="s">
        <v>8</v>
      </c>
      <c r="C2614" s="7" t="s">
        <v>161</v>
      </c>
      <c r="D2614" s="7">
        <v>164</v>
      </c>
      <c r="E2614" s="7">
        <v>1991</v>
      </c>
      <c r="F2614" s="3">
        <f>PERCENTRANK(Table1[Total Citations], D2614)</f>
        <v>0.21099999999999999</v>
      </c>
      <c r="G2614">
        <f>1-PERCENTRANK(Table1[Earliest Pub], E2614)</f>
        <v>0.41300000000000003</v>
      </c>
      <c r="H2614" s="3">
        <f>AVERAGEIF(Table1[School], A2614, Table1[Cit rank])</f>
        <v>0.37007692307692308</v>
      </c>
      <c r="I2614" s="3">
        <f>AVERAGEIF(Table1[School], A2614, Table1[YO rank])</f>
        <v>0.54546153846153844</v>
      </c>
      <c r="J2614" s="3">
        <f t="shared" ref="J2614:J2626" si="167">H2614/I2614</f>
        <v>0.67846566069665781</v>
      </c>
      <c r="K2614" s="3">
        <f t="shared" ref="K2614:K2626" si="168">2021-E2614</f>
        <v>30</v>
      </c>
      <c r="L2614" s="3">
        <f t="shared" ref="L2614:L2626" si="169">D2614/K2614</f>
        <v>5.4666666666666668</v>
      </c>
      <c r="M2614" s="3">
        <f>PERCENTRANK(Table1[citperyear],L2614)</f>
        <v>0.216</v>
      </c>
      <c r="N2614" s="3">
        <f>AVERAGEIF(Table1[School], A2614, Table1[CPYRank])</f>
        <v>0.35615384615384615</v>
      </c>
    </row>
    <row r="2615" spans="1:14" ht="16" x14ac:dyDescent="0.2">
      <c r="A2615" s="7" t="s">
        <v>46</v>
      </c>
      <c r="B2615" s="7" t="s">
        <v>8</v>
      </c>
      <c r="C2615" s="7" t="s">
        <v>161</v>
      </c>
      <c r="D2615" s="7">
        <v>155</v>
      </c>
      <c r="E2615" s="7">
        <v>1972</v>
      </c>
      <c r="F2615" s="3">
        <f>PERCENTRANK(Table1[Total Citations], D2615)</f>
        <v>0.19700000000000001</v>
      </c>
      <c r="G2615">
        <f>1-PERCENTRANK(Table1[Earliest Pub], E2615)</f>
        <v>0.90200000000000002</v>
      </c>
      <c r="H2615" s="3">
        <f>AVERAGEIF(Table1[School], A2615, Table1[Cit rank])</f>
        <v>0.37007692307692308</v>
      </c>
      <c r="I2615" s="3">
        <f>AVERAGEIF(Table1[School], A2615, Table1[YO rank])</f>
        <v>0.54546153846153844</v>
      </c>
      <c r="J2615" s="3">
        <f t="shared" si="167"/>
        <v>0.67846566069665781</v>
      </c>
      <c r="K2615" s="3">
        <f t="shared" si="168"/>
        <v>49</v>
      </c>
      <c r="L2615" s="3">
        <f t="shared" si="169"/>
        <v>3.1632653061224492</v>
      </c>
      <c r="M2615" s="3">
        <f>PERCENTRANK(Table1[citperyear],L2615)</f>
        <v>0.13500000000000001</v>
      </c>
      <c r="N2615" s="3">
        <f>AVERAGEIF(Table1[School], A2615, Table1[CPYRank])</f>
        <v>0.35615384615384615</v>
      </c>
    </row>
    <row r="2616" spans="1:14" ht="16" x14ac:dyDescent="0.2">
      <c r="A2616" s="7" t="s">
        <v>46</v>
      </c>
      <c r="B2616" s="7" t="s">
        <v>8</v>
      </c>
      <c r="C2616" s="7" t="s">
        <v>161</v>
      </c>
      <c r="D2616" s="7">
        <v>121</v>
      </c>
      <c r="E2616" s="7">
        <v>1975</v>
      </c>
      <c r="F2616" s="3">
        <f>PERCENTRANK(Table1[Total Citations], D2616)</f>
        <v>0.161</v>
      </c>
      <c r="G2616">
        <f>1-PERCENTRANK(Table1[Earliest Pub], E2616)</f>
        <v>0.85199999999999998</v>
      </c>
      <c r="H2616" s="3">
        <f>AVERAGEIF(Table1[School], A2616, Table1[Cit rank])</f>
        <v>0.37007692307692308</v>
      </c>
      <c r="I2616" s="3">
        <f>AVERAGEIF(Table1[School], A2616, Table1[YO rank])</f>
        <v>0.54546153846153844</v>
      </c>
      <c r="J2616" s="3">
        <f t="shared" si="167"/>
        <v>0.67846566069665781</v>
      </c>
      <c r="K2616" s="3">
        <f t="shared" si="168"/>
        <v>46</v>
      </c>
      <c r="L2616" s="3">
        <f t="shared" si="169"/>
        <v>2.6304347826086958</v>
      </c>
      <c r="M2616" s="3">
        <f>PERCENTRANK(Table1[citperyear],L2616)</f>
        <v>0.11799999999999999</v>
      </c>
      <c r="N2616" s="3">
        <f>AVERAGEIF(Table1[School], A2616, Table1[CPYRank])</f>
        <v>0.35615384615384615</v>
      </c>
    </row>
    <row r="2617" spans="1:14" ht="16" x14ac:dyDescent="0.2">
      <c r="A2617" s="7" t="s">
        <v>46</v>
      </c>
      <c r="B2617" s="7" t="s">
        <v>8</v>
      </c>
      <c r="C2617" s="7" t="s">
        <v>161</v>
      </c>
      <c r="D2617" s="7">
        <v>478</v>
      </c>
      <c r="E2617" s="7">
        <v>1984</v>
      </c>
      <c r="F2617" s="3">
        <f>PERCENTRANK(Table1[Total Citations], D2617)</f>
        <v>0.51200000000000001</v>
      </c>
      <c r="G2617">
        <f>1-PERCENTRANK(Table1[Earliest Pub], E2617)</f>
        <v>0.63</v>
      </c>
      <c r="H2617" s="3">
        <f>AVERAGEIF(Table1[School], A2617, Table1[Cit rank])</f>
        <v>0.37007692307692308</v>
      </c>
      <c r="I2617" s="3">
        <f>AVERAGEIF(Table1[School], A2617, Table1[YO rank])</f>
        <v>0.54546153846153844</v>
      </c>
      <c r="J2617" s="3">
        <f t="shared" si="167"/>
        <v>0.67846566069665781</v>
      </c>
      <c r="K2617" s="3">
        <f t="shared" si="168"/>
        <v>37</v>
      </c>
      <c r="L2617" s="3">
        <f t="shared" si="169"/>
        <v>12.918918918918919</v>
      </c>
      <c r="M2617" s="3">
        <f>PERCENTRANK(Table1[citperyear],L2617)</f>
        <v>0.45400000000000001</v>
      </c>
      <c r="N2617" s="3">
        <f>AVERAGEIF(Table1[School], A2617, Table1[CPYRank])</f>
        <v>0.35615384615384615</v>
      </c>
    </row>
    <row r="2618" spans="1:14" ht="16" x14ac:dyDescent="0.2">
      <c r="A2618" s="7" t="s">
        <v>46</v>
      </c>
      <c r="B2618" s="7" t="s">
        <v>7</v>
      </c>
      <c r="C2618" s="7" t="s">
        <v>161</v>
      </c>
      <c r="D2618" s="7">
        <v>41</v>
      </c>
      <c r="E2618" s="7">
        <v>1989</v>
      </c>
      <c r="F2618" s="3">
        <f>PERCENTRANK(Table1[Total Citations], D2618)</f>
        <v>6.6000000000000003E-2</v>
      </c>
      <c r="G2618">
        <f>1-PERCENTRANK(Table1[Earliest Pub], E2618)</f>
        <v>0.47299999999999998</v>
      </c>
      <c r="H2618" s="3">
        <f>AVERAGEIF(Table1[School], A2618, Table1[Cit rank])</f>
        <v>0.37007692307692308</v>
      </c>
      <c r="I2618" s="3">
        <f>AVERAGEIF(Table1[School], A2618, Table1[YO rank])</f>
        <v>0.54546153846153844</v>
      </c>
      <c r="J2618" s="3">
        <f t="shared" si="167"/>
        <v>0.67846566069665781</v>
      </c>
      <c r="K2618" s="3">
        <f t="shared" si="168"/>
        <v>32</v>
      </c>
      <c r="L2618" s="3">
        <f t="shared" si="169"/>
        <v>1.28125</v>
      </c>
      <c r="M2618" s="3">
        <f>PERCENTRANK(Table1[citperyear],L2618)</f>
        <v>6.5000000000000002E-2</v>
      </c>
      <c r="N2618" s="3">
        <f>AVERAGEIF(Table1[School], A2618, Table1[CPYRank])</f>
        <v>0.35615384615384615</v>
      </c>
    </row>
    <row r="2619" spans="1:14" ht="16" x14ac:dyDescent="0.2">
      <c r="A2619" s="7" t="s">
        <v>46</v>
      </c>
      <c r="B2619" s="7" t="s">
        <v>8</v>
      </c>
      <c r="C2619" s="7" t="s">
        <v>161</v>
      </c>
      <c r="D2619" s="7">
        <v>221</v>
      </c>
      <c r="E2619" s="7">
        <v>1984</v>
      </c>
      <c r="F2619" s="3">
        <f>PERCENTRANK(Table1[Total Citations], D2619)</f>
        <v>0.28999999999999998</v>
      </c>
      <c r="G2619">
        <f>1-PERCENTRANK(Table1[Earliest Pub], E2619)</f>
        <v>0.63</v>
      </c>
      <c r="H2619" s="3">
        <f>AVERAGEIF(Table1[School], A2619, Table1[Cit rank])</f>
        <v>0.37007692307692308</v>
      </c>
      <c r="I2619" s="3">
        <f>AVERAGEIF(Table1[School], A2619, Table1[YO rank])</f>
        <v>0.54546153846153844</v>
      </c>
      <c r="J2619" s="3">
        <f t="shared" si="167"/>
        <v>0.67846566069665781</v>
      </c>
      <c r="K2619" s="3">
        <f t="shared" si="168"/>
        <v>37</v>
      </c>
      <c r="L2619" s="3">
        <f t="shared" si="169"/>
        <v>5.9729729729729728</v>
      </c>
      <c r="M2619" s="3">
        <f>PERCENTRANK(Table1[citperyear],L2619)</f>
        <v>0.23699999999999999</v>
      </c>
      <c r="N2619" s="3">
        <f>AVERAGEIF(Table1[School], A2619, Table1[CPYRank])</f>
        <v>0.35615384615384615</v>
      </c>
    </row>
    <row r="2620" spans="1:14" ht="16" x14ac:dyDescent="0.2">
      <c r="A2620" s="7" t="s">
        <v>46</v>
      </c>
      <c r="B2620" s="7" t="s">
        <v>8</v>
      </c>
      <c r="C2620" s="7" t="s">
        <v>161</v>
      </c>
      <c r="D2620" s="7">
        <v>45</v>
      </c>
      <c r="E2620" s="7">
        <v>1987</v>
      </c>
      <c r="F2620" s="3">
        <f>PERCENTRANK(Table1[Total Citations], D2620)</f>
        <v>7.1999999999999995E-2</v>
      </c>
      <c r="G2620">
        <f>1-PERCENTRANK(Table1[Earliest Pub], E2620)</f>
        <v>0.53699999999999992</v>
      </c>
      <c r="H2620" s="3">
        <f>AVERAGEIF(Table1[School], A2620, Table1[Cit rank])</f>
        <v>0.37007692307692308</v>
      </c>
      <c r="I2620" s="3">
        <f>AVERAGEIF(Table1[School], A2620, Table1[YO rank])</f>
        <v>0.54546153846153844</v>
      </c>
      <c r="J2620" s="3">
        <f t="shared" si="167"/>
        <v>0.67846566069665781</v>
      </c>
      <c r="K2620" s="3">
        <f t="shared" si="168"/>
        <v>34</v>
      </c>
      <c r="L2620" s="3">
        <f t="shared" si="169"/>
        <v>1.3235294117647058</v>
      </c>
      <c r="M2620" s="3">
        <f>PERCENTRANK(Table1[citperyear],L2620)</f>
        <v>6.6000000000000003E-2</v>
      </c>
      <c r="N2620" s="3">
        <f>AVERAGEIF(Table1[School], A2620, Table1[CPYRank])</f>
        <v>0.35615384615384615</v>
      </c>
    </row>
    <row r="2621" spans="1:14" ht="16" x14ac:dyDescent="0.2">
      <c r="A2621" s="7" t="s">
        <v>46</v>
      </c>
      <c r="B2621" s="7" t="s">
        <v>8</v>
      </c>
      <c r="C2621" s="7" t="s">
        <v>161</v>
      </c>
      <c r="D2621" s="7">
        <v>228</v>
      </c>
      <c r="E2621" s="7">
        <v>1987</v>
      </c>
      <c r="F2621" s="3">
        <f>PERCENTRANK(Table1[Total Citations], D2621)</f>
        <v>0.29799999999999999</v>
      </c>
      <c r="G2621">
        <f>1-PERCENTRANK(Table1[Earliest Pub], E2621)</f>
        <v>0.53699999999999992</v>
      </c>
      <c r="H2621" s="3">
        <f>AVERAGEIF(Table1[School], A2621, Table1[Cit rank])</f>
        <v>0.37007692307692308</v>
      </c>
      <c r="I2621" s="3">
        <f>AVERAGEIF(Table1[School], A2621, Table1[YO rank])</f>
        <v>0.54546153846153844</v>
      </c>
      <c r="J2621" s="3">
        <f t="shared" si="167"/>
        <v>0.67846566069665781</v>
      </c>
      <c r="K2621" s="3">
        <f t="shared" si="168"/>
        <v>34</v>
      </c>
      <c r="L2621" s="3">
        <f t="shared" si="169"/>
        <v>6.7058823529411766</v>
      </c>
      <c r="M2621" s="3">
        <f>PERCENTRANK(Table1[citperyear],L2621)</f>
        <v>0.26300000000000001</v>
      </c>
      <c r="N2621" s="3">
        <f>AVERAGEIF(Table1[School], A2621, Table1[CPYRank])</f>
        <v>0.35615384615384615</v>
      </c>
    </row>
    <row r="2622" spans="1:14" ht="16" x14ac:dyDescent="0.2">
      <c r="A2622" s="7" t="s">
        <v>46</v>
      </c>
      <c r="B2622" s="7" t="s">
        <v>7</v>
      </c>
      <c r="C2622" s="7" t="s">
        <v>161</v>
      </c>
      <c r="D2622" s="7">
        <v>206</v>
      </c>
      <c r="E2622" s="7">
        <v>2001</v>
      </c>
      <c r="F2622" s="3">
        <f>PERCENTRANK(Table1[Total Citations], D2622)</f>
        <v>0.26700000000000002</v>
      </c>
      <c r="G2622">
        <f>1-PERCENTRANK(Table1[Earliest Pub], E2622)</f>
        <v>0.11899999999999999</v>
      </c>
      <c r="H2622" s="3">
        <f>AVERAGEIF(Table1[School], A2622, Table1[Cit rank])</f>
        <v>0.37007692307692308</v>
      </c>
      <c r="I2622" s="3">
        <f>AVERAGEIF(Table1[School], A2622, Table1[YO rank])</f>
        <v>0.54546153846153844</v>
      </c>
      <c r="J2622" s="3">
        <f t="shared" si="167"/>
        <v>0.67846566069665781</v>
      </c>
      <c r="K2622" s="3">
        <f t="shared" si="168"/>
        <v>20</v>
      </c>
      <c r="L2622" s="3">
        <f t="shared" si="169"/>
        <v>10.3</v>
      </c>
      <c r="M2622" s="3">
        <f>PERCENTRANK(Table1[citperyear],L2622)</f>
        <v>0.379</v>
      </c>
      <c r="N2622" s="3">
        <f>AVERAGEIF(Table1[School], A2622, Table1[CPYRank])</f>
        <v>0.35615384615384615</v>
      </c>
    </row>
    <row r="2623" spans="1:14" ht="16" x14ac:dyDescent="0.2">
      <c r="A2623" s="7" t="s">
        <v>46</v>
      </c>
      <c r="B2623" s="7" t="s">
        <v>8</v>
      </c>
      <c r="C2623" s="7" t="s">
        <v>161</v>
      </c>
      <c r="D2623" s="7">
        <v>220</v>
      </c>
      <c r="E2623" s="7">
        <v>1992</v>
      </c>
      <c r="F2623" s="3">
        <f>PERCENTRANK(Table1[Total Citations], D2623)</f>
        <v>0.28799999999999998</v>
      </c>
      <c r="G2623">
        <f>1-PERCENTRANK(Table1[Earliest Pub], E2623)</f>
        <v>0.38100000000000001</v>
      </c>
      <c r="H2623" s="3">
        <f>AVERAGEIF(Table1[School], A2623, Table1[Cit rank])</f>
        <v>0.37007692307692308</v>
      </c>
      <c r="I2623" s="3">
        <f>AVERAGEIF(Table1[School], A2623, Table1[YO rank])</f>
        <v>0.54546153846153844</v>
      </c>
      <c r="J2623" s="3">
        <f t="shared" si="167"/>
        <v>0.67846566069665781</v>
      </c>
      <c r="K2623" s="3">
        <f t="shared" si="168"/>
        <v>29</v>
      </c>
      <c r="L2623" s="3">
        <f t="shared" si="169"/>
        <v>7.5862068965517242</v>
      </c>
      <c r="M2623" s="3">
        <f>PERCENTRANK(Table1[citperyear],L2623)</f>
        <v>0.29199999999999998</v>
      </c>
      <c r="N2623" s="3">
        <f>AVERAGEIF(Table1[School], A2623, Table1[CPYRank])</f>
        <v>0.35615384615384615</v>
      </c>
    </row>
    <row r="2624" spans="1:14" ht="16" x14ac:dyDescent="0.2">
      <c r="A2624" s="7" t="s">
        <v>46</v>
      </c>
      <c r="B2624" s="7" t="s">
        <v>8</v>
      </c>
      <c r="C2624" s="7" t="s">
        <v>161</v>
      </c>
      <c r="D2624" s="7">
        <v>1501</v>
      </c>
      <c r="E2624" s="7">
        <v>1980</v>
      </c>
      <c r="F2624" s="3">
        <f>PERCENTRANK(Table1[Total Citations], D2624)</f>
        <v>0.83899999999999997</v>
      </c>
      <c r="G2624">
        <f>1-PERCENTRANK(Table1[Earliest Pub], E2624)</f>
        <v>0.75</v>
      </c>
      <c r="H2624" s="3">
        <f>AVERAGEIF(Table1[School], A2624, Table1[Cit rank])</f>
        <v>0.37007692307692308</v>
      </c>
      <c r="I2624" s="3">
        <f>AVERAGEIF(Table1[School], A2624, Table1[YO rank])</f>
        <v>0.54546153846153844</v>
      </c>
      <c r="J2624" s="3">
        <f t="shared" si="167"/>
        <v>0.67846566069665781</v>
      </c>
      <c r="K2624" s="3">
        <f t="shared" si="168"/>
        <v>41</v>
      </c>
      <c r="L2624" s="3">
        <f t="shared" si="169"/>
        <v>36.609756097560975</v>
      </c>
      <c r="M2624" s="3">
        <f>PERCENTRANK(Table1[citperyear],L2624)</f>
        <v>0.79100000000000004</v>
      </c>
      <c r="N2624" s="3">
        <f>AVERAGEIF(Table1[School], A2624, Table1[CPYRank])</f>
        <v>0.35615384615384615</v>
      </c>
    </row>
    <row r="2625" spans="1:14" ht="16" x14ac:dyDescent="0.2">
      <c r="A2625" s="7" t="s">
        <v>46</v>
      </c>
      <c r="B2625" s="7" t="s">
        <v>8</v>
      </c>
      <c r="C2625" s="7" t="s">
        <v>161</v>
      </c>
      <c r="D2625" s="7">
        <v>2455</v>
      </c>
      <c r="E2625" s="7">
        <v>1997</v>
      </c>
      <c r="F2625" s="3">
        <f>PERCENTRANK(Table1[Total Citations], D2625)</f>
        <v>0.91600000000000004</v>
      </c>
      <c r="G2625">
        <f>1-PERCENTRANK(Table1[Earliest Pub], E2625)</f>
        <v>0.23699999999999999</v>
      </c>
      <c r="H2625" s="3">
        <f>AVERAGEIF(Table1[School], A2625, Table1[Cit rank])</f>
        <v>0.37007692307692308</v>
      </c>
      <c r="I2625" s="3">
        <f>AVERAGEIF(Table1[School], A2625, Table1[YO rank])</f>
        <v>0.54546153846153844</v>
      </c>
      <c r="J2625" s="3">
        <f t="shared" si="167"/>
        <v>0.67846566069665781</v>
      </c>
      <c r="K2625" s="3">
        <f t="shared" si="168"/>
        <v>24</v>
      </c>
      <c r="L2625" s="3">
        <f t="shared" si="169"/>
        <v>102.29166666666667</v>
      </c>
      <c r="M2625" s="3">
        <f>PERCENTRANK(Table1[citperyear],L2625)</f>
        <v>0.96499999999999997</v>
      </c>
      <c r="N2625" s="3">
        <f>AVERAGEIF(Table1[School], A2625, Table1[CPYRank])</f>
        <v>0.35615384615384615</v>
      </c>
    </row>
    <row r="2626" spans="1:14" ht="16" x14ac:dyDescent="0.2">
      <c r="A2626" s="7" t="s">
        <v>46</v>
      </c>
      <c r="B2626" s="7" t="s">
        <v>8</v>
      </c>
      <c r="C2626" s="7" t="s">
        <v>161</v>
      </c>
      <c r="D2626" s="7">
        <v>834</v>
      </c>
      <c r="E2626" s="7">
        <v>1984</v>
      </c>
      <c r="F2626" s="3">
        <f>PERCENTRANK(Table1[Total Citations], D2626)</f>
        <v>0.69399999999999995</v>
      </c>
      <c r="G2626">
        <f>1-PERCENTRANK(Table1[Earliest Pub], E2626)</f>
        <v>0.63</v>
      </c>
      <c r="H2626" s="3">
        <f>AVERAGEIF(Table1[School], A2626, Table1[Cit rank])</f>
        <v>0.37007692307692308</v>
      </c>
      <c r="I2626" s="3">
        <f>AVERAGEIF(Table1[School], A2626, Table1[YO rank])</f>
        <v>0.54546153846153844</v>
      </c>
      <c r="J2626" s="3">
        <f t="shared" si="167"/>
        <v>0.67846566069665781</v>
      </c>
      <c r="K2626" s="3">
        <f t="shared" si="168"/>
        <v>37</v>
      </c>
      <c r="L2626" s="3">
        <f t="shared" si="169"/>
        <v>22.54054054054054</v>
      </c>
      <c r="M2626" s="3">
        <f>PERCENTRANK(Table1[citperyear],L2626)</f>
        <v>0.64900000000000002</v>
      </c>
      <c r="N2626" s="3">
        <f>AVERAGEIF(Table1[School], A2626, Table1[CPYRank])</f>
        <v>0.35615384615384615</v>
      </c>
    </row>
    <row r="2627" spans="1:14" ht="16" x14ac:dyDescent="0.2">
      <c r="A2627" s="7" t="s">
        <v>47</v>
      </c>
      <c r="B2627" s="7" t="s">
        <v>8</v>
      </c>
      <c r="C2627" s="7" t="s">
        <v>161</v>
      </c>
      <c r="D2627" s="7">
        <v>287</v>
      </c>
      <c r="E2627" s="7">
        <v>2001</v>
      </c>
      <c r="F2627" s="3">
        <f>PERCENTRANK(Table1[Total Citations], D2627)</f>
        <v>0.36</v>
      </c>
      <c r="G2627">
        <f>1-PERCENTRANK(Table1[Earliest Pub], E2627)</f>
        <v>0.11899999999999999</v>
      </c>
      <c r="H2627" s="3">
        <f>AVERAGEIF(Table1[School], A2627, Table1[Cit rank])</f>
        <v>0.43708823529411756</v>
      </c>
      <c r="I2627" s="3">
        <f>AVERAGEIF(Table1[School], A2627, Table1[YO rank])</f>
        <v>0.50573529411764706</v>
      </c>
      <c r="J2627" s="3">
        <f t="shared" ref="J2627:J2660" si="170">H2627/I2627</f>
        <v>0.86426286711253253</v>
      </c>
      <c r="K2627" s="3">
        <f t="shared" ref="K2627:K2660" si="171">2021-E2627</f>
        <v>20</v>
      </c>
      <c r="L2627" s="3">
        <f t="shared" ref="L2627:L2660" si="172">D2627/K2627</f>
        <v>14.35</v>
      </c>
      <c r="M2627" s="3">
        <f>PERCENTRANK(Table1[citperyear],L2627)</f>
        <v>0.48399999999999999</v>
      </c>
      <c r="N2627" s="3">
        <f>AVERAGEIF(Table1[School], A2627, Table1[CPYRank])</f>
        <v>0.43367647058823533</v>
      </c>
    </row>
    <row r="2628" spans="1:14" ht="16" x14ac:dyDescent="0.2">
      <c r="A2628" s="7" t="s">
        <v>47</v>
      </c>
      <c r="B2628" s="7" t="s">
        <v>8</v>
      </c>
      <c r="C2628" s="7" t="s">
        <v>161</v>
      </c>
      <c r="D2628" s="7">
        <v>109</v>
      </c>
      <c r="E2628" s="7">
        <v>1975</v>
      </c>
      <c r="F2628" s="3">
        <f>PERCENTRANK(Table1[Total Citations], D2628)</f>
        <v>0.14899999999999999</v>
      </c>
      <c r="G2628">
        <f>1-PERCENTRANK(Table1[Earliest Pub], E2628)</f>
        <v>0.85199999999999998</v>
      </c>
      <c r="H2628" s="3">
        <f>AVERAGEIF(Table1[School], A2628, Table1[Cit rank])</f>
        <v>0.43708823529411756</v>
      </c>
      <c r="I2628" s="3">
        <f>AVERAGEIF(Table1[School], A2628, Table1[YO rank])</f>
        <v>0.50573529411764706</v>
      </c>
      <c r="J2628" s="3">
        <f t="shared" si="170"/>
        <v>0.86426286711253253</v>
      </c>
      <c r="K2628" s="3">
        <f t="shared" si="171"/>
        <v>46</v>
      </c>
      <c r="L2628" s="3">
        <f t="shared" si="172"/>
        <v>2.3695652173913042</v>
      </c>
      <c r="M2628" s="3">
        <f>PERCENTRANK(Table1[citperyear],L2628)</f>
        <v>0.109</v>
      </c>
      <c r="N2628" s="3">
        <f>AVERAGEIF(Table1[School], A2628, Table1[CPYRank])</f>
        <v>0.43367647058823533</v>
      </c>
    </row>
    <row r="2629" spans="1:14" ht="16" x14ac:dyDescent="0.2">
      <c r="A2629" s="7" t="s">
        <v>47</v>
      </c>
      <c r="B2629" s="7" t="s">
        <v>8</v>
      </c>
      <c r="C2629" s="7" t="s">
        <v>161</v>
      </c>
      <c r="D2629" s="7">
        <v>199</v>
      </c>
      <c r="E2629" s="7">
        <v>1987</v>
      </c>
      <c r="F2629" s="3">
        <f>PERCENTRANK(Table1[Total Citations], D2629)</f>
        <v>0.25700000000000001</v>
      </c>
      <c r="G2629">
        <f>1-PERCENTRANK(Table1[Earliest Pub], E2629)</f>
        <v>0.53699999999999992</v>
      </c>
      <c r="H2629" s="3">
        <f>AVERAGEIF(Table1[School], A2629, Table1[Cit rank])</f>
        <v>0.43708823529411756</v>
      </c>
      <c r="I2629" s="3">
        <f>AVERAGEIF(Table1[School], A2629, Table1[YO rank])</f>
        <v>0.50573529411764706</v>
      </c>
      <c r="J2629" s="3">
        <f t="shared" si="170"/>
        <v>0.86426286711253253</v>
      </c>
      <c r="K2629" s="3">
        <f t="shared" si="171"/>
        <v>34</v>
      </c>
      <c r="L2629" s="3">
        <f t="shared" si="172"/>
        <v>5.8529411764705879</v>
      </c>
      <c r="M2629" s="3">
        <f>PERCENTRANK(Table1[citperyear],L2629)</f>
        <v>0.23400000000000001</v>
      </c>
      <c r="N2629" s="3">
        <f>AVERAGEIF(Table1[School], A2629, Table1[CPYRank])</f>
        <v>0.43367647058823533</v>
      </c>
    </row>
    <row r="2630" spans="1:14" ht="16" x14ac:dyDescent="0.2">
      <c r="A2630" s="7" t="s">
        <v>47</v>
      </c>
      <c r="B2630" s="7" t="s">
        <v>8</v>
      </c>
      <c r="C2630" s="7" t="s">
        <v>161</v>
      </c>
      <c r="D2630" s="7">
        <v>137</v>
      </c>
      <c r="E2630" s="7">
        <v>2001</v>
      </c>
      <c r="F2630" s="3">
        <f>PERCENTRANK(Table1[Total Citations], D2630)</f>
        <v>0.17799999999999999</v>
      </c>
      <c r="G2630">
        <f>1-PERCENTRANK(Table1[Earliest Pub], E2630)</f>
        <v>0.11899999999999999</v>
      </c>
      <c r="H2630" s="3">
        <f>AVERAGEIF(Table1[School], A2630, Table1[Cit rank])</f>
        <v>0.43708823529411756</v>
      </c>
      <c r="I2630" s="3">
        <f>AVERAGEIF(Table1[School], A2630, Table1[YO rank])</f>
        <v>0.50573529411764706</v>
      </c>
      <c r="J2630" s="3">
        <f t="shared" si="170"/>
        <v>0.86426286711253253</v>
      </c>
      <c r="K2630" s="3">
        <f t="shared" si="171"/>
        <v>20</v>
      </c>
      <c r="L2630" s="3">
        <f t="shared" si="172"/>
        <v>6.85</v>
      </c>
      <c r="M2630" s="3">
        <f>PERCENTRANK(Table1[citperyear],L2630)</f>
        <v>0.26900000000000002</v>
      </c>
      <c r="N2630" s="3">
        <f>AVERAGEIF(Table1[School], A2630, Table1[CPYRank])</f>
        <v>0.43367647058823533</v>
      </c>
    </row>
    <row r="2631" spans="1:14" ht="16" x14ac:dyDescent="0.2">
      <c r="A2631" s="7" t="s">
        <v>47</v>
      </c>
      <c r="B2631" s="7" t="s">
        <v>8</v>
      </c>
      <c r="C2631" s="7" t="s">
        <v>161</v>
      </c>
      <c r="D2631" s="7">
        <v>808</v>
      </c>
      <c r="E2631" s="7">
        <v>1999</v>
      </c>
      <c r="F2631" s="3">
        <f>PERCENTRANK(Table1[Total Citations], D2631)</f>
        <v>0.68799999999999994</v>
      </c>
      <c r="G2631">
        <f>1-PERCENTRANK(Table1[Earliest Pub], E2631)</f>
        <v>0.17300000000000004</v>
      </c>
      <c r="H2631" s="3">
        <f>AVERAGEIF(Table1[School], A2631, Table1[Cit rank])</f>
        <v>0.43708823529411756</v>
      </c>
      <c r="I2631" s="3">
        <f>AVERAGEIF(Table1[School], A2631, Table1[YO rank])</f>
        <v>0.50573529411764706</v>
      </c>
      <c r="J2631" s="3">
        <f t="shared" si="170"/>
        <v>0.86426286711253253</v>
      </c>
      <c r="K2631" s="3">
        <f t="shared" si="171"/>
        <v>22</v>
      </c>
      <c r="L2631" s="3">
        <f t="shared" si="172"/>
        <v>36.727272727272727</v>
      </c>
      <c r="M2631" s="3">
        <f>PERCENTRANK(Table1[citperyear],L2631)</f>
        <v>0.79200000000000004</v>
      </c>
      <c r="N2631" s="3">
        <f>AVERAGEIF(Table1[School], A2631, Table1[CPYRank])</f>
        <v>0.43367647058823533</v>
      </c>
    </row>
    <row r="2632" spans="1:14" ht="16" x14ac:dyDescent="0.2">
      <c r="A2632" s="7" t="s">
        <v>47</v>
      </c>
      <c r="B2632" s="7" t="s">
        <v>7</v>
      </c>
      <c r="C2632" s="7" t="s">
        <v>161</v>
      </c>
      <c r="D2632" s="7">
        <v>5441</v>
      </c>
      <c r="E2632" s="7">
        <v>1988</v>
      </c>
      <c r="F2632" s="3">
        <f>PERCENTRANK(Table1[Total Citations], D2632)</f>
        <v>0.98</v>
      </c>
      <c r="G2632">
        <f>1-PERCENTRANK(Table1[Earliest Pub], E2632)</f>
        <v>0.50800000000000001</v>
      </c>
      <c r="H2632" s="3">
        <f>AVERAGEIF(Table1[School], A2632, Table1[Cit rank])</f>
        <v>0.43708823529411756</v>
      </c>
      <c r="I2632" s="3">
        <f>AVERAGEIF(Table1[School], A2632, Table1[YO rank])</f>
        <v>0.50573529411764706</v>
      </c>
      <c r="J2632" s="3">
        <f t="shared" si="170"/>
        <v>0.86426286711253253</v>
      </c>
      <c r="K2632" s="3">
        <f t="shared" si="171"/>
        <v>33</v>
      </c>
      <c r="L2632" s="3">
        <f t="shared" si="172"/>
        <v>164.87878787878788</v>
      </c>
      <c r="M2632" s="3">
        <f>PERCENTRANK(Table1[citperyear],L2632)</f>
        <v>0.99199999999999999</v>
      </c>
      <c r="N2632" s="3">
        <f>AVERAGEIF(Table1[School], A2632, Table1[CPYRank])</f>
        <v>0.43367647058823533</v>
      </c>
    </row>
    <row r="2633" spans="1:14" ht="16" x14ac:dyDescent="0.2">
      <c r="A2633" s="7" t="s">
        <v>47</v>
      </c>
      <c r="B2633" s="7" t="s">
        <v>8</v>
      </c>
      <c r="C2633" s="7" t="s">
        <v>161</v>
      </c>
      <c r="D2633" s="7">
        <v>11</v>
      </c>
      <c r="E2633" s="7">
        <v>2009</v>
      </c>
      <c r="F2633" s="3">
        <f>PERCENTRANK(Table1[Total Citations], D2633)</f>
        <v>2.3E-2</v>
      </c>
      <c r="G2633">
        <f>1-PERCENTRANK(Table1[Earliest Pub], E2633)</f>
        <v>7.0000000000000062E-3</v>
      </c>
      <c r="H2633" s="3">
        <f>AVERAGEIF(Table1[School], A2633, Table1[Cit rank])</f>
        <v>0.43708823529411756</v>
      </c>
      <c r="I2633" s="3">
        <f>AVERAGEIF(Table1[School], A2633, Table1[YO rank])</f>
        <v>0.50573529411764706</v>
      </c>
      <c r="J2633" s="3">
        <f t="shared" si="170"/>
        <v>0.86426286711253253</v>
      </c>
      <c r="K2633" s="3">
        <f t="shared" si="171"/>
        <v>12</v>
      </c>
      <c r="L2633" s="3">
        <f t="shared" si="172"/>
        <v>0.91666666666666663</v>
      </c>
      <c r="M2633" s="3">
        <f>PERCENTRANK(Table1[citperyear],L2633)</f>
        <v>0.05</v>
      </c>
      <c r="N2633" s="3">
        <f>AVERAGEIF(Table1[School], A2633, Table1[CPYRank])</f>
        <v>0.43367647058823533</v>
      </c>
    </row>
    <row r="2634" spans="1:14" ht="16" x14ac:dyDescent="0.2">
      <c r="A2634" s="7" t="s">
        <v>47</v>
      </c>
      <c r="B2634" s="7" t="s">
        <v>8</v>
      </c>
      <c r="C2634" s="7" t="s">
        <v>161</v>
      </c>
      <c r="D2634" s="7">
        <v>259</v>
      </c>
      <c r="E2634" s="7">
        <v>1996</v>
      </c>
      <c r="F2634" s="3">
        <f>PERCENTRANK(Table1[Total Citations], D2634)</f>
        <v>0.33200000000000002</v>
      </c>
      <c r="G2634">
        <f>1-PERCENTRANK(Table1[Earliest Pub], E2634)</f>
        <v>0.27100000000000002</v>
      </c>
      <c r="H2634" s="3">
        <f>AVERAGEIF(Table1[School], A2634, Table1[Cit rank])</f>
        <v>0.43708823529411756</v>
      </c>
      <c r="I2634" s="3">
        <f>AVERAGEIF(Table1[School], A2634, Table1[YO rank])</f>
        <v>0.50573529411764706</v>
      </c>
      <c r="J2634" s="3">
        <f t="shared" si="170"/>
        <v>0.86426286711253253</v>
      </c>
      <c r="K2634" s="3">
        <f t="shared" si="171"/>
        <v>25</v>
      </c>
      <c r="L2634" s="3">
        <f t="shared" si="172"/>
        <v>10.36</v>
      </c>
      <c r="M2634" s="3">
        <f>PERCENTRANK(Table1[citperyear],L2634)</f>
        <v>0.38100000000000001</v>
      </c>
      <c r="N2634" s="3">
        <f>AVERAGEIF(Table1[School], A2634, Table1[CPYRank])</f>
        <v>0.43367647058823533</v>
      </c>
    </row>
    <row r="2635" spans="1:14" ht="16" x14ac:dyDescent="0.2">
      <c r="A2635" s="7" t="s">
        <v>47</v>
      </c>
      <c r="B2635" s="7" t="s">
        <v>8</v>
      </c>
      <c r="C2635" s="7" t="s">
        <v>161</v>
      </c>
      <c r="D2635" s="7">
        <v>351</v>
      </c>
      <c r="E2635" s="7">
        <v>1991</v>
      </c>
      <c r="F2635" s="3">
        <f>PERCENTRANK(Table1[Total Citations], D2635)</f>
        <v>0.42</v>
      </c>
      <c r="G2635">
        <f>1-PERCENTRANK(Table1[Earliest Pub], E2635)</f>
        <v>0.41300000000000003</v>
      </c>
      <c r="H2635" s="3">
        <f>AVERAGEIF(Table1[School], A2635, Table1[Cit rank])</f>
        <v>0.43708823529411756</v>
      </c>
      <c r="I2635" s="3">
        <f>AVERAGEIF(Table1[School], A2635, Table1[YO rank])</f>
        <v>0.50573529411764706</v>
      </c>
      <c r="J2635" s="3">
        <f t="shared" si="170"/>
        <v>0.86426286711253253</v>
      </c>
      <c r="K2635" s="3">
        <f t="shared" si="171"/>
        <v>30</v>
      </c>
      <c r="L2635" s="3">
        <f t="shared" si="172"/>
        <v>11.7</v>
      </c>
      <c r="M2635" s="3">
        <f>PERCENTRANK(Table1[citperyear],L2635)</f>
        <v>0.42099999999999999</v>
      </c>
      <c r="N2635" s="3">
        <f>AVERAGEIF(Table1[School], A2635, Table1[CPYRank])</f>
        <v>0.43367647058823533</v>
      </c>
    </row>
    <row r="2636" spans="1:14" ht="16" x14ac:dyDescent="0.2">
      <c r="A2636" s="7" t="s">
        <v>47</v>
      </c>
      <c r="B2636" s="7" t="s">
        <v>8</v>
      </c>
      <c r="C2636" s="7" t="s">
        <v>161</v>
      </c>
      <c r="D2636" s="7">
        <v>532</v>
      </c>
      <c r="E2636" s="7">
        <v>1980</v>
      </c>
      <c r="F2636" s="3">
        <f>PERCENTRANK(Table1[Total Citations], D2636)</f>
        <v>0.55100000000000005</v>
      </c>
      <c r="G2636">
        <f>1-PERCENTRANK(Table1[Earliest Pub], E2636)</f>
        <v>0.75</v>
      </c>
      <c r="H2636" s="3">
        <f>AVERAGEIF(Table1[School], A2636, Table1[Cit rank])</f>
        <v>0.43708823529411756</v>
      </c>
      <c r="I2636" s="3">
        <f>AVERAGEIF(Table1[School], A2636, Table1[YO rank])</f>
        <v>0.50573529411764706</v>
      </c>
      <c r="J2636" s="3">
        <f t="shared" si="170"/>
        <v>0.86426286711253253</v>
      </c>
      <c r="K2636" s="3">
        <f t="shared" si="171"/>
        <v>41</v>
      </c>
      <c r="L2636" s="3">
        <f t="shared" si="172"/>
        <v>12.975609756097562</v>
      </c>
      <c r="M2636" s="3">
        <f>PERCENTRANK(Table1[citperyear],L2636)</f>
        <v>0.45600000000000002</v>
      </c>
      <c r="N2636" s="3">
        <f>AVERAGEIF(Table1[School], A2636, Table1[CPYRank])</f>
        <v>0.43367647058823533</v>
      </c>
    </row>
    <row r="2637" spans="1:14" ht="16" x14ac:dyDescent="0.2">
      <c r="A2637" s="7" t="s">
        <v>47</v>
      </c>
      <c r="B2637" s="7" t="s">
        <v>8</v>
      </c>
      <c r="C2637" s="7" t="s">
        <v>161</v>
      </c>
      <c r="D2637" s="7">
        <v>69</v>
      </c>
      <c r="E2637" s="7">
        <v>1998</v>
      </c>
      <c r="F2637" s="3">
        <f>PERCENTRANK(Table1[Total Citations], D2637)</f>
        <v>9.9000000000000005E-2</v>
      </c>
      <c r="G2637">
        <f>1-PERCENTRANK(Table1[Earliest Pub], E2637)</f>
        <v>0.20799999999999996</v>
      </c>
      <c r="H2637" s="3">
        <f>AVERAGEIF(Table1[School], A2637, Table1[Cit rank])</f>
        <v>0.43708823529411756</v>
      </c>
      <c r="I2637" s="3">
        <f>AVERAGEIF(Table1[School], A2637, Table1[YO rank])</f>
        <v>0.50573529411764706</v>
      </c>
      <c r="J2637" s="3">
        <f t="shared" si="170"/>
        <v>0.86426286711253253</v>
      </c>
      <c r="K2637" s="3">
        <f t="shared" si="171"/>
        <v>23</v>
      </c>
      <c r="L2637" s="3">
        <f t="shared" si="172"/>
        <v>3</v>
      </c>
      <c r="M2637" s="3">
        <f>PERCENTRANK(Table1[citperyear],L2637)</f>
        <v>0.13200000000000001</v>
      </c>
      <c r="N2637" s="3">
        <f>AVERAGEIF(Table1[School], A2637, Table1[CPYRank])</f>
        <v>0.43367647058823533</v>
      </c>
    </row>
    <row r="2638" spans="1:14" ht="16" x14ac:dyDescent="0.2">
      <c r="A2638" s="7" t="s">
        <v>47</v>
      </c>
      <c r="B2638" s="7" t="s">
        <v>8</v>
      </c>
      <c r="C2638" s="7" t="s">
        <v>161</v>
      </c>
      <c r="D2638" s="7">
        <v>133</v>
      </c>
      <c r="E2638" s="7">
        <v>1977</v>
      </c>
      <c r="F2638" s="3">
        <f>PERCENTRANK(Table1[Total Citations], D2638)</f>
        <v>0.17399999999999999</v>
      </c>
      <c r="G2638">
        <f>1-PERCENTRANK(Table1[Earliest Pub], E2638)</f>
        <v>0.81299999999999994</v>
      </c>
      <c r="H2638" s="3">
        <f>AVERAGEIF(Table1[School], A2638, Table1[Cit rank])</f>
        <v>0.43708823529411756</v>
      </c>
      <c r="I2638" s="3">
        <f>AVERAGEIF(Table1[School], A2638, Table1[YO rank])</f>
        <v>0.50573529411764706</v>
      </c>
      <c r="J2638" s="3">
        <f t="shared" si="170"/>
        <v>0.86426286711253253</v>
      </c>
      <c r="K2638" s="3">
        <f t="shared" si="171"/>
        <v>44</v>
      </c>
      <c r="L2638" s="3">
        <f t="shared" si="172"/>
        <v>3.0227272727272729</v>
      </c>
      <c r="M2638" s="3">
        <f>PERCENTRANK(Table1[citperyear],L2638)</f>
        <v>0.13200000000000001</v>
      </c>
      <c r="N2638" s="3">
        <f>AVERAGEIF(Table1[School], A2638, Table1[CPYRank])</f>
        <v>0.43367647058823533</v>
      </c>
    </row>
    <row r="2639" spans="1:14" ht="16" x14ac:dyDescent="0.2">
      <c r="A2639" s="7" t="s">
        <v>47</v>
      </c>
      <c r="B2639" s="7" t="s">
        <v>8</v>
      </c>
      <c r="C2639" s="7" t="s">
        <v>161</v>
      </c>
      <c r="D2639" s="7">
        <v>1447</v>
      </c>
      <c r="E2639" s="7">
        <v>1970</v>
      </c>
      <c r="F2639" s="3">
        <f>PERCENTRANK(Table1[Total Citations], D2639)</f>
        <v>0.83099999999999996</v>
      </c>
      <c r="G2639">
        <f>1-PERCENTRANK(Table1[Earliest Pub], E2639)</f>
        <v>0.92900000000000005</v>
      </c>
      <c r="H2639" s="3">
        <f>AVERAGEIF(Table1[School], A2639, Table1[Cit rank])</f>
        <v>0.43708823529411756</v>
      </c>
      <c r="I2639" s="3">
        <f>AVERAGEIF(Table1[School], A2639, Table1[YO rank])</f>
        <v>0.50573529411764706</v>
      </c>
      <c r="J2639" s="3">
        <f t="shared" si="170"/>
        <v>0.86426286711253253</v>
      </c>
      <c r="K2639" s="3">
        <f t="shared" si="171"/>
        <v>51</v>
      </c>
      <c r="L2639" s="3">
        <f t="shared" si="172"/>
        <v>28.372549019607842</v>
      </c>
      <c r="M2639" s="3">
        <f>PERCENTRANK(Table1[citperyear],L2639)</f>
        <v>0.72199999999999998</v>
      </c>
      <c r="N2639" s="3">
        <f>AVERAGEIF(Table1[School], A2639, Table1[CPYRank])</f>
        <v>0.43367647058823533</v>
      </c>
    </row>
    <row r="2640" spans="1:14" ht="16" x14ac:dyDescent="0.2">
      <c r="A2640" s="7" t="s">
        <v>47</v>
      </c>
      <c r="B2640" s="7" t="s">
        <v>8</v>
      </c>
      <c r="C2640" s="7" t="s">
        <v>161</v>
      </c>
      <c r="D2640" s="7">
        <v>2015</v>
      </c>
      <c r="E2640" s="7">
        <v>1967</v>
      </c>
      <c r="F2640" s="3">
        <f>PERCENTRANK(Table1[Total Citations], D2640)</f>
        <v>0.89300000000000002</v>
      </c>
      <c r="G2640">
        <f>1-PERCENTRANK(Table1[Earliest Pub], E2640)</f>
        <v>0.96099999999999997</v>
      </c>
      <c r="H2640" s="3">
        <f>AVERAGEIF(Table1[School], A2640, Table1[Cit rank])</f>
        <v>0.43708823529411756</v>
      </c>
      <c r="I2640" s="3">
        <f>AVERAGEIF(Table1[School], A2640, Table1[YO rank])</f>
        <v>0.50573529411764706</v>
      </c>
      <c r="J2640" s="3">
        <f t="shared" si="170"/>
        <v>0.86426286711253253</v>
      </c>
      <c r="K2640" s="3">
        <f t="shared" si="171"/>
        <v>54</v>
      </c>
      <c r="L2640" s="3">
        <f t="shared" si="172"/>
        <v>37.314814814814817</v>
      </c>
      <c r="M2640" s="3">
        <f>PERCENTRANK(Table1[citperyear],L2640)</f>
        <v>0.79600000000000004</v>
      </c>
      <c r="N2640" s="3">
        <f>AVERAGEIF(Table1[School], A2640, Table1[CPYRank])</f>
        <v>0.43367647058823533</v>
      </c>
    </row>
    <row r="2641" spans="1:14" ht="16" x14ac:dyDescent="0.2">
      <c r="A2641" s="7" t="s">
        <v>47</v>
      </c>
      <c r="B2641" s="7" t="s">
        <v>8</v>
      </c>
      <c r="C2641" s="7" t="s">
        <v>161</v>
      </c>
      <c r="D2641" s="7">
        <v>504</v>
      </c>
      <c r="E2641" s="7">
        <v>1986</v>
      </c>
      <c r="F2641" s="3">
        <f>PERCENTRANK(Table1[Total Citations], D2641)</f>
        <v>0.53300000000000003</v>
      </c>
      <c r="G2641">
        <f>1-PERCENTRANK(Table1[Earliest Pub], E2641)</f>
        <v>0.57099999999999995</v>
      </c>
      <c r="H2641" s="3">
        <f>AVERAGEIF(Table1[School], A2641, Table1[Cit rank])</f>
        <v>0.43708823529411756</v>
      </c>
      <c r="I2641" s="3">
        <f>AVERAGEIF(Table1[School], A2641, Table1[YO rank])</f>
        <v>0.50573529411764706</v>
      </c>
      <c r="J2641" s="3">
        <f t="shared" si="170"/>
        <v>0.86426286711253253</v>
      </c>
      <c r="K2641" s="3">
        <f t="shared" si="171"/>
        <v>35</v>
      </c>
      <c r="L2641" s="3">
        <f t="shared" si="172"/>
        <v>14.4</v>
      </c>
      <c r="M2641" s="3">
        <f>PERCENTRANK(Table1[citperyear],L2641)</f>
        <v>0.48599999999999999</v>
      </c>
      <c r="N2641" s="3">
        <f>AVERAGEIF(Table1[School], A2641, Table1[CPYRank])</f>
        <v>0.43367647058823533</v>
      </c>
    </row>
    <row r="2642" spans="1:14" ht="16" x14ac:dyDescent="0.2">
      <c r="A2642" s="7" t="s">
        <v>47</v>
      </c>
      <c r="B2642" s="7" t="s">
        <v>8</v>
      </c>
      <c r="C2642" s="7" t="s">
        <v>161</v>
      </c>
      <c r="D2642" s="7">
        <v>544</v>
      </c>
      <c r="E2642" s="7">
        <v>1978</v>
      </c>
      <c r="F2642" s="3">
        <f>PERCENTRANK(Table1[Total Citations], D2642)</f>
        <v>0.55800000000000005</v>
      </c>
      <c r="G2642">
        <f>1-PERCENTRANK(Table1[Earliest Pub], E2642)</f>
        <v>0.79</v>
      </c>
      <c r="H2642" s="3">
        <f>AVERAGEIF(Table1[School], A2642, Table1[Cit rank])</f>
        <v>0.43708823529411756</v>
      </c>
      <c r="I2642" s="3">
        <f>AVERAGEIF(Table1[School], A2642, Table1[YO rank])</f>
        <v>0.50573529411764706</v>
      </c>
      <c r="J2642" s="3">
        <f t="shared" si="170"/>
        <v>0.86426286711253253</v>
      </c>
      <c r="K2642" s="3">
        <f t="shared" si="171"/>
        <v>43</v>
      </c>
      <c r="L2642" s="3">
        <f t="shared" si="172"/>
        <v>12.651162790697674</v>
      </c>
      <c r="M2642" s="3">
        <f>PERCENTRANK(Table1[citperyear],L2642)</f>
        <v>0.44500000000000001</v>
      </c>
      <c r="N2642" s="3">
        <f>AVERAGEIF(Table1[School], A2642, Table1[CPYRank])</f>
        <v>0.43367647058823533</v>
      </c>
    </row>
    <row r="2643" spans="1:14" ht="16" x14ac:dyDescent="0.2">
      <c r="A2643" s="7" t="s">
        <v>47</v>
      </c>
      <c r="B2643" s="7" t="s">
        <v>7</v>
      </c>
      <c r="C2643" s="7" t="s">
        <v>161</v>
      </c>
      <c r="D2643" s="7">
        <v>207</v>
      </c>
      <c r="E2643" s="7">
        <v>2002</v>
      </c>
      <c r="F2643" s="3">
        <f>PERCENTRANK(Table1[Total Citations], D2643)</f>
        <v>0.26800000000000002</v>
      </c>
      <c r="G2643">
        <f>1-PERCENTRANK(Table1[Earliest Pub], E2643)</f>
        <v>9.6999999999999975E-2</v>
      </c>
      <c r="H2643" s="3">
        <f>AVERAGEIF(Table1[School], A2643, Table1[Cit rank])</f>
        <v>0.43708823529411756</v>
      </c>
      <c r="I2643" s="3">
        <f>AVERAGEIF(Table1[School], A2643, Table1[YO rank])</f>
        <v>0.50573529411764706</v>
      </c>
      <c r="J2643" s="3">
        <f t="shared" si="170"/>
        <v>0.86426286711253253</v>
      </c>
      <c r="K2643" s="3">
        <f t="shared" si="171"/>
        <v>19</v>
      </c>
      <c r="L2643" s="3">
        <f t="shared" si="172"/>
        <v>10.894736842105264</v>
      </c>
      <c r="M2643" s="3">
        <f>PERCENTRANK(Table1[citperyear],L2643)</f>
        <v>0.39700000000000002</v>
      </c>
      <c r="N2643" s="3">
        <f>AVERAGEIF(Table1[School], A2643, Table1[CPYRank])</f>
        <v>0.43367647058823533</v>
      </c>
    </row>
    <row r="2644" spans="1:14" ht="16" x14ac:dyDescent="0.2">
      <c r="A2644" s="7" t="s">
        <v>47</v>
      </c>
      <c r="B2644" s="7" t="s">
        <v>8</v>
      </c>
      <c r="C2644" s="7" t="s">
        <v>161</v>
      </c>
      <c r="D2644" s="7">
        <v>279</v>
      </c>
      <c r="E2644" s="7">
        <v>1982</v>
      </c>
      <c r="F2644" s="3">
        <f>PERCENTRANK(Table1[Total Citations], D2644)</f>
        <v>0.35099999999999998</v>
      </c>
      <c r="G2644">
        <f>1-PERCENTRANK(Table1[Earliest Pub], E2644)</f>
        <v>0.69</v>
      </c>
      <c r="H2644" s="3">
        <f>AVERAGEIF(Table1[School], A2644, Table1[Cit rank])</f>
        <v>0.43708823529411756</v>
      </c>
      <c r="I2644" s="3">
        <f>AVERAGEIF(Table1[School], A2644, Table1[YO rank])</f>
        <v>0.50573529411764706</v>
      </c>
      <c r="J2644" s="3">
        <f t="shared" si="170"/>
        <v>0.86426286711253253</v>
      </c>
      <c r="K2644" s="3">
        <f t="shared" si="171"/>
        <v>39</v>
      </c>
      <c r="L2644" s="3">
        <f t="shared" si="172"/>
        <v>7.1538461538461542</v>
      </c>
      <c r="M2644" s="3">
        <f>PERCENTRANK(Table1[citperyear],L2644)</f>
        <v>0.27800000000000002</v>
      </c>
      <c r="N2644" s="3">
        <f>AVERAGEIF(Table1[School], A2644, Table1[CPYRank])</f>
        <v>0.43367647058823533</v>
      </c>
    </row>
    <row r="2645" spans="1:14" ht="16" x14ac:dyDescent="0.2">
      <c r="A2645" s="7" t="s">
        <v>47</v>
      </c>
      <c r="B2645" s="7" t="s">
        <v>8</v>
      </c>
      <c r="C2645" s="7" t="s">
        <v>161</v>
      </c>
      <c r="D2645" s="7">
        <v>436</v>
      </c>
      <c r="E2645" s="7">
        <v>2000</v>
      </c>
      <c r="F2645" s="3">
        <f>PERCENTRANK(Table1[Total Citations], D2645)</f>
        <v>0.48499999999999999</v>
      </c>
      <c r="G2645">
        <f>1-PERCENTRANK(Table1[Earliest Pub], E2645)</f>
        <v>0.14400000000000002</v>
      </c>
      <c r="H2645" s="3">
        <f>AVERAGEIF(Table1[School], A2645, Table1[Cit rank])</f>
        <v>0.43708823529411756</v>
      </c>
      <c r="I2645" s="3">
        <f>AVERAGEIF(Table1[School], A2645, Table1[YO rank])</f>
        <v>0.50573529411764706</v>
      </c>
      <c r="J2645" s="3">
        <f t="shared" si="170"/>
        <v>0.86426286711253253</v>
      </c>
      <c r="K2645" s="3">
        <f t="shared" si="171"/>
        <v>21</v>
      </c>
      <c r="L2645" s="3">
        <f t="shared" si="172"/>
        <v>20.761904761904763</v>
      </c>
      <c r="M2645" s="3">
        <f>PERCENTRANK(Table1[citperyear],L2645)</f>
        <v>0.61699999999999999</v>
      </c>
      <c r="N2645" s="3">
        <f>AVERAGEIF(Table1[School], A2645, Table1[CPYRank])</f>
        <v>0.43367647058823533</v>
      </c>
    </row>
    <row r="2646" spans="1:14" ht="16" x14ac:dyDescent="0.2">
      <c r="A2646" s="7" t="s">
        <v>47</v>
      </c>
      <c r="B2646" s="7" t="s">
        <v>8</v>
      </c>
      <c r="C2646" s="7" t="s">
        <v>161</v>
      </c>
      <c r="D2646" s="7">
        <v>1448</v>
      </c>
      <c r="E2646" s="7">
        <v>1981</v>
      </c>
      <c r="F2646" s="3">
        <f>PERCENTRANK(Table1[Total Citations], D2646)</f>
        <v>0.83199999999999996</v>
      </c>
      <c r="G2646">
        <f>1-PERCENTRANK(Table1[Earliest Pub], E2646)</f>
        <v>0.72299999999999998</v>
      </c>
      <c r="H2646" s="3">
        <f>AVERAGEIF(Table1[School], A2646, Table1[Cit rank])</f>
        <v>0.43708823529411756</v>
      </c>
      <c r="I2646" s="3">
        <f>AVERAGEIF(Table1[School], A2646, Table1[YO rank])</f>
        <v>0.50573529411764706</v>
      </c>
      <c r="J2646" s="3">
        <f t="shared" si="170"/>
        <v>0.86426286711253253</v>
      </c>
      <c r="K2646" s="3">
        <f t="shared" si="171"/>
        <v>40</v>
      </c>
      <c r="L2646" s="3">
        <f t="shared" si="172"/>
        <v>36.200000000000003</v>
      </c>
      <c r="M2646" s="3">
        <f>PERCENTRANK(Table1[citperyear],L2646)</f>
        <v>0.78700000000000003</v>
      </c>
      <c r="N2646" s="3">
        <f>AVERAGEIF(Table1[School], A2646, Table1[CPYRank])</f>
        <v>0.43367647058823533</v>
      </c>
    </row>
    <row r="2647" spans="1:14" ht="16" x14ac:dyDescent="0.2">
      <c r="A2647" s="7" t="s">
        <v>47</v>
      </c>
      <c r="B2647" s="7" t="s">
        <v>8</v>
      </c>
      <c r="C2647" s="7" t="s">
        <v>161</v>
      </c>
      <c r="D2647" s="7">
        <v>438</v>
      </c>
      <c r="E2647" s="7">
        <v>1993</v>
      </c>
      <c r="F2647" s="3">
        <f>PERCENTRANK(Table1[Total Citations], D2647)</f>
        <v>0.48599999999999999</v>
      </c>
      <c r="G2647">
        <f>1-PERCENTRANK(Table1[Earliest Pub], E2647)</f>
        <v>0.35399999999999998</v>
      </c>
      <c r="H2647" s="3">
        <f>AVERAGEIF(Table1[School], A2647, Table1[Cit rank])</f>
        <v>0.43708823529411756</v>
      </c>
      <c r="I2647" s="3">
        <f>AVERAGEIF(Table1[School], A2647, Table1[YO rank])</f>
        <v>0.50573529411764706</v>
      </c>
      <c r="J2647" s="3">
        <f t="shared" si="170"/>
        <v>0.86426286711253253</v>
      </c>
      <c r="K2647" s="3">
        <f t="shared" si="171"/>
        <v>28</v>
      </c>
      <c r="L2647" s="3">
        <f t="shared" si="172"/>
        <v>15.642857142857142</v>
      </c>
      <c r="M2647" s="3">
        <f>PERCENTRANK(Table1[citperyear],L2647)</f>
        <v>0.51700000000000002</v>
      </c>
      <c r="N2647" s="3">
        <f>AVERAGEIF(Table1[School], A2647, Table1[CPYRank])</f>
        <v>0.43367647058823533</v>
      </c>
    </row>
    <row r="2648" spans="1:14" ht="16" x14ac:dyDescent="0.2">
      <c r="A2648" s="7" t="s">
        <v>47</v>
      </c>
      <c r="B2648" s="7" t="s">
        <v>8</v>
      </c>
      <c r="C2648" s="7" t="s">
        <v>161</v>
      </c>
      <c r="D2648" s="7">
        <v>241</v>
      </c>
      <c r="E2648" s="7">
        <v>1989</v>
      </c>
      <c r="F2648" s="3">
        <f>PERCENTRANK(Table1[Total Citations], D2648)</f>
        <v>0.315</v>
      </c>
      <c r="G2648">
        <f>1-PERCENTRANK(Table1[Earliest Pub], E2648)</f>
        <v>0.47299999999999998</v>
      </c>
      <c r="H2648" s="3">
        <f>AVERAGEIF(Table1[School], A2648, Table1[Cit rank])</f>
        <v>0.43708823529411756</v>
      </c>
      <c r="I2648" s="3">
        <f>AVERAGEIF(Table1[School], A2648, Table1[YO rank])</f>
        <v>0.50573529411764706</v>
      </c>
      <c r="J2648" s="3">
        <f t="shared" si="170"/>
        <v>0.86426286711253253</v>
      </c>
      <c r="K2648" s="3">
        <f t="shared" si="171"/>
        <v>32</v>
      </c>
      <c r="L2648" s="3">
        <f t="shared" si="172"/>
        <v>7.53125</v>
      </c>
      <c r="M2648" s="3">
        <f>PERCENTRANK(Table1[citperyear],L2648)</f>
        <v>0.29099999999999998</v>
      </c>
      <c r="N2648" s="3">
        <f>AVERAGEIF(Table1[School], A2648, Table1[CPYRank])</f>
        <v>0.43367647058823533</v>
      </c>
    </row>
    <row r="2649" spans="1:14" ht="16" x14ac:dyDescent="0.2">
      <c r="A2649" s="7" t="s">
        <v>47</v>
      </c>
      <c r="B2649" s="7" t="s">
        <v>8</v>
      </c>
      <c r="C2649" s="7" t="s">
        <v>161</v>
      </c>
      <c r="D2649" s="7">
        <v>2534</v>
      </c>
      <c r="E2649" s="7">
        <v>1977</v>
      </c>
      <c r="F2649" s="3">
        <f>PERCENTRANK(Table1[Total Citations], D2649)</f>
        <v>0.92100000000000004</v>
      </c>
      <c r="G2649">
        <f>1-PERCENTRANK(Table1[Earliest Pub], E2649)</f>
        <v>0.81299999999999994</v>
      </c>
      <c r="H2649" s="3">
        <f>AVERAGEIF(Table1[School], A2649, Table1[Cit rank])</f>
        <v>0.43708823529411756</v>
      </c>
      <c r="I2649" s="3">
        <f>AVERAGEIF(Table1[School], A2649, Table1[YO rank])</f>
        <v>0.50573529411764706</v>
      </c>
      <c r="J2649" s="3">
        <f t="shared" si="170"/>
        <v>0.86426286711253253</v>
      </c>
      <c r="K2649" s="3">
        <f t="shared" si="171"/>
        <v>44</v>
      </c>
      <c r="L2649" s="3">
        <f t="shared" si="172"/>
        <v>57.590909090909093</v>
      </c>
      <c r="M2649" s="3">
        <f>PERCENTRANK(Table1[citperyear],L2649)</f>
        <v>0.89400000000000002</v>
      </c>
      <c r="N2649" s="3">
        <f>AVERAGEIF(Table1[School], A2649, Table1[CPYRank])</f>
        <v>0.43367647058823533</v>
      </c>
    </row>
    <row r="2650" spans="1:14" ht="16" x14ac:dyDescent="0.2">
      <c r="A2650" s="7" t="s">
        <v>47</v>
      </c>
      <c r="B2650" s="7" t="s">
        <v>8</v>
      </c>
      <c r="C2650" s="7" t="s">
        <v>161</v>
      </c>
      <c r="D2650" s="7">
        <v>51</v>
      </c>
      <c r="E2650" s="7">
        <v>1970</v>
      </c>
      <c r="F2650" s="3">
        <f>PERCENTRANK(Table1[Total Citations], D2650)</f>
        <v>7.5999999999999998E-2</v>
      </c>
      <c r="G2650">
        <f>1-PERCENTRANK(Table1[Earliest Pub], E2650)</f>
        <v>0.92900000000000005</v>
      </c>
      <c r="H2650" s="3">
        <f>AVERAGEIF(Table1[School], A2650, Table1[Cit rank])</f>
        <v>0.43708823529411756</v>
      </c>
      <c r="I2650" s="3">
        <f>AVERAGEIF(Table1[School], A2650, Table1[YO rank])</f>
        <v>0.50573529411764706</v>
      </c>
      <c r="J2650" s="3">
        <f t="shared" si="170"/>
        <v>0.86426286711253253</v>
      </c>
      <c r="K2650" s="3">
        <f t="shared" si="171"/>
        <v>51</v>
      </c>
      <c r="L2650" s="3">
        <f t="shared" si="172"/>
        <v>1</v>
      </c>
      <c r="M2650" s="3">
        <f>PERCENTRANK(Table1[citperyear],L2650)</f>
        <v>5.1999999999999998E-2</v>
      </c>
      <c r="N2650" s="3">
        <f>AVERAGEIF(Table1[School], A2650, Table1[CPYRank])</f>
        <v>0.43367647058823533</v>
      </c>
    </row>
    <row r="2651" spans="1:14" ht="16" x14ac:dyDescent="0.2">
      <c r="A2651" s="7" t="s">
        <v>47</v>
      </c>
      <c r="B2651" s="7" t="s">
        <v>8</v>
      </c>
      <c r="C2651" s="7" t="s">
        <v>161</v>
      </c>
      <c r="D2651" s="7">
        <v>786</v>
      </c>
      <c r="E2651" s="7">
        <v>1972</v>
      </c>
      <c r="F2651" s="3">
        <f>PERCENTRANK(Table1[Total Citations], D2651)</f>
        <v>0.68</v>
      </c>
      <c r="G2651">
        <f>1-PERCENTRANK(Table1[Earliest Pub], E2651)</f>
        <v>0.90200000000000002</v>
      </c>
      <c r="H2651" s="3">
        <f>AVERAGEIF(Table1[School], A2651, Table1[Cit rank])</f>
        <v>0.43708823529411756</v>
      </c>
      <c r="I2651" s="3">
        <f>AVERAGEIF(Table1[School], A2651, Table1[YO rank])</f>
        <v>0.50573529411764706</v>
      </c>
      <c r="J2651" s="3">
        <f t="shared" si="170"/>
        <v>0.86426286711253253</v>
      </c>
      <c r="K2651" s="3">
        <f t="shared" si="171"/>
        <v>49</v>
      </c>
      <c r="L2651" s="3">
        <f t="shared" si="172"/>
        <v>16.040816326530614</v>
      </c>
      <c r="M2651" s="3">
        <f>PERCENTRANK(Table1[citperyear],L2651)</f>
        <v>0.52600000000000002</v>
      </c>
      <c r="N2651" s="3">
        <f>AVERAGEIF(Table1[School], A2651, Table1[CPYRank])</f>
        <v>0.43367647058823533</v>
      </c>
    </row>
    <row r="2652" spans="1:14" ht="16" x14ac:dyDescent="0.2">
      <c r="A2652" s="7" t="s">
        <v>47</v>
      </c>
      <c r="B2652" s="7" t="s">
        <v>8</v>
      </c>
      <c r="C2652" s="7" t="s">
        <v>161</v>
      </c>
      <c r="D2652" s="7">
        <v>77</v>
      </c>
      <c r="E2652" s="7">
        <v>1995</v>
      </c>
      <c r="F2652" s="3">
        <f>PERCENTRANK(Table1[Total Citations], D2652)</f>
        <v>0.11</v>
      </c>
      <c r="G2652">
        <f>1-PERCENTRANK(Table1[Earliest Pub], E2652)</f>
        <v>0.29800000000000004</v>
      </c>
      <c r="H2652" s="3">
        <f>AVERAGEIF(Table1[School], A2652, Table1[Cit rank])</f>
        <v>0.43708823529411756</v>
      </c>
      <c r="I2652" s="3">
        <f>AVERAGEIF(Table1[School], A2652, Table1[YO rank])</f>
        <v>0.50573529411764706</v>
      </c>
      <c r="J2652" s="3">
        <f t="shared" si="170"/>
        <v>0.86426286711253253</v>
      </c>
      <c r="K2652" s="3">
        <f t="shared" si="171"/>
        <v>26</v>
      </c>
      <c r="L2652" s="3">
        <f t="shared" si="172"/>
        <v>2.9615384615384617</v>
      </c>
      <c r="M2652" s="3">
        <f>PERCENTRANK(Table1[citperyear],L2652)</f>
        <v>0.129</v>
      </c>
      <c r="N2652" s="3">
        <f>AVERAGEIF(Table1[School], A2652, Table1[CPYRank])</f>
        <v>0.43367647058823533</v>
      </c>
    </row>
    <row r="2653" spans="1:14" ht="16" x14ac:dyDescent="0.2">
      <c r="A2653" s="7" t="s">
        <v>47</v>
      </c>
      <c r="B2653" s="7" t="s">
        <v>8</v>
      </c>
      <c r="C2653" s="7" t="s">
        <v>161</v>
      </c>
      <c r="D2653" s="7">
        <v>111</v>
      </c>
      <c r="E2653" s="7">
        <v>1997</v>
      </c>
      <c r="F2653" s="3">
        <f>PERCENTRANK(Table1[Total Citations], D2653)</f>
        <v>0.151</v>
      </c>
      <c r="G2653">
        <f>1-PERCENTRANK(Table1[Earliest Pub], E2653)</f>
        <v>0.23699999999999999</v>
      </c>
      <c r="H2653" s="3">
        <f>AVERAGEIF(Table1[School], A2653, Table1[Cit rank])</f>
        <v>0.43708823529411756</v>
      </c>
      <c r="I2653" s="3">
        <f>AVERAGEIF(Table1[School], A2653, Table1[YO rank])</f>
        <v>0.50573529411764706</v>
      </c>
      <c r="J2653" s="3">
        <f t="shared" si="170"/>
        <v>0.86426286711253253</v>
      </c>
      <c r="K2653" s="3">
        <f t="shared" si="171"/>
        <v>24</v>
      </c>
      <c r="L2653" s="3">
        <f t="shared" si="172"/>
        <v>4.625</v>
      </c>
      <c r="M2653" s="3">
        <f>PERCENTRANK(Table1[citperyear],L2653)</f>
        <v>0.186</v>
      </c>
      <c r="N2653" s="3">
        <f>AVERAGEIF(Table1[School], A2653, Table1[CPYRank])</f>
        <v>0.43367647058823533</v>
      </c>
    </row>
    <row r="2654" spans="1:14" ht="16" x14ac:dyDescent="0.2">
      <c r="A2654" s="7" t="s">
        <v>47</v>
      </c>
      <c r="B2654" s="7" t="s">
        <v>8</v>
      </c>
      <c r="C2654" s="7" t="s">
        <v>161</v>
      </c>
      <c r="D2654" s="7">
        <v>59</v>
      </c>
      <c r="E2654" s="7">
        <v>1985</v>
      </c>
      <c r="F2654" s="3">
        <f>PERCENTRANK(Table1[Total Citations], D2654)</f>
        <v>8.6999999999999994E-2</v>
      </c>
      <c r="G2654">
        <f>1-PERCENTRANK(Table1[Earliest Pub], E2654)</f>
        <v>0.60199999999999998</v>
      </c>
      <c r="H2654" s="3">
        <f>AVERAGEIF(Table1[School], A2654, Table1[Cit rank])</f>
        <v>0.43708823529411756</v>
      </c>
      <c r="I2654" s="3">
        <f>AVERAGEIF(Table1[School], A2654, Table1[YO rank])</f>
        <v>0.50573529411764706</v>
      </c>
      <c r="J2654" s="3">
        <f t="shared" si="170"/>
        <v>0.86426286711253253</v>
      </c>
      <c r="K2654" s="3">
        <f t="shared" si="171"/>
        <v>36</v>
      </c>
      <c r="L2654" s="3">
        <f t="shared" si="172"/>
        <v>1.6388888888888888</v>
      </c>
      <c r="M2654" s="3">
        <f>PERCENTRANK(Table1[citperyear],L2654)</f>
        <v>7.6999999999999999E-2</v>
      </c>
      <c r="N2654" s="3">
        <f>AVERAGEIF(Table1[School], A2654, Table1[CPYRank])</f>
        <v>0.43367647058823533</v>
      </c>
    </row>
    <row r="2655" spans="1:14" ht="16" x14ac:dyDescent="0.2">
      <c r="A2655" s="7" t="s">
        <v>47</v>
      </c>
      <c r="B2655" s="7" t="s">
        <v>8</v>
      </c>
      <c r="C2655" s="7" t="s">
        <v>161</v>
      </c>
      <c r="D2655" s="7">
        <v>163</v>
      </c>
      <c r="E2655" s="7">
        <v>1985</v>
      </c>
      <c r="F2655" s="3">
        <f>PERCENTRANK(Table1[Total Citations], D2655)</f>
        <v>0.20899999999999999</v>
      </c>
      <c r="G2655">
        <f>1-PERCENTRANK(Table1[Earliest Pub], E2655)</f>
        <v>0.60199999999999998</v>
      </c>
      <c r="H2655" s="3">
        <f>AVERAGEIF(Table1[School], A2655, Table1[Cit rank])</f>
        <v>0.43708823529411756</v>
      </c>
      <c r="I2655" s="3">
        <f>AVERAGEIF(Table1[School], A2655, Table1[YO rank])</f>
        <v>0.50573529411764706</v>
      </c>
      <c r="J2655" s="3">
        <f t="shared" si="170"/>
        <v>0.86426286711253253</v>
      </c>
      <c r="K2655" s="3">
        <f t="shared" si="171"/>
        <v>36</v>
      </c>
      <c r="L2655" s="3">
        <f t="shared" si="172"/>
        <v>4.5277777777777777</v>
      </c>
      <c r="M2655" s="3">
        <f>PERCENTRANK(Table1[citperyear],L2655)</f>
        <v>0.182</v>
      </c>
      <c r="N2655" s="3">
        <f>AVERAGEIF(Table1[School], A2655, Table1[CPYRank])</f>
        <v>0.43367647058823533</v>
      </c>
    </row>
    <row r="2656" spans="1:14" ht="16" x14ac:dyDescent="0.2">
      <c r="A2656" s="7" t="s">
        <v>47</v>
      </c>
      <c r="B2656" s="7" t="s">
        <v>8</v>
      </c>
      <c r="C2656" s="7" t="s">
        <v>161</v>
      </c>
      <c r="D2656" s="7">
        <v>1345</v>
      </c>
      <c r="E2656" s="7">
        <v>1983</v>
      </c>
      <c r="F2656" s="3">
        <f>PERCENTRANK(Table1[Total Citations], D2656)</f>
        <v>0.81499999999999995</v>
      </c>
      <c r="G2656">
        <f>1-PERCENTRANK(Table1[Earliest Pub], E2656)</f>
        <v>0.65700000000000003</v>
      </c>
      <c r="H2656" s="3">
        <f>AVERAGEIF(Table1[School], A2656, Table1[Cit rank])</f>
        <v>0.43708823529411756</v>
      </c>
      <c r="I2656" s="3">
        <f>AVERAGEIF(Table1[School], A2656, Table1[YO rank])</f>
        <v>0.50573529411764706</v>
      </c>
      <c r="J2656" s="3">
        <f t="shared" si="170"/>
        <v>0.86426286711253253</v>
      </c>
      <c r="K2656" s="3">
        <f t="shared" si="171"/>
        <v>38</v>
      </c>
      <c r="L2656" s="3">
        <f t="shared" si="172"/>
        <v>35.39473684210526</v>
      </c>
      <c r="M2656" s="3">
        <f>PERCENTRANK(Table1[citperyear],L2656)</f>
        <v>0.78200000000000003</v>
      </c>
      <c r="N2656" s="3">
        <f>AVERAGEIF(Table1[School], A2656, Table1[CPYRank])</f>
        <v>0.43367647058823533</v>
      </c>
    </row>
    <row r="2657" spans="1:14" ht="16" x14ac:dyDescent="0.2">
      <c r="A2657" s="7" t="s">
        <v>47</v>
      </c>
      <c r="B2657" s="7" t="s">
        <v>8</v>
      </c>
      <c r="C2657" s="7" t="s">
        <v>161</v>
      </c>
      <c r="D2657" s="7">
        <v>113</v>
      </c>
      <c r="E2657" s="7">
        <v>1990</v>
      </c>
      <c r="F2657" s="3">
        <f>PERCENTRANK(Table1[Total Citations], D2657)</f>
        <v>0.153</v>
      </c>
      <c r="G2657">
        <f>1-PERCENTRANK(Table1[Earliest Pub], E2657)</f>
        <v>0.43700000000000006</v>
      </c>
      <c r="H2657" s="3">
        <f>AVERAGEIF(Table1[School], A2657, Table1[Cit rank])</f>
        <v>0.43708823529411756</v>
      </c>
      <c r="I2657" s="3">
        <f>AVERAGEIF(Table1[School], A2657, Table1[YO rank])</f>
        <v>0.50573529411764706</v>
      </c>
      <c r="J2657" s="3">
        <f t="shared" si="170"/>
        <v>0.86426286711253253</v>
      </c>
      <c r="K2657" s="3">
        <f t="shared" si="171"/>
        <v>31</v>
      </c>
      <c r="L2657" s="3">
        <f t="shared" si="172"/>
        <v>3.6451612903225805</v>
      </c>
      <c r="M2657" s="3">
        <f>PERCENTRANK(Table1[citperyear],L2657)</f>
        <v>0.14899999999999999</v>
      </c>
      <c r="N2657" s="3">
        <f>AVERAGEIF(Table1[School], A2657, Table1[CPYRank])</f>
        <v>0.43367647058823533</v>
      </c>
    </row>
    <row r="2658" spans="1:14" ht="16" x14ac:dyDescent="0.2">
      <c r="A2658" s="7" t="s">
        <v>47</v>
      </c>
      <c r="B2658" s="7" t="s">
        <v>8</v>
      </c>
      <c r="C2658" s="7" t="s">
        <v>161</v>
      </c>
      <c r="D2658" s="7">
        <v>531</v>
      </c>
      <c r="E2658" s="7">
        <v>1990</v>
      </c>
      <c r="F2658" s="3">
        <f>PERCENTRANK(Table1[Total Citations], D2658)</f>
        <v>0.54900000000000004</v>
      </c>
      <c r="G2658">
        <f>1-PERCENTRANK(Table1[Earliest Pub], E2658)</f>
        <v>0.43700000000000006</v>
      </c>
      <c r="H2658" s="3">
        <f>AVERAGEIF(Table1[School], A2658, Table1[Cit rank])</f>
        <v>0.43708823529411756</v>
      </c>
      <c r="I2658" s="3">
        <f>AVERAGEIF(Table1[School], A2658, Table1[YO rank])</f>
        <v>0.50573529411764706</v>
      </c>
      <c r="J2658" s="3">
        <f t="shared" si="170"/>
        <v>0.86426286711253253</v>
      </c>
      <c r="K2658" s="3">
        <f t="shared" si="171"/>
        <v>31</v>
      </c>
      <c r="L2658" s="3">
        <f t="shared" si="172"/>
        <v>17.129032258064516</v>
      </c>
      <c r="M2658" s="3">
        <f>PERCENTRANK(Table1[citperyear],L2658)</f>
        <v>0.55000000000000004</v>
      </c>
      <c r="N2658" s="3">
        <f>AVERAGEIF(Table1[School], A2658, Table1[CPYRank])</f>
        <v>0.43367647058823533</v>
      </c>
    </row>
    <row r="2659" spans="1:14" ht="16" x14ac:dyDescent="0.2">
      <c r="A2659" s="7" t="s">
        <v>47</v>
      </c>
      <c r="B2659" s="7" t="s">
        <v>8</v>
      </c>
      <c r="C2659" s="7" t="s">
        <v>161</v>
      </c>
      <c r="D2659" s="7">
        <v>1572</v>
      </c>
      <c r="E2659" s="7">
        <v>1988</v>
      </c>
      <c r="F2659" s="3">
        <f>PERCENTRANK(Table1[Total Citations], D2659)</f>
        <v>0.84899999999999998</v>
      </c>
      <c r="G2659">
        <f>1-PERCENTRANK(Table1[Earliest Pub], E2659)</f>
        <v>0.50800000000000001</v>
      </c>
      <c r="H2659" s="3">
        <f>AVERAGEIF(Table1[School], A2659, Table1[Cit rank])</f>
        <v>0.43708823529411756</v>
      </c>
      <c r="I2659" s="3">
        <f>AVERAGEIF(Table1[School], A2659, Table1[YO rank])</f>
        <v>0.50573529411764706</v>
      </c>
      <c r="J2659" s="3">
        <f t="shared" si="170"/>
        <v>0.86426286711253253</v>
      </c>
      <c r="K2659" s="3">
        <f t="shared" si="171"/>
        <v>33</v>
      </c>
      <c r="L2659" s="3">
        <f t="shared" si="172"/>
        <v>47.636363636363633</v>
      </c>
      <c r="M2659" s="3">
        <f>PERCENTRANK(Table1[citperyear],L2659)</f>
        <v>0.85699999999999998</v>
      </c>
      <c r="N2659" s="3">
        <f>AVERAGEIF(Table1[School], A2659, Table1[CPYRank])</f>
        <v>0.43367647058823533</v>
      </c>
    </row>
    <row r="2660" spans="1:14" ht="16" x14ac:dyDescent="0.2">
      <c r="A2660" s="7" t="s">
        <v>47</v>
      </c>
      <c r="B2660" s="7" t="s">
        <v>8</v>
      </c>
      <c r="C2660" s="7" t="s">
        <v>161</v>
      </c>
      <c r="D2660" s="7">
        <v>459</v>
      </c>
      <c r="E2660" s="7">
        <v>1996</v>
      </c>
      <c r="F2660" s="3">
        <f>PERCENTRANK(Table1[Total Citations], D2660)</f>
        <v>0.498</v>
      </c>
      <c r="G2660">
        <f>1-PERCENTRANK(Table1[Earliest Pub], E2660)</f>
        <v>0.27100000000000002</v>
      </c>
      <c r="H2660" s="3">
        <f>AVERAGEIF(Table1[School], A2660, Table1[Cit rank])</f>
        <v>0.43708823529411756</v>
      </c>
      <c r="I2660" s="3">
        <f>AVERAGEIF(Table1[School], A2660, Table1[YO rank])</f>
        <v>0.50573529411764706</v>
      </c>
      <c r="J2660" s="3">
        <f t="shared" si="170"/>
        <v>0.86426286711253253</v>
      </c>
      <c r="K2660" s="3">
        <f t="shared" si="171"/>
        <v>25</v>
      </c>
      <c r="L2660" s="3">
        <f t="shared" si="172"/>
        <v>18.36</v>
      </c>
      <c r="M2660" s="3">
        <f>PERCENTRANK(Table1[citperyear],L2660)</f>
        <v>0.57299999999999995</v>
      </c>
      <c r="N2660" s="3">
        <f>AVERAGEIF(Table1[School], A2660, Table1[CPYRank])</f>
        <v>0.43367647058823533</v>
      </c>
    </row>
    <row r="2661" spans="1:14" ht="16" x14ac:dyDescent="0.2">
      <c r="A2661" s="7" t="s">
        <v>48</v>
      </c>
      <c r="B2661" s="7" t="s">
        <v>8</v>
      </c>
      <c r="C2661" s="7" t="s">
        <v>161</v>
      </c>
      <c r="D2661" s="7">
        <v>972</v>
      </c>
      <c r="E2661" s="7">
        <v>1977</v>
      </c>
      <c r="F2661" s="3">
        <f>PERCENTRANK(Table1[Total Citations], D2661)</f>
        <v>0.73199999999999998</v>
      </c>
      <c r="G2661">
        <f>1-PERCENTRANK(Table1[Earliest Pub], E2661)</f>
        <v>0.81299999999999994</v>
      </c>
      <c r="H2661" s="3">
        <f>AVERAGEIF(Table1[School], A2661, Table1[Cit rank])</f>
        <v>0.47935714285714293</v>
      </c>
      <c r="I2661" s="3">
        <f>AVERAGEIF(Table1[School], A2661, Table1[YO rank])</f>
        <v>0.48767857142857141</v>
      </c>
      <c r="J2661" s="3">
        <f t="shared" ref="J2661:J2688" si="173">H2661/I2661</f>
        <v>0.98293665324057145</v>
      </c>
      <c r="K2661" s="3">
        <f t="shared" ref="K2661:K2688" si="174">2021-E2661</f>
        <v>44</v>
      </c>
      <c r="L2661" s="3">
        <f t="shared" ref="L2661:L2688" si="175">D2661/K2661</f>
        <v>22.09090909090909</v>
      </c>
      <c r="M2661" s="3">
        <f>PERCENTRANK(Table1[citperyear],L2661)</f>
        <v>0.64200000000000002</v>
      </c>
      <c r="N2661" s="3">
        <f>AVERAGEIF(Table1[School], A2661, Table1[CPYRank])</f>
        <v>0.49646428571428575</v>
      </c>
    </row>
    <row r="2662" spans="1:14" ht="16" x14ac:dyDescent="0.2">
      <c r="A2662" s="7" t="s">
        <v>48</v>
      </c>
      <c r="B2662" s="7" t="s">
        <v>8</v>
      </c>
      <c r="C2662" s="7" t="s">
        <v>161</v>
      </c>
      <c r="D2662" s="7">
        <v>480</v>
      </c>
      <c r="E2662" s="7">
        <v>2001</v>
      </c>
      <c r="F2662" s="3">
        <f>PERCENTRANK(Table1[Total Citations], D2662)</f>
        <v>0.51500000000000001</v>
      </c>
      <c r="G2662">
        <f>1-PERCENTRANK(Table1[Earliest Pub], E2662)</f>
        <v>0.11899999999999999</v>
      </c>
      <c r="H2662" s="3">
        <f>AVERAGEIF(Table1[School], A2662, Table1[Cit rank])</f>
        <v>0.47935714285714293</v>
      </c>
      <c r="I2662" s="3">
        <f>AVERAGEIF(Table1[School], A2662, Table1[YO rank])</f>
        <v>0.48767857142857141</v>
      </c>
      <c r="J2662" s="3">
        <f t="shared" si="173"/>
        <v>0.98293665324057145</v>
      </c>
      <c r="K2662" s="3">
        <f t="shared" si="174"/>
        <v>20</v>
      </c>
      <c r="L2662" s="3">
        <f t="shared" si="175"/>
        <v>24</v>
      </c>
      <c r="M2662" s="3">
        <f>PERCENTRANK(Table1[citperyear],L2662)</f>
        <v>0.66800000000000004</v>
      </c>
      <c r="N2662" s="3">
        <f>AVERAGEIF(Table1[School], A2662, Table1[CPYRank])</f>
        <v>0.49646428571428575</v>
      </c>
    </row>
    <row r="2663" spans="1:14" ht="16" x14ac:dyDescent="0.2">
      <c r="A2663" s="7" t="s">
        <v>48</v>
      </c>
      <c r="B2663" s="7" t="s">
        <v>8</v>
      </c>
      <c r="C2663" s="7" t="s">
        <v>161</v>
      </c>
      <c r="D2663" s="7">
        <v>408</v>
      </c>
      <c r="E2663" s="7">
        <v>1974</v>
      </c>
      <c r="F2663" s="3">
        <f>PERCENTRANK(Table1[Total Citations], D2663)</f>
        <v>0.46899999999999997</v>
      </c>
      <c r="G2663">
        <f>1-PERCENTRANK(Table1[Earliest Pub], E2663)</f>
        <v>0.871</v>
      </c>
      <c r="H2663" s="3">
        <f>AVERAGEIF(Table1[School], A2663, Table1[Cit rank])</f>
        <v>0.47935714285714293</v>
      </c>
      <c r="I2663" s="3">
        <f>AVERAGEIF(Table1[School], A2663, Table1[YO rank])</f>
        <v>0.48767857142857141</v>
      </c>
      <c r="J2663" s="3">
        <f t="shared" si="173"/>
        <v>0.98293665324057145</v>
      </c>
      <c r="K2663" s="3">
        <f t="shared" si="174"/>
        <v>47</v>
      </c>
      <c r="L2663" s="3">
        <f t="shared" si="175"/>
        <v>8.6808510638297864</v>
      </c>
      <c r="M2663" s="3">
        <f>PERCENTRANK(Table1[citperyear],L2663)</f>
        <v>0.33100000000000002</v>
      </c>
      <c r="N2663" s="3">
        <f>AVERAGEIF(Table1[School], A2663, Table1[CPYRank])</f>
        <v>0.49646428571428575</v>
      </c>
    </row>
    <row r="2664" spans="1:14" ht="16" x14ac:dyDescent="0.2">
      <c r="A2664" s="7" t="s">
        <v>48</v>
      </c>
      <c r="B2664" s="7" t="s">
        <v>8</v>
      </c>
      <c r="C2664" s="7" t="s">
        <v>161</v>
      </c>
      <c r="D2664" s="7">
        <v>512</v>
      </c>
      <c r="E2664" s="7">
        <v>2005</v>
      </c>
      <c r="F2664" s="3">
        <f>PERCENTRANK(Table1[Total Citations], D2664)</f>
        <v>0.53900000000000003</v>
      </c>
      <c r="G2664">
        <f>1-PERCENTRANK(Table1[Earliest Pub], E2664)</f>
        <v>3.400000000000003E-2</v>
      </c>
      <c r="H2664" s="3">
        <f>AVERAGEIF(Table1[School], A2664, Table1[Cit rank])</f>
        <v>0.47935714285714293</v>
      </c>
      <c r="I2664" s="3">
        <f>AVERAGEIF(Table1[School], A2664, Table1[YO rank])</f>
        <v>0.48767857142857141</v>
      </c>
      <c r="J2664" s="3">
        <f t="shared" si="173"/>
        <v>0.98293665324057145</v>
      </c>
      <c r="K2664" s="3">
        <f t="shared" si="174"/>
        <v>16</v>
      </c>
      <c r="L2664" s="3">
        <f t="shared" si="175"/>
        <v>32</v>
      </c>
      <c r="M2664" s="3">
        <f>PERCENTRANK(Table1[citperyear],L2664)</f>
        <v>0.755</v>
      </c>
      <c r="N2664" s="3">
        <f>AVERAGEIF(Table1[School], A2664, Table1[CPYRank])</f>
        <v>0.49646428571428575</v>
      </c>
    </row>
    <row r="2665" spans="1:14" ht="16" x14ac:dyDescent="0.2">
      <c r="A2665" s="7" t="s">
        <v>48</v>
      </c>
      <c r="B2665" s="7" t="s">
        <v>8</v>
      </c>
      <c r="C2665" s="7" t="s">
        <v>161</v>
      </c>
      <c r="D2665" s="7">
        <v>360</v>
      </c>
      <c r="E2665" s="7">
        <v>1982</v>
      </c>
      <c r="F2665" s="3">
        <f>PERCENTRANK(Table1[Total Citations], D2665)</f>
        <v>0.42799999999999999</v>
      </c>
      <c r="G2665">
        <f>1-PERCENTRANK(Table1[Earliest Pub], E2665)</f>
        <v>0.69</v>
      </c>
      <c r="H2665" s="3">
        <f>AVERAGEIF(Table1[School], A2665, Table1[Cit rank])</f>
        <v>0.47935714285714293</v>
      </c>
      <c r="I2665" s="3">
        <f>AVERAGEIF(Table1[School], A2665, Table1[YO rank])</f>
        <v>0.48767857142857141</v>
      </c>
      <c r="J2665" s="3">
        <f t="shared" si="173"/>
        <v>0.98293665324057145</v>
      </c>
      <c r="K2665" s="3">
        <f t="shared" si="174"/>
        <v>39</v>
      </c>
      <c r="L2665" s="3">
        <f t="shared" si="175"/>
        <v>9.2307692307692299</v>
      </c>
      <c r="M2665" s="3">
        <f>PERCENTRANK(Table1[citperyear],L2665)</f>
        <v>0.34799999999999998</v>
      </c>
      <c r="N2665" s="3">
        <f>AVERAGEIF(Table1[School], A2665, Table1[CPYRank])</f>
        <v>0.49646428571428575</v>
      </c>
    </row>
    <row r="2666" spans="1:14" ht="16" x14ac:dyDescent="0.2">
      <c r="A2666" s="7" t="s">
        <v>48</v>
      </c>
      <c r="B2666" s="7" t="s">
        <v>8</v>
      </c>
      <c r="C2666" s="7" t="s">
        <v>161</v>
      </c>
      <c r="D2666" s="7">
        <v>93</v>
      </c>
      <c r="E2666" s="7">
        <v>1976</v>
      </c>
      <c r="F2666" s="3">
        <f>PERCENTRANK(Table1[Total Citations], D2666)</f>
        <v>0.127</v>
      </c>
      <c r="G2666">
        <f>1-PERCENTRANK(Table1[Earliest Pub], E2666)</f>
        <v>0.83099999999999996</v>
      </c>
      <c r="H2666" s="3">
        <f>AVERAGEIF(Table1[School], A2666, Table1[Cit rank])</f>
        <v>0.47935714285714293</v>
      </c>
      <c r="I2666" s="3">
        <f>AVERAGEIF(Table1[School], A2666, Table1[YO rank])</f>
        <v>0.48767857142857141</v>
      </c>
      <c r="J2666" s="3">
        <f t="shared" si="173"/>
        <v>0.98293665324057145</v>
      </c>
      <c r="K2666" s="3">
        <f t="shared" si="174"/>
        <v>45</v>
      </c>
      <c r="L2666" s="3">
        <f t="shared" si="175"/>
        <v>2.0666666666666669</v>
      </c>
      <c r="M2666" s="3">
        <f>PERCENTRANK(Table1[citperyear],L2666)</f>
        <v>9.4E-2</v>
      </c>
      <c r="N2666" s="3">
        <f>AVERAGEIF(Table1[School], A2666, Table1[CPYRank])</f>
        <v>0.49646428571428575</v>
      </c>
    </row>
    <row r="2667" spans="1:14" ht="16" x14ac:dyDescent="0.2">
      <c r="A2667" s="7" t="s">
        <v>48</v>
      </c>
      <c r="B2667" s="7" t="s">
        <v>7</v>
      </c>
      <c r="C2667" s="7" t="s">
        <v>161</v>
      </c>
      <c r="D2667" s="7">
        <v>441</v>
      </c>
      <c r="E2667" s="7">
        <v>1993</v>
      </c>
      <c r="F2667" s="3">
        <f>PERCENTRANK(Table1[Total Citations], D2667)</f>
        <v>0.48799999999999999</v>
      </c>
      <c r="G2667">
        <f>1-PERCENTRANK(Table1[Earliest Pub], E2667)</f>
        <v>0.35399999999999998</v>
      </c>
      <c r="H2667" s="3">
        <f>AVERAGEIF(Table1[School], A2667, Table1[Cit rank])</f>
        <v>0.47935714285714293</v>
      </c>
      <c r="I2667" s="3">
        <f>AVERAGEIF(Table1[School], A2667, Table1[YO rank])</f>
        <v>0.48767857142857141</v>
      </c>
      <c r="J2667" s="3">
        <f t="shared" si="173"/>
        <v>0.98293665324057145</v>
      </c>
      <c r="K2667" s="3">
        <f t="shared" si="174"/>
        <v>28</v>
      </c>
      <c r="L2667" s="3">
        <f t="shared" si="175"/>
        <v>15.75</v>
      </c>
      <c r="M2667" s="3">
        <f>PERCENTRANK(Table1[citperyear],L2667)</f>
        <v>0.51900000000000002</v>
      </c>
      <c r="N2667" s="3">
        <f>AVERAGEIF(Table1[School], A2667, Table1[CPYRank])</f>
        <v>0.49646428571428575</v>
      </c>
    </row>
    <row r="2668" spans="1:14" ht="16" x14ac:dyDescent="0.2">
      <c r="A2668" s="7" t="s">
        <v>48</v>
      </c>
      <c r="B2668" s="7" t="s">
        <v>8</v>
      </c>
      <c r="C2668" s="7" t="s">
        <v>161</v>
      </c>
      <c r="D2668" s="7">
        <v>125</v>
      </c>
      <c r="E2668" s="7">
        <v>1999</v>
      </c>
      <c r="F2668" s="3">
        <f>PERCENTRANK(Table1[Total Citations], D2668)</f>
        <v>0.16400000000000001</v>
      </c>
      <c r="G2668">
        <f>1-PERCENTRANK(Table1[Earliest Pub], E2668)</f>
        <v>0.17300000000000004</v>
      </c>
      <c r="H2668" s="3">
        <f>AVERAGEIF(Table1[School], A2668, Table1[Cit rank])</f>
        <v>0.47935714285714293</v>
      </c>
      <c r="I2668" s="3">
        <f>AVERAGEIF(Table1[School], A2668, Table1[YO rank])</f>
        <v>0.48767857142857141</v>
      </c>
      <c r="J2668" s="3">
        <f t="shared" si="173"/>
        <v>0.98293665324057145</v>
      </c>
      <c r="K2668" s="3">
        <f t="shared" si="174"/>
        <v>22</v>
      </c>
      <c r="L2668" s="3">
        <f t="shared" si="175"/>
        <v>5.6818181818181817</v>
      </c>
      <c r="M2668" s="3">
        <f>PERCENTRANK(Table1[citperyear],L2668)</f>
        <v>0.22700000000000001</v>
      </c>
      <c r="N2668" s="3">
        <f>AVERAGEIF(Table1[School], A2668, Table1[CPYRank])</f>
        <v>0.49646428571428575</v>
      </c>
    </row>
    <row r="2669" spans="1:14" ht="16" x14ac:dyDescent="0.2">
      <c r="A2669" s="7" t="s">
        <v>48</v>
      </c>
      <c r="B2669" s="7" t="s">
        <v>8</v>
      </c>
      <c r="C2669" s="7" t="s">
        <v>161</v>
      </c>
      <c r="D2669" s="7">
        <v>185</v>
      </c>
      <c r="E2669" s="7">
        <v>2002</v>
      </c>
      <c r="F2669" s="3">
        <f>PERCENTRANK(Table1[Total Citations], D2669)</f>
        <v>0.23799999999999999</v>
      </c>
      <c r="G2669">
        <f>1-PERCENTRANK(Table1[Earliest Pub], E2669)</f>
        <v>9.6999999999999975E-2</v>
      </c>
      <c r="H2669" s="3">
        <f>AVERAGEIF(Table1[School], A2669, Table1[Cit rank])</f>
        <v>0.47935714285714293</v>
      </c>
      <c r="I2669" s="3">
        <f>AVERAGEIF(Table1[School], A2669, Table1[YO rank])</f>
        <v>0.48767857142857141</v>
      </c>
      <c r="J2669" s="3">
        <f t="shared" si="173"/>
        <v>0.98293665324057145</v>
      </c>
      <c r="K2669" s="3">
        <f t="shared" si="174"/>
        <v>19</v>
      </c>
      <c r="L2669" s="3">
        <f t="shared" si="175"/>
        <v>9.7368421052631575</v>
      </c>
      <c r="M2669" s="3">
        <f>PERCENTRANK(Table1[citperyear],L2669)</f>
        <v>0.36399999999999999</v>
      </c>
      <c r="N2669" s="3">
        <f>AVERAGEIF(Table1[School], A2669, Table1[CPYRank])</f>
        <v>0.49646428571428575</v>
      </c>
    </row>
    <row r="2670" spans="1:14" ht="16" x14ac:dyDescent="0.2">
      <c r="A2670" s="7" t="s">
        <v>48</v>
      </c>
      <c r="B2670" s="7" t="s">
        <v>8</v>
      </c>
      <c r="C2670" s="7" t="s">
        <v>161</v>
      </c>
      <c r="D2670" s="7">
        <v>231</v>
      </c>
      <c r="E2670" s="7">
        <v>1988</v>
      </c>
      <c r="F2670" s="3">
        <f>PERCENTRANK(Table1[Total Citations], D2670)</f>
        <v>0.30299999999999999</v>
      </c>
      <c r="G2670">
        <f>1-PERCENTRANK(Table1[Earliest Pub], E2670)</f>
        <v>0.50800000000000001</v>
      </c>
      <c r="H2670" s="3">
        <f>AVERAGEIF(Table1[School], A2670, Table1[Cit rank])</f>
        <v>0.47935714285714293</v>
      </c>
      <c r="I2670" s="3">
        <f>AVERAGEIF(Table1[School], A2670, Table1[YO rank])</f>
        <v>0.48767857142857141</v>
      </c>
      <c r="J2670" s="3">
        <f t="shared" si="173"/>
        <v>0.98293665324057145</v>
      </c>
      <c r="K2670" s="3">
        <f t="shared" si="174"/>
        <v>33</v>
      </c>
      <c r="L2670" s="3">
        <f t="shared" si="175"/>
        <v>7</v>
      </c>
      <c r="M2670" s="3">
        <f>PERCENTRANK(Table1[citperyear],L2670)</f>
        <v>0.27400000000000002</v>
      </c>
      <c r="N2670" s="3">
        <f>AVERAGEIF(Table1[School], A2670, Table1[CPYRank])</f>
        <v>0.49646428571428575</v>
      </c>
    </row>
    <row r="2671" spans="1:14" ht="16" x14ac:dyDescent="0.2">
      <c r="A2671" s="7" t="s">
        <v>48</v>
      </c>
      <c r="B2671" s="7" t="s">
        <v>8</v>
      </c>
      <c r="C2671" s="7" t="s">
        <v>161</v>
      </c>
      <c r="D2671" s="7">
        <v>620</v>
      </c>
      <c r="E2671" s="7">
        <v>1992</v>
      </c>
      <c r="F2671" s="3">
        <f>PERCENTRANK(Table1[Total Citations], D2671)</f>
        <v>0.60099999999999998</v>
      </c>
      <c r="G2671">
        <f>1-PERCENTRANK(Table1[Earliest Pub], E2671)</f>
        <v>0.38100000000000001</v>
      </c>
      <c r="H2671" s="3">
        <f>AVERAGEIF(Table1[School], A2671, Table1[Cit rank])</f>
        <v>0.47935714285714293</v>
      </c>
      <c r="I2671" s="3">
        <f>AVERAGEIF(Table1[School], A2671, Table1[YO rank])</f>
        <v>0.48767857142857141</v>
      </c>
      <c r="J2671" s="3">
        <f t="shared" si="173"/>
        <v>0.98293665324057145</v>
      </c>
      <c r="K2671" s="3">
        <f t="shared" si="174"/>
        <v>29</v>
      </c>
      <c r="L2671" s="3">
        <f t="shared" si="175"/>
        <v>21.379310344827587</v>
      </c>
      <c r="M2671" s="3">
        <f>PERCENTRANK(Table1[citperyear],L2671)</f>
        <v>0.628</v>
      </c>
      <c r="N2671" s="3">
        <f>AVERAGEIF(Table1[School], A2671, Table1[CPYRank])</f>
        <v>0.49646428571428575</v>
      </c>
    </row>
    <row r="2672" spans="1:14" ht="16" x14ac:dyDescent="0.2">
      <c r="A2672" s="7" t="s">
        <v>48</v>
      </c>
      <c r="B2672" s="7" t="s">
        <v>8</v>
      </c>
      <c r="C2672" s="7" t="s">
        <v>161</v>
      </c>
      <c r="D2672" s="7">
        <v>1061</v>
      </c>
      <c r="E2672" s="7">
        <v>1980</v>
      </c>
      <c r="F2672" s="3">
        <f>PERCENTRANK(Table1[Total Citations], D2672)</f>
        <v>0.75600000000000001</v>
      </c>
      <c r="G2672">
        <f>1-PERCENTRANK(Table1[Earliest Pub], E2672)</f>
        <v>0.75</v>
      </c>
      <c r="H2672" s="3">
        <f>AVERAGEIF(Table1[School], A2672, Table1[Cit rank])</f>
        <v>0.47935714285714293</v>
      </c>
      <c r="I2672" s="3">
        <f>AVERAGEIF(Table1[School], A2672, Table1[YO rank])</f>
        <v>0.48767857142857141</v>
      </c>
      <c r="J2672" s="3">
        <f t="shared" si="173"/>
        <v>0.98293665324057145</v>
      </c>
      <c r="K2672" s="3">
        <f t="shared" si="174"/>
        <v>41</v>
      </c>
      <c r="L2672" s="3">
        <f t="shared" si="175"/>
        <v>25.878048780487806</v>
      </c>
      <c r="M2672" s="3">
        <f>PERCENTRANK(Table1[citperyear],L2672)</f>
        <v>0.69</v>
      </c>
      <c r="N2672" s="3">
        <f>AVERAGEIF(Table1[School], A2672, Table1[CPYRank])</f>
        <v>0.49646428571428575</v>
      </c>
    </row>
    <row r="2673" spans="1:14" ht="16" x14ac:dyDescent="0.2">
      <c r="A2673" s="7" t="s">
        <v>48</v>
      </c>
      <c r="B2673" s="7" t="s">
        <v>8</v>
      </c>
      <c r="C2673" s="7" t="s">
        <v>161</v>
      </c>
      <c r="D2673" s="7">
        <v>1306</v>
      </c>
      <c r="E2673" s="7">
        <v>1976</v>
      </c>
      <c r="F2673" s="3">
        <f>PERCENTRANK(Table1[Total Citations], D2673)</f>
        <v>0.81</v>
      </c>
      <c r="G2673">
        <f>1-PERCENTRANK(Table1[Earliest Pub], E2673)</f>
        <v>0.83099999999999996</v>
      </c>
      <c r="H2673" s="3">
        <f>AVERAGEIF(Table1[School], A2673, Table1[Cit rank])</f>
        <v>0.47935714285714293</v>
      </c>
      <c r="I2673" s="3">
        <f>AVERAGEIF(Table1[School], A2673, Table1[YO rank])</f>
        <v>0.48767857142857141</v>
      </c>
      <c r="J2673" s="3">
        <f t="shared" si="173"/>
        <v>0.98293665324057145</v>
      </c>
      <c r="K2673" s="3">
        <f t="shared" si="174"/>
        <v>45</v>
      </c>
      <c r="L2673" s="3">
        <f t="shared" si="175"/>
        <v>29.022222222222222</v>
      </c>
      <c r="M2673" s="3">
        <f>PERCENTRANK(Table1[citperyear],L2673)</f>
        <v>0.72799999999999998</v>
      </c>
      <c r="N2673" s="3">
        <f>AVERAGEIF(Table1[School], A2673, Table1[CPYRank])</f>
        <v>0.49646428571428575</v>
      </c>
    </row>
    <row r="2674" spans="1:14" ht="16" x14ac:dyDescent="0.2">
      <c r="A2674" s="7" t="s">
        <v>48</v>
      </c>
      <c r="B2674" s="7" t="s">
        <v>8</v>
      </c>
      <c r="C2674" s="7" t="s">
        <v>161</v>
      </c>
      <c r="D2674" s="7">
        <v>940</v>
      </c>
      <c r="E2674" s="7">
        <v>2000</v>
      </c>
      <c r="F2674" s="3">
        <f>PERCENTRANK(Table1[Total Citations], D2674)</f>
        <v>0.72299999999999998</v>
      </c>
      <c r="G2674">
        <f>1-PERCENTRANK(Table1[Earliest Pub], E2674)</f>
        <v>0.14400000000000002</v>
      </c>
      <c r="H2674" s="3">
        <f>AVERAGEIF(Table1[School], A2674, Table1[Cit rank])</f>
        <v>0.47935714285714293</v>
      </c>
      <c r="I2674" s="3">
        <f>AVERAGEIF(Table1[School], A2674, Table1[YO rank])</f>
        <v>0.48767857142857141</v>
      </c>
      <c r="J2674" s="3">
        <f t="shared" si="173"/>
        <v>0.98293665324057145</v>
      </c>
      <c r="K2674" s="3">
        <f t="shared" si="174"/>
        <v>21</v>
      </c>
      <c r="L2674" s="3">
        <f t="shared" si="175"/>
        <v>44.761904761904759</v>
      </c>
      <c r="M2674" s="3">
        <f>PERCENTRANK(Table1[citperyear],L2674)</f>
        <v>0.84299999999999997</v>
      </c>
      <c r="N2674" s="3">
        <f>AVERAGEIF(Table1[School], A2674, Table1[CPYRank])</f>
        <v>0.49646428571428575</v>
      </c>
    </row>
    <row r="2675" spans="1:14" ht="16" x14ac:dyDescent="0.2">
      <c r="A2675" s="7" t="s">
        <v>48</v>
      </c>
      <c r="B2675" s="7" t="s">
        <v>8</v>
      </c>
      <c r="C2675" s="7" t="s">
        <v>161</v>
      </c>
      <c r="D2675" s="7">
        <v>1751</v>
      </c>
      <c r="E2675" s="7">
        <v>1979</v>
      </c>
      <c r="F2675" s="3">
        <f>PERCENTRANK(Table1[Total Citations], D2675)</f>
        <v>0.87</v>
      </c>
      <c r="G2675">
        <f>1-PERCENTRANK(Table1[Earliest Pub], E2675)</f>
        <v>0.76900000000000002</v>
      </c>
      <c r="H2675" s="3">
        <f>AVERAGEIF(Table1[School], A2675, Table1[Cit rank])</f>
        <v>0.47935714285714293</v>
      </c>
      <c r="I2675" s="3">
        <f>AVERAGEIF(Table1[School], A2675, Table1[YO rank])</f>
        <v>0.48767857142857141</v>
      </c>
      <c r="J2675" s="3">
        <f t="shared" si="173"/>
        <v>0.98293665324057145</v>
      </c>
      <c r="K2675" s="3">
        <f t="shared" si="174"/>
        <v>42</v>
      </c>
      <c r="L2675" s="3">
        <f t="shared" si="175"/>
        <v>41.69047619047619</v>
      </c>
      <c r="M2675" s="3">
        <f>PERCENTRANK(Table1[citperyear],L2675)</f>
        <v>0.82399999999999995</v>
      </c>
      <c r="N2675" s="3">
        <f>AVERAGEIF(Table1[School], A2675, Table1[CPYRank])</f>
        <v>0.49646428571428575</v>
      </c>
    </row>
    <row r="2676" spans="1:14" ht="16" x14ac:dyDescent="0.2">
      <c r="A2676" s="7" t="s">
        <v>48</v>
      </c>
      <c r="B2676" s="7" t="s">
        <v>8</v>
      </c>
      <c r="C2676" s="7" t="s">
        <v>161</v>
      </c>
      <c r="D2676" s="7">
        <v>410</v>
      </c>
      <c r="E2676" s="7">
        <v>1998</v>
      </c>
      <c r="F2676" s="3">
        <f>PERCENTRANK(Table1[Total Citations], D2676)</f>
        <v>0.47</v>
      </c>
      <c r="G2676">
        <f>1-PERCENTRANK(Table1[Earliest Pub], E2676)</f>
        <v>0.20799999999999996</v>
      </c>
      <c r="H2676" s="3">
        <f>AVERAGEIF(Table1[School], A2676, Table1[Cit rank])</f>
        <v>0.47935714285714293</v>
      </c>
      <c r="I2676" s="3">
        <f>AVERAGEIF(Table1[School], A2676, Table1[YO rank])</f>
        <v>0.48767857142857141</v>
      </c>
      <c r="J2676" s="3">
        <f t="shared" si="173"/>
        <v>0.98293665324057145</v>
      </c>
      <c r="K2676" s="3">
        <f t="shared" si="174"/>
        <v>23</v>
      </c>
      <c r="L2676" s="3">
        <f t="shared" si="175"/>
        <v>17.826086956521738</v>
      </c>
      <c r="M2676" s="3">
        <f>PERCENTRANK(Table1[citperyear],L2676)</f>
        <v>0.56499999999999995</v>
      </c>
      <c r="N2676" s="3">
        <f>AVERAGEIF(Table1[School], A2676, Table1[CPYRank])</f>
        <v>0.49646428571428575</v>
      </c>
    </row>
    <row r="2677" spans="1:14" ht="16" x14ac:dyDescent="0.2">
      <c r="A2677" s="7" t="s">
        <v>48</v>
      </c>
      <c r="B2677" s="7" t="s">
        <v>8</v>
      </c>
      <c r="C2677" s="7" t="s">
        <v>161</v>
      </c>
      <c r="D2677" s="7">
        <v>318</v>
      </c>
      <c r="E2677" s="7">
        <v>1988</v>
      </c>
      <c r="F2677" s="3">
        <f>PERCENTRANK(Table1[Total Citations], D2677)</f>
        <v>0.39</v>
      </c>
      <c r="G2677">
        <f>1-PERCENTRANK(Table1[Earliest Pub], E2677)</f>
        <v>0.50800000000000001</v>
      </c>
      <c r="H2677" s="3">
        <f>AVERAGEIF(Table1[School], A2677, Table1[Cit rank])</f>
        <v>0.47935714285714293</v>
      </c>
      <c r="I2677" s="3">
        <f>AVERAGEIF(Table1[School], A2677, Table1[YO rank])</f>
        <v>0.48767857142857141</v>
      </c>
      <c r="J2677" s="3">
        <f t="shared" si="173"/>
        <v>0.98293665324057145</v>
      </c>
      <c r="K2677" s="3">
        <f t="shared" si="174"/>
        <v>33</v>
      </c>
      <c r="L2677" s="3">
        <f t="shared" si="175"/>
        <v>9.6363636363636367</v>
      </c>
      <c r="M2677" s="3">
        <f>PERCENTRANK(Table1[citperyear],L2677)</f>
        <v>0.36</v>
      </c>
      <c r="N2677" s="3">
        <f>AVERAGEIF(Table1[School], A2677, Table1[CPYRank])</f>
        <v>0.49646428571428575</v>
      </c>
    </row>
    <row r="2678" spans="1:14" ht="16" x14ac:dyDescent="0.2">
      <c r="A2678" s="7" t="s">
        <v>48</v>
      </c>
      <c r="B2678" s="7" t="s">
        <v>8</v>
      </c>
      <c r="C2678" s="7" t="s">
        <v>161</v>
      </c>
      <c r="D2678" s="7">
        <v>190</v>
      </c>
      <c r="E2678" s="7">
        <v>2007</v>
      </c>
      <c r="F2678" s="3">
        <f>PERCENTRANK(Table1[Total Citations], D2678)</f>
        <v>0.24399999999999999</v>
      </c>
      <c r="G2678">
        <f>1-PERCENTRANK(Table1[Earliest Pub], E2678)</f>
        <v>1.5000000000000013E-2</v>
      </c>
      <c r="H2678" s="3">
        <f>AVERAGEIF(Table1[School], A2678, Table1[Cit rank])</f>
        <v>0.47935714285714293</v>
      </c>
      <c r="I2678" s="3">
        <f>AVERAGEIF(Table1[School], A2678, Table1[YO rank])</f>
        <v>0.48767857142857141</v>
      </c>
      <c r="J2678" s="3">
        <f t="shared" si="173"/>
        <v>0.98293665324057145</v>
      </c>
      <c r="K2678" s="3">
        <f t="shared" si="174"/>
        <v>14</v>
      </c>
      <c r="L2678" s="3">
        <f t="shared" si="175"/>
        <v>13.571428571428571</v>
      </c>
      <c r="M2678" s="3">
        <f>PERCENTRANK(Table1[citperyear],L2678)</f>
        <v>0.46800000000000003</v>
      </c>
      <c r="N2678" s="3">
        <f>AVERAGEIF(Table1[School], A2678, Table1[CPYRank])</f>
        <v>0.49646428571428575</v>
      </c>
    </row>
    <row r="2679" spans="1:14" ht="16" x14ac:dyDescent="0.2">
      <c r="A2679" s="7" t="s">
        <v>48</v>
      </c>
      <c r="B2679" s="7" t="s">
        <v>8</v>
      </c>
      <c r="C2679" s="7" t="s">
        <v>161</v>
      </c>
      <c r="D2679" s="7">
        <v>2931</v>
      </c>
      <c r="E2679" s="7">
        <v>1978</v>
      </c>
      <c r="F2679" s="3">
        <f>PERCENTRANK(Table1[Total Citations], D2679)</f>
        <v>0.93700000000000006</v>
      </c>
      <c r="G2679">
        <f>1-PERCENTRANK(Table1[Earliest Pub], E2679)</f>
        <v>0.79</v>
      </c>
      <c r="H2679" s="3">
        <f>AVERAGEIF(Table1[School], A2679, Table1[Cit rank])</f>
        <v>0.47935714285714293</v>
      </c>
      <c r="I2679" s="3">
        <f>AVERAGEIF(Table1[School], A2679, Table1[YO rank])</f>
        <v>0.48767857142857141</v>
      </c>
      <c r="J2679" s="3">
        <f t="shared" si="173"/>
        <v>0.98293665324057145</v>
      </c>
      <c r="K2679" s="3">
        <f t="shared" si="174"/>
        <v>43</v>
      </c>
      <c r="L2679" s="3">
        <f t="shared" si="175"/>
        <v>68.162790697674424</v>
      </c>
      <c r="M2679" s="3">
        <f>PERCENTRANK(Table1[citperyear],L2679)</f>
        <v>0.92</v>
      </c>
      <c r="N2679" s="3">
        <f>AVERAGEIF(Table1[School], A2679, Table1[CPYRank])</f>
        <v>0.49646428571428575</v>
      </c>
    </row>
    <row r="2680" spans="1:14" ht="16" x14ac:dyDescent="0.2">
      <c r="A2680" s="7" t="s">
        <v>48</v>
      </c>
      <c r="B2680" s="7" t="s">
        <v>7</v>
      </c>
      <c r="C2680" s="7" t="s">
        <v>161</v>
      </c>
      <c r="D2680" s="7">
        <v>118</v>
      </c>
      <c r="E2680" s="7">
        <v>1975</v>
      </c>
      <c r="F2680" s="3">
        <f>PERCENTRANK(Table1[Total Citations], D2680)</f>
        <v>0.159</v>
      </c>
      <c r="G2680">
        <f>1-PERCENTRANK(Table1[Earliest Pub], E2680)</f>
        <v>0.85199999999999998</v>
      </c>
      <c r="H2680" s="3">
        <f>AVERAGEIF(Table1[School], A2680, Table1[Cit rank])</f>
        <v>0.47935714285714293</v>
      </c>
      <c r="I2680" s="3">
        <f>AVERAGEIF(Table1[School], A2680, Table1[YO rank])</f>
        <v>0.48767857142857141</v>
      </c>
      <c r="J2680" s="3">
        <f t="shared" si="173"/>
        <v>0.98293665324057145</v>
      </c>
      <c r="K2680" s="3">
        <f t="shared" si="174"/>
        <v>46</v>
      </c>
      <c r="L2680" s="3">
        <f t="shared" si="175"/>
        <v>2.5652173913043477</v>
      </c>
      <c r="M2680" s="3">
        <f>PERCENTRANK(Table1[citperyear],L2680)</f>
        <v>0.115</v>
      </c>
      <c r="N2680" s="3">
        <f>AVERAGEIF(Table1[School], A2680, Table1[CPYRank])</f>
        <v>0.49646428571428575</v>
      </c>
    </row>
    <row r="2681" spans="1:14" ht="16" x14ac:dyDescent="0.2">
      <c r="A2681" s="7" t="s">
        <v>48</v>
      </c>
      <c r="B2681" s="7" t="s">
        <v>8</v>
      </c>
      <c r="C2681" s="7" t="s">
        <v>161</v>
      </c>
      <c r="D2681" s="7">
        <v>19</v>
      </c>
      <c r="E2681" s="7">
        <v>1964</v>
      </c>
      <c r="F2681" s="3">
        <f>PERCENTRANK(Table1[Total Citations], D2681)</f>
        <v>3.4000000000000002E-2</v>
      </c>
      <c r="G2681">
        <f>1-PERCENTRANK(Table1[Earliest Pub], E2681)</f>
        <v>0.98099999999999998</v>
      </c>
      <c r="H2681" s="3">
        <f>AVERAGEIF(Table1[School], A2681, Table1[Cit rank])</f>
        <v>0.47935714285714293</v>
      </c>
      <c r="I2681" s="3">
        <f>AVERAGEIF(Table1[School], A2681, Table1[YO rank])</f>
        <v>0.48767857142857141</v>
      </c>
      <c r="J2681" s="3">
        <f t="shared" si="173"/>
        <v>0.98293665324057145</v>
      </c>
      <c r="K2681" s="3">
        <f t="shared" si="174"/>
        <v>57</v>
      </c>
      <c r="L2681" s="3">
        <f t="shared" si="175"/>
        <v>0.33333333333333331</v>
      </c>
      <c r="M2681" s="3">
        <f>PERCENTRANK(Table1[citperyear],L2681)</f>
        <v>2.3E-2</v>
      </c>
      <c r="N2681" s="3">
        <f>AVERAGEIF(Table1[School], A2681, Table1[CPYRank])</f>
        <v>0.49646428571428575</v>
      </c>
    </row>
    <row r="2682" spans="1:14" ht="16" x14ac:dyDescent="0.2">
      <c r="A2682" s="7" t="s">
        <v>48</v>
      </c>
      <c r="B2682" s="7" t="s">
        <v>8</v>
      </c>
      <c r="C2682" s="7" t="s">
        <v>161</v>
      </c>
      <c r="D2682" s="7">
        <v>403</v>
      </c>
      <c r="E2682" s="7">
        <v>2001</v>
      </c>
      <c r="F2682" s="3">
        <f>PERCENTRANK(Table1[Total Citations], D2682)</f>
        <v>0.46300000000000002</v>
      </c>
      <c r="G2682">
        <f>1-PERCENTRANK(Table1[Earliest Pub], E2682)</f>
        <v>0.11899999999999999</v>
      </c>
      <c r="H2682" s="3">
        <f>AVERAGEIF(Table1[School], A2682, Table1[Cit rank])</f>
        <v>0.47935714285714293</v>
      </c>
      <c r="I2682" s="3">
        <f>AVERAGEIF(Table1[School], A2682, Table1[YO rank])</f>
        <v>0.48767857142857141</v>
      </c>
      <c r="J2682" s="3">
        <f t="shared" si="173"/>
        <v>0.98293665324057145</v>
      </c>
      <c r="K2682" s="3">
        <f t="shared" si="174"/>
        <v>20</v>
      </c>
      <c r="L2682" s="3">
        <f t="shared" si="175"/>
        <v>20.149999999999999</v>
      </c>
      <c r="M2682" s="3">
        <f>PERCENTRANK(Table1[citperyear],L2682)</f>
        <v>0.60799999999999998</v>
      </c>
      <c r="N2682" s="3">
        <f>AVERAGEIF(Table1[School], A2682, Table1[CPYRank])</f>
        <v>0.49646428571428575</v>
      </c>
    </row>
    <row r="2683" spans="1:14" ht="16" x14ac:dyDescent="0.2">
      <c r="A2683" s="7" t="s">
        <v>48</v>
      </c>
      <c r="B2683" s="7" t="s">
        <v>8</v>
      </c>
      <c r="C2683" s="7" t="s">
        <v>161</v>
      </c>
      <c r="D2683" s="7">
        <v>1071</v>
      </c>
      <c r="E2683" s="12">
        <v>1996</v>
      </c>
      <c r="F2683" s="3">
        <f>PERCENTRANK(Table1[Total Citations], D2683)</f>
        <v>0.76</v>
      </c>
      <c r="G2683">
        <f>1-PERCENTRANK(Table1[Earliest Pub], E2683)</f>
        <v>0.27100000000000002</v>
      </c>
      <c r="H2683" s="3">
        <f>AVERAGEIF(Table1[School], A2683, Table1[Cit rank])</f>
        <v>0.47935714285714293</v>
      </c>
      <c r="I2683" s="3">
        <f>AVERAGEIF(Table1[School], A2683, Table1[YO rank])</f>
        <v>0.48767857142857141</v>
      </c>
      <c r="J2683" s="3">
        <f t="shared" si="173"/>
        <v>0.98293665324057145</v>
      </c>
      <c r="K2683" s="3">
        <f t="shared" si="174"/>
        <v>25</v>
      </c>
      <c r="L2683" s="3">
        <f t="shared" si="175"/>
        <v>42.84</v>
      </c>
      <c r="M2683" s="3">
        <f>PERCENTRANK(Table1[citperyear],L2683)</f>
        <v>0.83199999999999996</v>
      </c>
      <c r="N2683" s="3">
        <f>AVERAGEIF(Table1[School], A2683, Table1[CPYRank])</f>
        <v>0.49646428571428575</v>
      </c>
    </row>
    <row r="2684" spans="1:14" ht="16" x14ac:dyDescent="0.2">
      <c r="A2684" s="7" t="s">
        <v>48</v>
      </c>
      <c r="B2684" s="7" t="s">
        <v>8</v>
      </c>
      <c r="C2684" s="7" t="s">
        <v>161</v>
      </c>
      <c r="D2684" s="7">
        <v>602</v>
      </c>
      <c r="E2684" s="7">
        <v>1981</v>
      </c>
      <c r="F2684" s="3">
        <f>PERCENTRANK(Table1[Total Citations], D2684)</f>
        <v>0.58899999999999997</v>
      </c>
      <c r="G2684">
        <f>1-PERCENTRANK(Table1[Earliest Pub], E2684)</f>
        <v>0.72299999999999998</v>
      </c>
      <c r="H2684" s="3">
        <f>AVERAGEIF(Table1[School], A2684, Table1[Cit rank])</f>
        <v>0.47935714285714293</v>
      </c>
      <c r="I2684" s="3">
        <f>AVERAGEIF(Table1[School], A2684, Table1[YO rank])</f>
        <v>0.48767857142857141</v>
      </c>
      <c r="J2684" s="3">
        <f t="shared" si="173"/>
        <v>0.98293665324057145</v>
      </c>
      <c r="K2684" s="3">
        <f t="shared" si="174"/>
        <v>40</v>
      </c>
      <c r="L2684" s="3">
        <f t="shared" si="175"/>
        <v>15.05</v>
      </c>
      <c r="M2684" s="3">
        <f>PERCENTRANK(Table1[citperyear],L2684)</f>
        <v>0.503</v>
      </c>
      <c r="N2684" s="3">
        <f>AVERAGEIF(Table1[School], A2684, Table1[CPYRank])</f>
        <v>0.49646428571428575</v>
      </c>
    </row>
    <row r="2685" spans="1:14" ht="16" x14ac:dyDescent="0.2">
      <c r="A2685" s="7" t="s">
        <v>48</v>
      </c>
      <c r="B2685" s="7" t="s">
        <v>8</v>
      </c>
      <c r="C2685" s="7" t="s">
        <v>161</v>
      </c>
      <c r="D2685" s="7">
        <v>244</v>
      </c>
      <c r="E2685" s="7">
        <v>1993</v>
      </c>
      <c r="F2685" s="3">
        <f>PERCENTRANK(Table1[Total Citations], D2685)</f>
        <v>0.31900000000000001</v>
      </c>
      <c r="G2685">
        <f>1-PERCENTRANK(Table1[Earliest Pub], E2685)</f>
        <v>0.35399999999999998</v>
      </c>
      <c r="H2685" s="3">
        <f>AVERAGEIF(Table1[School], A2685, Table1[Cit rank])</f>
        <v>0.47935714285714293</v>
      </c>
      <c r="I2685" s="3">
        <f>AVERAGEIF(Table1[School], A2685, Table1[YO rank])</f>
        <v>0.48767857142857141</v>
      </c>
      <c r="J2685" s="3">
        <f t="shared" si="173"/>
        <v>0.98293665324057145</v>
      </c>
      <c r="K2685" s="3">
        <f t="shared" si="174"/>
        <v>28</v>
      </c>
      <c r="L2685" s="3">
        <f t="shared" si="175"/>
        <v>8.7142857142857135</v>
      </c>
      <c r="M2685" s="3">
        <f>PERCENTRANK(Table1[citperyear],L2685)</f>
        <v>0.33200000000000002</v>
      </c>
      <c r="N2685" s="3">
        <f>AVERAGEIF(Table1[School], A2685, Table1[CPYRank])</f>
        <v>0.49646428571428575</v>
      </c>
    </row>
    <row r="2686" spans="1:14" ht="16" x14ac:dyDescent="0.2">
      <c r="A2686" s="7" t="s">
        <v>48</v>
      </c>
      <c r="B2686" s="7" t="s">
        <v>7</v>
      </c>
      <c r="C2686" s="7" t="s">
        <v>161</v>
      </c>
      <c r="D2686" s="7">
        <v>665</v>
      </c>
      <c r="E2686" s="7">
        <v>1982</v>
      </c>
      <c r="F2686" s="3">
        <f>PERCENTRANK(Table1[Total Citations], D2686)</f>
        <v>0.625</v>
      </c>
      <c r="G2686">
        <f>1-PERCENTRANK(Table1[Earliest Pub], E2686)</f>
        <v>0.69</v>
      </c>
      <c r="H2686" s="3">
        <f>AVERAGEIF(Table1[School], A2686, Table1[Cit rank])</f>
        <v>0.47935714285714293</v>
      </c>
      <c r="I2686" s="3">
        <f>AVERAGEIF(Table1[School], A2686, Table1[YO rank])</f>
        <v>0.48767857142857141</v>
      </c>
      <c r="J2686" s="3">
        <f t="shared" si="173"/>
        <v>0.98293665324057145</v>
      </c>
      <c r="K2686" s="3">
        <f t="shared" si="174"/>
        <v>39</v>
      </c>
      <c r="L2686" s="3">
        <f t="shared" si="175"/>
        <v>17.051282051282051</v>
      </c>
      <c r="M2686" s="3">
        <f>PERCENTRANK(Table1[citperyear],L2686)</f>
        <v>0.54700000000000004</v>
      </c>
      <c r="N2686" s="3">
        <f>AVERAGEIF(Table1[School], A2686, Table1[CPYRank])</f>
        <v>0.49646428571428575</v>
      </c>
    </row>
    <row r="2687" spans="1:14" ht="16" x14ac:dyDescent="0.2">
      <c r="A2687" s="7" t="s">
        <v>48</v>
      </c>
      <c r="B2687" s="7" t="s">
        <v>8</v>
      </c>
      <c r="C2687" s="7" t="s">
        <v>161</v>
      </c>
      <c r="D2687" s="7">
        <v>199</v>
      </c>
      <c r="E2687" s="7">
        <v>1998</v>
      </c>
      <c r="F2687" s="3">
        <f>PERCENTRANK(Table1[Total Citations], D2687)</f>
        <v>0.25700000000000001</v>
      </c>
      <c r="G2687">
        <f>1-PERCENTRANK(Table1[Earliest Pub], E2687)</f>
        <v>0.20799999999999996</v>
      </c>
      <c r="H2687" s="3">
        <f>AVERAGEIF(Table1[School], A2687, Table1[Cit rank])</f>
        <v>0.47935714285714293</v>
      </c>
      <c r="I2687" s="3">
        <f>AVERAGEIF(Table1[School], A2687, Table1[YO rank])</f>
        <v>0.48767857142857141</v>
      </c>
      <c r="J2687" s="3">
        <f t="shared" si="173"/>
        <v>0.98293665324057145</v>
      </c>
      <c r="K2687" s="3">
        <f t="shared" si="174"/>
        <v>23</v>
      </c>
      <c r="L2687" s="3">
        <f t="shared" si="175"/>
        <v>8.6521739130434785</v>
      </c>
      <c r="M2687" s="3">
        <f>PERCENTRANK(Table1[citperyear],L2687)</f>
        <v>0.32900000000000001</v>
      </c>
      <c r="N2687" s="3">
        <f>AVERAGEIF(Table1[School], A2687, Table1[CPYRank])</f>
        <v>0.49646428571428575</v>
      </c>
    </row>
    <row r="2688" spans="1:14" ht="16" x14ac:dyDescent="0.2">
      <c r="A2688" s="7" t="s">
        <v>48</v>
      </c>
      <c r="B2688" s="7" t="s">
        <v>8</v>
      </c>
      <c r="C2688" s="7" t="s">
        <v>161</v>
      </c>
      <c r="D2688" s="7">
        <v>341</v>
      </c>
      <c r="E2688" s="7">
        <v>1986</v>
      </c>
      <c r="F2688" s="3">
        <f>PERCENTRANK(Table1[Total Citations], D2688)</f>
        <v>0.41199999999999998</v>
      </c>
      <c r="G2688">
        <f>1-PERCENTRANK(Table1[Earliest Pub], E2688)</f>
        <v>0.57099999999999995</v>
      </c>
      <c r="H2688" s="3">
        <f>AVERAGEIF(Table1[School], A2688, Table1[Cit rank])</f>
        <v>0.47935714285714293</v>
      </c>
      <c r="I2688" s="3">
        <f>AVERAGEIF(Table1[School], A2688, Table1[YO rank])</f>
        <v>0.48767857142857141</v>
      </c>
      <c r="J2688" s="3">
        <f t="shared" si="173"/>
        <v>0.98293665324057145</v>
      </c>
      <c r="K2688" s="3">
        <f t="shared" si="174"/>
        <v>35</v>
      </c>
      <c r="L2688" s="3">
        <f t="shared" si="175"/>
        <v>9.742857142857142</v>
      </c>
      <c r="M2688" s="3">
        <f>PERCENTRANK(Table1[citperyear],L2688)</f>
        <v>0.36399999999999999</v>
      </c>
      <c r="N2688" s="3">
        <f>AVERAGEIF(Table1[School], A2688, Table1[CPYRank])</f>
        <v>0.49646428571428575</v>
      </c>
    </row>
    <row r="2689" spans="1:14" ht="16" x14ac:dyDescent="0.2">
      <c r="A2689" s="7" t="s">
        <v>52</v>
      </c>
      <c r="B2689" s="7" t="s">
        <v>8</v>
      </c>
      <c r="C2689" s="7" t="s">
        <v>161</v>
      </c>
      <c r="D2689" s="7">
        <v>6</v>
      </c>
      <c r="E2689" s="7">
        <v>1990</v>
      </c>
      <c r="F2689" s="3">
        <f>PERCENTRANK(Table1[Total Citations], D2689)</f>
        <v>1.7000000000000001E-2</v>
      </c>
      <c r="G2689">
        <f>1-PERCENTRANK(Table1[Earliest Pub], E2689)</f>
        <v>0.43700000000000006</v>
      </c>
      <c r="H2689" s="3">
        <f>AVERAGEIF(Table1[School], A2689, Table1[Cit rank])</f>
        <v>0.16025</v>
      </c>
      <c r="I2689" s="3">
        <f>AVERAGEIF(Table1[School], A2689, Table1[YO rank])</f>
        <v>0.40968750000000004</v>
      </c>
      <c r="J2689" s="3">
        <f t="shared" ref="J2689:J2704" si="176">H2689/I2689</f>
        <v>0.39115179252479021</v>
      </c>
      <c r="K2689" s="3">
        <f t="shared" ref="K2689:K2704" si="177">2021-E2689</f>
        <v>31</v>
      </c>
      <c r="L2689" s="3">
        <f t="shared" ref="L2689:L2704" si="178">D2689/K2689</f>
        <v>0.19354838709677419</v>
      </c>
      <c r="M2689" s="3">
        <f>PERCENTRANK(Table1[citperyear],L2689)</f>
        <v>1.6E-2</v>
      </c>
      <c r="N2689" s="3">
        <f>AVERAGEIF(Table1[School], A2689, Table1[CPYRank])</f>
        <v>0.1799375</v>
      </c>
    </row>
    <row r="2690" spans="1:14" ht="16" x14ac:dyDescent="0.2">
      <c r="A2690" s="7" t="s">
        <v>52</v>
      </c>
      <c r="B2690" s="7" t="s">
        <v>8</v>
      </c>
      <c r="C2690" s="7" t="s">
        <v>161</v>
      </c>
      <c r="D2690" s="7">
        <v>144</v>
      </c>
      <c r="E2690" s="7">
        <v>1971</v>
      </c>
      <c r="F2690" s="3">
        <f>PERCENTRANK(Table1[Total Citations], D2690)</f>
        <v>0.185</v>
      </c>
      <c r="G2690">
        <f>1-PERCENTRANK(Table1[Earliest Pub], E2690)</f>
        <v>0.91700000000000004</v>
      </c>
      <c r="H2690" s="3">
        <f>AVERAGEIF(Table1[School], A2690, Table1[Cit rank])</f>
        <v>0.16025</v>
      </c>
      <c r="I2690" s="3">
        <f>AVERAGEIF(Table1[School], A2690, Table1[YO rank])</f>
        <v>0.40968750000000004</v>
      </c>
      <c r="J2690" s="3">
        <f t="shared" si="176"/>
        <v>0.39115179252479021</v>
      </c>
      <c r="K2690" s="3">
        <f t="shared" si="177"/>
        <v>50</v>
      </c>
      <c r="L2690" s="3">
        <f t="shared" si="178"/>
        <v>2.88</v>
      </c>
      <c r="M2690" s="3">
        <f>PERCENTRANK(Table1[citperyear],L2690)</f>
        <v>0.125</v>
      </c>
      <c r="N2690" s="3">
        <f>AVERAGEIF(Table1[School], A2690, Table1[CPYRank])</f>
        <v>0.1799375</v>
      </c>
    </row>
    <row r="2691" spans="1:14" ht="16" x14ac:dyDescent="0.2">
      <c r="A2691" s="7" t="s">
        <v>52</v>
      </c>
      <c r="B2691" s="7" t="s">
        <v>8</v>
      </c>
      <c r="C2691" s="7" t="s">
        <v>161</v>
      </c>
      <c r="D2691" s="7">
        <v>38</v>
      </c>
      <c r="E2691" s="7">
        <v>1981</v>
      </c>
      <c r="F2691" s="3">
        <f>PERCENTRANK(Table1[Total Citations], D2691)</f>
        <v>6.2E-2</v>
      </c>
      <c r="G2691">
        <f>1-PERCENTRANK(Table1[Earliest Pub], E2691)</f>
        <v>0.72299999999999998</v>
      </c>
      <c r="H2691" s="3">
        <f>AVERAGEIF(Table1[School], A2691, Table1[Cit rank])</f>
        <v>0.16025</v>
      </c>
      <c r="I2691" s="3">
        <f>AVERAGEIF(Table1[School], A2691, Table1[YO rank])</f>
        <v>0.40968750000000004</v>
      </c>
      <c r="J2691" s="3">
        <f t="shared" si="176"/>
        <v>0.39115179252479021</v>
      </c>
      <c r="K2691" s="3">
        <f t="shared" si="177"/>
        <v>40</v>
      </c>
      <c r="L2691" s="3">
        <f t="shared" si="178"/>
        <v>0.95</v>
      </c>
      <c r="M2691" s="3">
        <f>PERCENTRANK(Table1[citperyear],L2691)</f>
        <v>5.0999999999999997E-2</v>
      </c>
      <c r="N2691" s="3">
        <f>AVERAGEIF(Table1[School], A2691, Table1[CPYRank])</f>
        <v>0.1799375</v>
      </c>
    </row>
    <row r="2692" spans="1:14" ht="16" x14ac:dyDescent="0.2">
      <c r="A2692" s="7" t="s">
        <v>52</v>
      </c>
      <c r="B2692" s="7" t="s">
        <v>7</v>
      </c>
      <c r="C2692" s="7" t="s">
        <v>161</v>
      </c>
      <c r="D2692" s="7">
        <v>198</v>
      </c>
      <c r="E2692" s="7">
        <v>2000</v>
      </c>
      <c r="F2692" s="3">
        <f>PERCENTRANK(Table1[Total Citations], D2692)</f>
        <v>0.25600000000000001</v>
      </c>
      <c r="G2692">
        <f>1-PERCENTRANK(Table1[Earliest Pub], E2692)</f>
        <v>0.14400000000000002</v>
      </c>
      <c r="H2692" s="3">
        <f>AVERAGEIF(Table1[School], A2692, Table1[Cit rank])</f>
        <v>0.16025</v>
      </c>
      <c r="I2692" s="3">
        <f>AVERAGEIF(Table1[School], A2692, Table1[YO rank])</f>
        <v>0.40968750000000004</v>
      </c>
      <c r="J2692" s="3">
        <f t="shared" si="176"/>
        <v>0.39115179252479021</v>
      </c>
      <c r="K2692" s="3">
        <f t="shared" si="177"/>
        <v>21</v>
      </c>
      <c r="L2692" s="3">
        <f t="shared" si="178"/>
        <v>9.4285714285714288</v>
      </c>
      <c r="M2692" s="3">
        <f>PERCENTRANK(Table1[citperyear],L2692)</f>
        <v>0.35299999999999998</v>
      </c>
      <c r="N2692" s="3">
        <f>AVERAGEIF(Table1[School], A2692, Table1[CPYRank])</f>
        <v>0.1799375</v>
      </c>
    </row>
    <row r="2693" spans="1:14" ht="16" x14ac:dyDescent="0.2">
      <c r="A2693" s="7" t="s">
        <v>52</v>
      </c>
      <c r="B2693" s="7" t="s">
        <v>8</v>
      </c>
      <c r="C2693" s="7" t="s">
        <v>161</v>
      </c>
      <c r="D2693" s="7">
        <v>111</v>
      </c>
      <c r="E2693" s="7">
        <v>1994</v>
      </c>
      <c r="F2693" s="3">
        <f>PERCENTRANK(Table1[Total Citations], D2693)</f>
        <v>0.151</v>
      </c>
      <c r="G2693">
        <f>1-PERCENTRANK(Table1[Earliest Pub], E2693)</f>
        <v>0.32599999999999996</v>
      </c>
      <c r="H2693" s="3">
        <f>AVERAGEIF(Table1[School], A2693, Table1[Cit rank])</f>
        <v>0.16025</v>
      </c>
      <c r="I2693" s="3">
        <f>AVERAGEIF(Table1[School], A2693, Table1[YO rank])</f>
        <v>0.40968750000000004</v>
      </c>
      <c r="J2693" s="3">
        <f t="shared" si="176"/>
        <v>0.39115179252479021</v>
      </c>
      <c r="K2693" s="3">
        <f t="shared" si="177"/>
        <v>27</v>
      </c>
      <c r="L2693" s="3">
        <f t="shared" si="178"/>
        <v>4.1111111111111107</v>
      </c>
      <c r="M2693" s="3">
        <f>PERCENTRANK(Table1[citperyear],L2693)</f>
        <v>0.16600000000000001</v>
      </c>
      <c r="N2693" s="3">
        <f>AVERAGEIF(Table1[School], A2693, Table1[CPYRank])</f>
        <v>0.1799375</v>
      </c>
    </row>
    <row r="2694" spans="1:14" ht="16" x14ac:dyDescent="0.2">
      <c r="A2694" s="7" t="s">
        <v>52</v>
      </c>
      <c r="B2694" s="7" t="s">
        <v>8</v>
      </c>
      <c r="C2694" s="7" t="s">
        <v>161</v>
      </c>
      <c r="D2694" s="7">
        <v>201</v>
      </c>
      <c r="E2694" s="7">
        <v>1995</v>
      </c>
      <c r="F2694" s="3">
        <f>PERCENTRANK(Table1[Total Citations], D2694)</f>
        <v>0.26100000000000001</v>
      </c>
      <c r="G2694">
        <f>1-PERCENTRANK(Table1[Earliest Pub], E2694)</f>
        <v>0.29800000000000004</v>
      </c>
      <c r="H2694" s="3">
        <f>AVERAGEIF(Table1[School], A2694, Table1[Cit rank])</f>
        <v>0.16025</v>
      </c>
      <c r="I2694" s="3">
        <f>AVERAGEIF(Table1[School], A2694, Table1[YO rank])</f>
        <v>0.40968750000000004</v>
      </c>
      <c r="J2694" s="3">
        <f t="shared" si="176"/>
        <v>0.39115179252479021</v>
      </c>
      <c r="K2694" s="3">
        <f t="shared" si="177"/>
        <v>26</v>
      </c>
      <c r="L2694" s="3">
        <f t="shared" si="178"/>
        <v>7.7307692307692308</v>
      </c>
      <c r="M2694" s="3">
        <f>PERCENTRANK(Table1[citperyear],L2694)</f>
        <v>0.3</v>
      </c>
      <c r="N2694" s="3">
        <f>AVERAGEIF(Table1[School], A2694, Table1[CPYRank])</f>
        <v>0.1799375</v>
      </c>
    </row>
    <row r="2695" spans="1:14" ht="16" x14ac:dyDescent="0.2">
      <c r="A2695" s="7" t="s">
        <v>52</v>
      </c>
      <c r="B2695" s="7" t="s">
        <v>7</v>
      </c>
      <c r="C2695" s="7" t="s">
        <v>161</v>
      </c>
      <c r="D2695" s="7">
        <v>96</v>
      </c>
      <c r="E2695" s="7">
        <v>1997</v>
      </c>
      <c r="F2695" s="3">
        <f>PERCENTRANK(Table1[Total Citations], D2695)</f>
        <v>0.13100000000000001</v>
      </c>
      <c r="G2695">
        <f>1-PERCENTRANK(Table1[Earliest Pub], E2695)</f>
        <v>0.23699999999999999</v>
      </c>
      <c r="H2695" s="3">
        <f>AVERAGEIF(Table1[School], A2695, Table1[Cit rank])</f>
        <v>0.16025</v>
      </c>
      <c r="I2695" s="3">
        <f>AVERAGEIF(Table1[School], A2695, Table1[YO rank])</f>
        <v>0.40968750000000004</v>
      </c>
      <c r="J2695" s="3">
        <f t="shared" si="176"/>
        <v>0.39115179252479021</v>
      </c>
      <c r="K2695" s="3">
        <f t="shared" si="177"/>
        <v>24</v>
      </c>
      <c r="L2695" s="3">
        <f t="shared" si="178"/>
        <v>4</v>
      </c>
      <c r="M2695" s="3">
        <f>PERCENTRANK(Table1[citperyear],L2695)</f>
        <v>0.159</v>
      </c>
      <c r="N2695" s="3">
        <f>AVERAGEIF(Table1[School], A2695, Table1[CPYRank])</f>
        <v>0.1799375</v>
      </c>
    </row>
    <row r="2696" spans="1:14" ht="16" x14ac:dyDescent="0.2">
      <c r="A2696" s="7" t="s">
        <v>52</v>
      </c>
      <c r="B2696" s="7" t="s">
        <v>8</v>
      </c>
      <c r="C2696" s="7" t="s">
        <v>161</v>
      </c>
      <c r="D2696" s="7">
        <v>3</v>
      </c>
      <c r="E2696" s="7">
        <v>1988</v>
      </c>
      <c r="F2696" s="3">
        <f>PERCENTRANK(Table1[Total Citations], D2696)</f>
        <v>8.9999999999999993E-3</v>
      </c>
      <c r="G2696">
        <f>1-PERCENTRANK(Table1[Earliest Pub], E2696)</f>
        <v>0.50800000000000001</v>
      </c>
      <c r="H2696" s="3">
        <f>AVERAGEIF(Table1[School], A2696, Table1[Cit rank])</f>
        <v>0.16025</v>
      </c>
      <c r="I2696" s="3">
        <f>AVERAGEIF(Table1[School], A2696, Table1[YO rank])</f>
        <v>0.40968750000000004</v>
      </c>
      <c r="J2696" s="3">
        <f t="shared" si="176"/>
        <v>0.39115179252479021</v>
      </c>
      <c r="K2696" s="3">
        <f t="shared" si="177"/>
        <v>33</v>
      </c>
      <c r="L2696" s="3">
        <f t="shared" si="178"/>
        <v>9.0909090909090912E-2</v>
      </c>
      <c r="M2696" s="3">
        <f>PERCENTRANK(Table1[citperyear],L2696)</f>
        <v>8.9999999999999993E-3</v>
      </c>
      <c r="N2696" s="3">
        <f>AVERAGEIF(Table1[School], A2696, Table1[CPYRank])</f>
        <v>0.1799375</v>
      </c>
    </row>
    <row r="2697" spans="1:14" ht="16" x14ac:dyDescent="0.2">
      <c r="A2697" s="7" t="s">
        <v>52</v>
      </c>
      <c r="B2697" s="7" t="s">
        <v>8</v>
      </c>
      <c r="C2697" s="7" t="s">
        <v>161</v>
      </c>
      <c r="D2697" s="7">
        <v>222</v>
      </c>
      <c r="E2697" s="7">
        <v>2001</v>
      </c>
      <c r="F2697" s="3">
        <f>PERCENTRANK(Table1[Total Citations], D2697)</f>
        <v>0.29199999999999998</v>
      </c>
      <c r="G2697">
        <f>1-PERCENTRANK(Table1[Earliest Pub], E2697)</f>
        <v>0.11899999999999999</v>
      </c>
      <c r="H2697" s="3">
        <f>AVERAGEIF(Table1[School], A2697, Table1[Cit rank])</f>
        <v>0.16025</v>
      </c>
      <c r="I2697" s="3">
        <f>AVERAGEIF(Table1[School], A2697, Table1[YO rank])</f>
        <v>0.40968750000000004</v>
      </c>
      <c r="J2697" s="3">
        <f t="shared" si="176"/>
        <v>0.39115179252479021</v>
      </c>
      <c r="K2697" s="3">
        <f t="shared" si="177"/>
        <v>20</v>
      </c>
      <c r="L2697" s="3">
        <f t="shared" si="178"/>
        <v>11.1</v>
      </c>
      <c r="M2697" s="3">
        <f>PERCENTRANK(Table1[citperyear],L2697)</f>
        <v>0.40200000000000002</v>
      </c>
      <c r="N2697" s="3">
        <f>AVERAGEIF(Table1[School], A2697, Table1[CPYRank])</f>
        <v>0.1799375</v>
      </c>
    </row>
    <row r="2698" spans="1:14" ht="16" x14ac:dyDescent="0.2">
      <c r="A2698" s="7" t="s">
        <v>52</v>
      </c>
      <c r="B2698" s="7" t="s">
        <v>8</v>
      </c>
      <c r="C2698" s="7" t="s">
        <v>161</v>
      </c>
      <c r="D2698" s="7">
        <v>65</v>
      </c>
      <c r="E2698" s="7">
        <v>1999</v>
      </c>
      <c r="F2698" s="3">
        <f>PERCENTRANK(Table1[Total Citations], D2698)</f>
        <v>9.4E-2</v>
      </c>
      <c r="G2698">
        <f>1-PERCENTRANK(Table1[Earliest Pub], E2698)</f>
        <v>0.17300000000000004</v>
      </c>
      <c r="H2698" s="3">
        <f>AVERAGEIF(Table1[School], A2698, Table1[Cit rank])</f>
        <v>0.16025</v>
      </c>
      <c r="I2698" s="3">
        <f>AVERAGEIF(Table1[School], A2698, Table1[YO rank])</f>
        <v>0.40968750000000004</v>
      </c>
      <c r="J2698" s="3">
        <f t="shared" si="176"/>
        <v>0.39115179252479021</v>
      </c>
      <c r="K2698" s="3">
        <f t="shared" si="177"/>
        <v>22</v>
      </c>
      <c r="L2698" s="3">
        <f t="shared" si="178"/>
        <v>2.9545454545454546</v>
      </c>
      <c r="M2698" s="3">
        <f>PERCENTRANK(Table1[citperyear],L2698)</f>
        <v>0.128</v>
      </c>
      <c r="N2698" s="3">
        <f>AVERAGEIF(Table1[School], A2698, Table1[CPYRank])</f>
        <v>0.1799375</v>
      </c>
    </row>
    <row r="2699" spans="1:14" ht="16" x14ac:dyDescent="0.2">
      <c r="A2699" s="7" t="s">
        <v>52</v>
      </c>
      <c r="B2699" s="7" t="s">
        <v>8</v>
      </c>
      <c r="C2699" s="7" t="s">
        <v>161</v>
      </c>
      <c r="D2699" s="7">
        <v>8</v>
      </c>
      <c r="E2699" s="7">
        <v>1986</v>
      </c>
      <c r="F2699" s="3">
        <f>PERCENTRANK(Table1[Total Citations], D2699)</f>
        <v>1.9E-2</v>
      </c>
      <c r="G2699">
        <f>1-PERCENTRANK(Table1[Earliest Pub], E2699)</f>
        <v>0.57099999999999995</v>
      </c>
      <c r="H2699" s="3">
        <f>AVERAGEIF(Table1[School], A2699, Table1[Cit rank])</f>
        <v>0.16025</v>
      </c>
      <c r="I2699" s="3">
        <f>AVERAGEIF(Table1[School], A2699, Table1[YO rank])</f>
        <v>0.40968750000000004</v>
      </c>
      <c r="J2699" s="3">
        <f t="shared" si="176"/>
        <v>0.39115179252479021</v>
      </c>
      <c r="K2699" s="3">
        <f t="shared" si="177"/>
        <v>35</v>
      </c>
      <c r="L2699" s="3">
        <f t="shared" si="178"/>
        <v>0.22857142857142856</v>
      </c>
      <c r="M2699" s="3">
        <f>PERCENTRANK(Table1[citperyear],L2699)</f>
        <v>1.7999999999999999E-2</v>
      </c>
      <c r="N2699" s="3">
        <f>AVERAGEIF(Table1[School], A2699, Table1[CPYRank])</f>
        <v>0.1799375</v>
      </c>
    </row>
    <row r="2700" spans="1:14" ht="16" x14ac:dyDescent="0.2">
      <c r="A2700" s="7" t="s">
        <v>52</v>
      </c>
      <c r="B2700" s="7" t="s">
        <v>8</v>
      </c>
      <c r="C2700" s="7" t="s">
        <v>161</v>
      </c>
      <c r="D2700" s="7">
        <v>32</v>
      </c>
      <c r="E2700" s="7">
        <v>1995</v>
      </c>
      <c r="F2700" s="3">
        <f>PERCENTRANK(Table1[Total Citations], D2700)</f>
        <v>5.5E-2</v>
      </c>
      <c r="G2700">
        <f>1-PERCENTRANK(Table1[Earliest Pub], E2700)</f>
        <v>0.29800000000000004</v>
      </c>
      <c r="H2700" s="3">
        <f>AVERAGEIF(Table1[School], A2700, Table1[Cit rank])</f>
        <v>0.16025</v>
      </c>
      <c r="I2700" s="3">
        <f>AVERAGEIF(Table1[School], A2700, Table1[YO rank])</f>
        <v>0.40968750000000004</v>
      </c>
      <c r="J2700" s="3">
        <f t="shared" si="176"/>
        <v>0.39115179252479021</v>
      </c>
      <c r="K2700" s="3">
        <f t="shared" si="177"/>
        <v>26</v>
      </c>
      <c r="L2700" s="3">
        <f t="shared" si="178"/>
        <v>1.2307692307692308</v>
      </c>
      <c r="M2700" s="3">
        <f>PERCENTRANK(Table1[citperyear],L2700)</f>
        <v>6.2E-2</v>
      </c>
      <c r="N2700" s="3">
        <f>AVERAGEIF(Table1[School], A2700, Table1[CPYRank])</f>
        <v>0.1799375</v>
      </c>
    </row>
    <row r="2701" spans="1:14" ht="16" x14ac:dyDescent="0.2">
      <c r="A2701" s="7" t="s">
        <v>52</v>
      </c>
      <c r="B2701" s="7" t="s">
        <v>8</v>
      </c>
      <c r="C2701" s="7" t="s">
        <v>161</v>
      </c>
      <c r="D2701" s="7">
        <v>57</v>
      </c>
      <c r="E2701" s="7">
        <v>1975</v>
      </c>
      <c r="F2701" s="3">
        <f>PERCENTRANK(Table1[Total Citations], D2701)</f>
        <v>8.5000000000000006E-2</v>
      </c>
      <c r="G2701">
        <f>1-PERCENTRANK(Table1[Earliest Pub], E2701)</f>
        <v>0.85199999999999998</v>
      </c>
      <c r="H2701" s="3">
        <f>AVERAGEIF(Table1[School], A2701, Table1[Cit rank])</f>
        <v>0.16025</v>
      </c>
      <c r="I2701" s="3">
        <f>AVERAGEIF(Table1[School], A2701, Table1[YO rank])</f>
        <v>0.40968750000000004</v>
      </c>
      <c r="J2701" s="3">
        <f t="shared" si="176"/>
        <v>0.39115179252479021</v>
      </c>
      <c r="K2701" s="3">
        <f t="shared" si="177"/>
        <v>46</v>
      </c>
      <c r="L2701" s="3">
        <f t="shared" si="178"/>
        <v>1.2391304347826086</v>
      </c>
      <c r="M2701" s="3">
        <f>PERCENTRANK(Table1[citperyear],L2701)</f>
        <v>6.3E-2</v>
      </c>
      <c r="N2701" s="3">
        <f>AVERAGEIF(Table1[School], A2701, Table1[CPYRank])</f>
        <v>0.1799375</v>
      </c>
    </row>
    <row r="2702" spans="1:14" ht="16" x14ac:dyDescent="0.2">
      <c r="A2702" s="7" t="s">
        <v>52</v>
      </c>
      <c r="B2702" s="7" t="s">
        <v>8</v>
      </c>
      <c r="C2702" s="7" t="s">
        <v>161</v>
      </c>
      <c r="D2702" s="7">
        <v>592</v>
      </c>
      <c r="E2702" s="7">
        <v>1996</v>
      </c>
      <c r="F2702" s="3">
        <f>PERCENTRANK(Table1[Total Citations], D2702)</f>
        <v>0.58399999999999996</v>
      </c>
      <c r="G2702">
        <f>1-PERCENTRANK(Table1[Earliest Pub], E2702)</f>
        <v>0.27100000000000002</v>
      </c>
      <c r="H2702" s="3">
        <f>AVERAGEIF(Table1[School], A2702, Table1[Cit rank])</f>
        <v>0.16025</v>
      </c>
      <c r="I2702" s="3">
        <f>AVERAGEIF(Table1[School], A2702, Table1[YO rank])</f>
        <v>0.40968750000000004</v>
      </c>
      <c r="J2702" s="3">
        <f t="shared" si="176"/>
        <v>0.39115179252479021</v>
      </c>
      <c r="K2702" s="3">
        <f t="shared" si="177"/>
        <v>25</v>
      </c>
      <c r="L2702" s="3">
        <f t="shared" si="178"/>
        <v>23.68</v>
      </c>
      <c r="M2702" s="3">
        <f>PERCENTRANK(Table1[citperyear],L2702)</f>
        <v>0.66400000000000003</v>
      </c>
      <c r="N2702" s="3">
        <f>AVERAGEIF(Table1[School], A2702, Table1[CPYRank])</f>
        <v>0.1799375</v>
      </c>
    </row>
    <row r="2703" spans="1:14" ht="16" x14ac:dyDescent="0.2">
      <c r="A2703" s="7" t="s">
        <v>52</v>
      </c>
      <c r="B2703" s="7" t="s">
        <v>8</v>
      </c>
      <c r="C2703" s="7" t="s">
        <v>161</v>
      </c>
      <c r="D2703" s="7">
        <v>222</v>
      </c>
      <c r="E2703" s="7">
        <v>1989</v>
      </c>
      <c r="F2703" s="3">
        <f>PERCENTRANK(Table1[Total Citations], D2703)</f>
        <v>0.29199999999999998</v>
      </c>
      <c r="G2703">
        <f>1-PERCENTRANK(Table1[Earliest Pub], E2703)</f>
        <v>0.47299999999999998</v>
      </c>
      <c r="H2703" s="3">
        <f>AVERAGEIF(Table1[School], A2703, Table1[Cit rank])</f>
        <v>0.16025</v>
      </c>
      <c r="I2703" s="3">
        <f>AVERAGEIF(Table1[School], A2703, Table1[YO rank])</f>
        <v>0.40968750000000004</v>
      </c>
      <c r="J2703" s="3">
        <f t="shared" si="176"/>
        <v>0.39115179252479021</v>
      </c>
      <c r="K2703" s="3">
        <f t="shared" si="177"/>
        <v>32</v>
      </c>
      <c r="L2703" s="3">
        <f t="shared" si="178"/>
        <v>6.9375</v>
      </c>
      <c r="M2703" s="3">
        <f>PERCENTRANK(Table1[citperyear],L2703)</f>
        <v>0.27300000000000002</v>
      </c>
      <c r="N2703" s="3">
        <f>AVERAGEIF(Table1[School], A2703, Table1[CPYRank])</f>
        <v>0.1799375</v>
      </c>
    </row>
    <row r="2704" spans="1:14" ht="16" x14ac:dyDescent="0.2">
      <c r="A2704" s="7" t="s">
        <v>52</v>
      </c>
      <c r="B2704" s="7" t="s">
        <v>8</v>
      </c>
      <c r="C2704" s="7" t="s">
        <v>161</v>
      </c>
      <c r="D2704" s="7">
        <v>44</v>
      </c>
      <c r="E2704" s="7">
        <v>1998</v>
      </c>
      <c r="F2704" s="3">
        <f>PERCENTRANK(Table1[Total Citations], D2704)</f>
        <v>7.0999999999999994E-2</v>
      </c>
      <c r="G2704">
        <f>1-PERCENTRANK(Table1[Earliest Pub], E2704)</f>
        <v>0.20799999999999996</v>
      </c>
      <c r="H2704" s="3">
        <f>AVERAGEIF(Table1[School], A2704, Table1[Cit rank])</f>
        <v>0.16025</v>
      </c>
      <c r="I2704" s="3">
        <f>AVERAGEIF(Table1[School], A2704, Table1[YO rank])</f>
        <v>0.40968750000000004</v>
      </c>
      <c r="J2704" s="3">
        <f t="shared" si="176"/>
        <v>0.39115179252479021</v>
      </c>
      <c r="K2704" s="3">
        <f t="shared" si="177"/>
        <v>23</v>
      </c>
      <c r="L2704" s="3">
        <f t="shared" si="178"/>
        <v>1.9130434782608696</v>
      </c>
      <c r="M2704" s="3">
        <f>PERCENTRANK(Table1[citperyear],L2704)</f>
        <v>0.09</v>
      </c>
      <c r="N2704" s="3">
        <f>AVERAGEIF(Table1[School], A2704, Table1[CPYRank])</f>
        <v>0.1799375</v>
      </c>
    </row>
    <row r="2705" spans="1:14" ht="16" x14ac:dyDescent="0.2">
      <c r="A2705" s="12" t="s">
        <v>53</v>
      </c>
      <c r="B2705" s="12" t="s">
        <v>8</v>
      </c>
      <c r="C2705" s="12" t="s">
        <v>161</v>
      </c>
      <c r="D2705" s="12">
        <v>706</v>
      </c>
      <c r="E2705" s="12">
        <v>1996</v>
      </c>
      <c r="F2705" s="3">
        <f>PERCENTRANK(Table1[Total Citations], D2705)</f>
        <v>0.64700000000000002</v>
      </c>
      <c r="G2705">
        <f>1-PERCENTRANK(Table1[Earliest Pub], E2705)</f>
        <v>0.27100000000000002</v>
      </c>
      <c r="H2705" s="3">
        <f>AVERAGEIF(Table1[School], A2705, Table1[Cit rank])</f>
        <v>0.45349999999999996</v>
      </c>
      <c r="I2705" s="3">
        <f>AVERAGEIF(Table1[School], A2705, Table1[YO rank])</f>
        <v>0.51447058823529412</v>
      </c>
      <c r="J2705" s="3">
        <f t="shared" ref="J2705:J2738" si="179">H2705/I2705</f>
        <v>0.88148868053967522</v>
      </c>
      <c r="K2705" s="3">
        <f t="shared" ref="K2705:K2738" si="180">2021-E2705</f>
        <v>25</v>
      </c>
      <c r="L2705" s="3">
        <f t="shared" ref="L2705:L2738" si="181">D2705/K2705</f>
        <v>28.24</v>
      </c>
      <c r="M2705" s="3">
        <f>PERCENTRANK(Table1[citperyear],L2705)</f>
        <v>0.72</v>
      </c>
      <c r="N2705" s="3">
        <f>AVERAGEIF(Table1[School], A2705, Table1[CPYRank])</f>
        <v>0.44376470588235289</v>
      </c>
    </row>
    <row r="2706" spans="1:14" ht="16" x14ac:dyDescent="0.2">
      <c r="A2706" s="12" t="s">
        <v>53</v>
      </c>
      <c r="B2706" s="12" t="s">
        <v>7</v>
      </c>
      <c r="C2706" s="12" t="s">
        <v>161</v>
      </c>
      <c r="D2706" s="12">
        <v>553</v>
      </c>
      <c r="E2706" s="12">
        <v>1991</v>
      </c>
      <c r="F2706" s="3">
        <f>PERCENTRANK(Table1[Total Citations], D2706)</f>
        <v>0.56299999999999994</v>
      </c>
      <c r="G2706">
        <f>1-PERCENTRANK(Table1[Earliest Pub], E2706)</f>
        <v>0.41300000000000003</v>
      </c>
      <c r="H2706" s="3">
        <f>AVERAGEIF(Table1[School], A2706, Table1[Cit rank])</f>
        <v>0.45349999999999996</v>
      </c>
      <c r="I2706" s="3">
        <f>AVERAGEIF(Table1[School], A2706, Table1[YO rank])</f>
        <v>0.51447058823529412</v>
      </c>
      <c r="J2706" s="3">
        <f t="shared" si="179"/>
        <v>0.88148868053967522</v>
      </c>
      <c r="K2706" s="3">
        <f t="shared" si="180"/>
        <v>30</v>
      </c>
      <c r="L2706" s="3">
        <f t="shared" si="181"/>
        <v>18.433333333333334</v>
      </c>
      <c r="M2706" s="3">
        <f>PERCENTRANK(Table1[citperyear],L2706)</f>
        <v>0.57499999999999996</v>
      </c>
      <c r="N2706" s="3">
        <f>AVERAGEIF(Table1[School], A2706, Table1[CPYRank])</f>
        <v>0.44376470588235289</v>
      </c>
    </row>
    <row r="2707" spans="1:14" ht="16" x14ac:dyDescent="0.2">
      <c r="A2707" s="12" t="s">
        <v>53</v>
      </c>
      <c r="B2707" s="12" t="s">
        <v>8</v>
      </c>
      <c r="C2707" s="12" t="s">
        <v>161</v>
      </c>
      <c r="D2707" s="12">
        <v>908</v>
      </c>
      <c r="E2707" s="12">
        <v>1982</v>
      </c>
      <c r="F2707" s="3">
        <f>PERCENTRANK(Table1[Total Citations], D2707)</f>
        <v>0.71499999999999997</v>
      </c>
      <c r="G2707">
        <f>1-PERCENTRANK(Table1[Earliest Pub], E2707)</f>
        <v>0.69</v>
      </c>
      <c r="H2707" s="3">
        <f>AVERAGEIF(Table1[School], A2707, Table1[Cit rank])</f>
        <v>0.45349999999999996</v>
      </c>
      <c r="I2707" s="3">
        <f>AVERAGEIF(Table1[School], A2707, Table1[YO rank])</f>
        <v>0.51447058823529412</v>
      </c>
      <c r="J2707" s="3">
        <f t="shared" si="179"/>
        <v>0.88148868053967522</v>
      </c>
      <c r="K2707" s="3">
        <f t="shared" si="180"/>
        <v>39</v>
      </c>
      <c r="L2707" s="3">
        <f t="shared" si="181"/>
        <v>23.282051282051281</v>
      </c>
      <c r="M2707" s="3">
        <f>PERCENTRANK(Table1[citperyear],L2707)</f>
        <v>0.65800000000000003</v>
      </c>
      <c r="N2707" s="3">
        <f>AVERAGEIF(Table1[School], A2707, Table1[CPYRank])</f>
        <v>0.44376470588235289</v>
      </c>
    </row>
    <row r="2708" spans="1:14" ht="16" x14ac:dyDescent="0.2">
      <c r="A2708" s="12" t="s">
        <v>53</v>
      </c>
      <c r="B2708" s="12" t="s">
        <v>7</v>
      </c>
      <c r="C2708" s="12" t="s">
        <v>161</v>
      </c>
      <c r="D2708" s="12">
        <v>21</v>
      </c>
      <c r="E2708" s="12">
        <v>1976</v>
      </c>
      <c r="F2708" s="3">
        <f>PERCENTRANK(Table1[Total Citations], D2708)</f>
        <v>3.6999999999999998E-2</v>
      </c>
      <c r="G2708">
        <f>1-PERCENTRANK(Table1[Earliest Pub], E2708)</f>
        <v>0.83099999999999996</v>
      </c>
      <c r="H2708" s="3">
        <f>AVERAGEIF(Table1[School], A2708, Table1[Cit rank])</f>
        <v>0.45349999999999996</v>
      </c>
      <c r="I2708" s="3">
        <f>AVERAGEIF(Table1[School], A2708, Table1[YO rank])</f>
        <v>0.51447058823529412</v>
      </c>
      <c r="J2708" s="3">
        <f t="shared" si="179"/>
        <v>0.88148868053967522</v>
      </c>
      <c r="K2708" s="3">
        <f t="shared" si="180"/>
        <v>45</v>
      </c>
      <c r="L2708" s="3">
        <f t="shared" si="181"/>
        <v>0.46666666666666667</v>
      </c>
      <c r="M2708" s="3">
        <f>PERCENTRANK(Table1[citperyear],L2708)</f>
        <v>0.03</v>
      </c>
      <c r="N2708" s="3">
        <f>AVERAGEIF(Table1[School], A2708, Table1[CPYRank])</f>
        <v>0.44376470588235289</v>
      </c>
    </row>
    <row r="2709" spans="1:14" ht="16" x14ac:dyDescent="0.2">
      <c r="A2709" s="12" t="s">
        <v>53</v>
      </c>
      <c r="B2709" s="12" t="s">
        <v>8</v>
      </c>
      <c r="C2709" s="12" t="s">
        <v>161</v>
      </c>
      <c r="D2709" s="12">
        <v>4048</v>
      </c>
      <c r="E2709" s="12">
        <v>1990</v>
      </c>
      <c r="F2709" s="3">
        <f>PERCENTRANK(Table1[Total Citations], D2709)</f>
        <v>0.96399999999999997</v>
      </c>
      <c r="G2709">
        <f>1-PERCENTRANK(Table1[Earliest Pub], E2709)</f>
        <v>0.43700000000000006</v>
      </c>
      <c r="H2709" s="3">
        <f>AVERAGEIF(Table1[School], A2709, Table1[Cit rank])</f>
        <v>0.45349999999999996</v>
      </c>
      <c r="I2709" s="3">
        <f>AVERAGEIF(Table1[School], A2709, Table1[YO rank])</f>
        <v>0.51447058823529412</v>
      </c>
      <c r="J2709" s="3">
        <f t="shared" si="179"/>
        <v>0.88148868053967522</v>
      </c>
      <c r="K2709" s="3">
        <f t="shared" si="180"/>
        <v>31</v>
      </c>
      <c r="L2709" s="3">
        <f t="shared" si="181"/>
        <v>130.58064516129033</v>
      </c>
      <c r="M2709" s="3">
        <f>PERCENTRANK(Table1[citperyear],L2709)</f>
        <v>0.98099999999999998</v>
      </c>
      <c r="N2709" s="3">
        <f>AVERAGEIF(Table1[School], A2709, Table1[CPYRank])</f>
        <v>0.44376470588235289</v>
      </c>
    </row>
    <row r="2710" spans="1:14" ht="16" x14ac:dyDescent="0.2">
      <c r="A2710" s="12" t="s">
        <v>53</v>
      </c>
      <c r="B2710" s="12" t="s">
        <v>8</v>
      </c>
      <c r="C2710" s="12" t="s">
        <v>161</v>
      </c>
      <c r="D2710" s="12">
        <v>239</v>
      </c>
      <c r="E2710" s="12">
        <v>1991</v>
      </c>
      <c r="F2710" s="3">
        <f>PERCENTRANK(Table1[Total Citations], D2710)</f>
        <v>0.313</v>
      </c>
      <c r="G2710">
        <f>1-PERCENTRANK(Table1[Earliest Pub], E2710)</f>
        <v>0.41300000000000003</v>
      </c>
      <c r="H2710" s="3">
        <f>AVERAGEIF(Table1[School], A2710, Table1[Cit rank])</f>
        <v>0.45349999999999996</v>
      </c>
      <c r="I2710" s="3">
        <f>AVERAGEIF(Table1[School], A2710, Table1[YO rank])</f>
        <v>0.51447058823529412</v>
      </c>
      <c r="J2710" s="3">
        <f t="shared" si="179"/>
        <v>0.88148868053967522</v>
      </c>
      <c r="K2710" s="3">
        <f t="shared" si="180"/>
        <v>30</v>
      </c>
      <c r="L2710" s="3">
        <f t="shared" si="181"/>
        <v>7.9666666666666668</v>
      </c>
      <c r="M2710" s="3">
        <f>PERCENTRANK(Table1[citperyear],L2710)</f>
        <v>0.307</v>
      </c>
      <c r="N2710" s="3">
        <f>AVERAGEIF(Table1[School], A2710, Table1[CPYRank])</f>
        <v>0.44376470588235289</v>
      </c>
    </row>
    <row r="2711" spans="1:14" ht="16" x14ac:dyDescent="0.2">
      <c r="A2711" s="12" t="s">
        <v>53</v>
      </c>
      <c r="B2711" s="12" t="s">
        <v>8</v>
      </c>
      <c r="C2711" s="12" t="s">
        <v>161</v>
      </c>
      <c r="D2711" s="12">
        <v>37</v>
      </c>
      <c r="E2711" s="12">
        <v>1995</v>
      </c>
      <c r="F2711" s="3">
        <f>PERCENTRANK(Table1[Total Citations], D2711)</f>
        <v>6.0999999999999999E-2</v>
      </c>
      <c r="G2711">
        <f>1-PERCENTRANK(Table1[Earliest Pub], E2711)</f>
        <v>0.29800000000000004</v>
      </c>
      <c r="H2711" s="3">
        <f>AVERAGEIF(Table1[School], A2711, Table1[Cit rank])</f>
        <v>0.45349999999999996</v>
      </c>
      <c r="I2711" s="3">
        <f>AVERAGEIF(Table1[School], A2711, Table1[YO rank])</f>
        <v>0.51447058823529412</v>
      </c>
      <c r="J2711" s="3">
        <f t="shared" si="179"/>
        <v>0.88148868053967522</v>
      </c>
      <c r="K2711" s="3">
        <f t="shared" si="180"/>
        <v>26</v>
      </c>
      <c r="L2711" s="3">
        <f t="shared" si="181"/>
        <v>1.4230769230769231</v>
      </c>
      <c r="M2711" s="3">
        <f>PERCENTRANK(Table1[citperyear],L2711)</f>
        <v>7.0000000000000007E-2</v>
      </c>
      <c r="N2711" s="3">
        <f>AVERAGEIF(Table1[School], A2711, Table1[CPYRank])</f>
        <v>0.44376470588235289</v>
      </c>
    </row>
    <row r="2712" spans="1:14" ht="16" x14ac:dyDescent="0.2">
      <c r="A2712" s="12" t="s">
        <v>53</v>
      </c>
      <c r="B2712" s="12" t="s">
        <v>8</v>
      </c>
      <c r="C2712" s="12" t="s">
        <v>161</v>
      </c>
      <c r="D2712" s="12">
        <v>294</v>
      </c>
      <c r="E2712" s="12">
        <v>1991</v>
      </c>
      <c r="F2712" s="3">
        <f>PERCENTRANK(Table1[Total Citations], D2712)</f>
        <v>0.36699999999999999</v>
      </c>
      <c r="G2712">
        <f>1-PERCENTRANK(Table1[Earliest Pub], E2712)</f>
        <v>0.41300000000000003</v>
      </c>
      <c r="H2712" s="3">
        <f>AVERAGEIF(Table1[School], A2712, Table1[Cit rank])</f>
        <v>0.45349999999999996</v>
      </c>
      <c r="I2712" s="3">
        <f>AVERAGEIF(Table1[School], A2712, Table1[YO rank])</f>
        <v>0.51447058823529412</v>
      </c>
      <c r="J2712" s="3">
        <f t="shared" si="179"/>
        <v>0.88148868053967522</v>
      </c>
      <c r="K2712" s="3">
        <f t="shared" si="180"/>
        <v>30</v>
      </c>
      <c r="L2712" s="3">
        <f t="shared" si="181"/>
        <v>9.8000000000000007</v>
      </c>
      <c r="M2712" s="3">
        <f>PERCENTRANK(Table1[citperyear],L2712)</f>
        <v>0.36699999999999999</v>
      </c>
      <c r="N2712" s="3">
        <f>AVERAGEIF(Table1[School], A2712, Table1[CPYRank])</f>
        <v>0.44376470588235289</v>
      </c>
    </row>
    <row r="2713" spans="1:14" ht="16" x14ac:dyDescent="0.2">
      <c r="A2713" s="12" t="s">
        <v>53</v>
      </c>
      <c r="B2713" s="12" t="s">
        <v>7</v>
      </c>
      <c r="C2713" s="12" t="s">
        <v>161</v>
      </c>
      <c r="D2713" s="12">
        <v>712</v>
      </c>
      <c r="E2713" s="12">
        <v>1983</v>
      </c>
      <c r="F2713" s="3">
        <f>PERCENTRANK(Table1[Total Citations], D2713)</f>
        <v>0.64800000000000002</v>
      </c>
      <c r="G2713">
        <f>1-PERCENTRANK(Table1[Earliest Pub], E2713)</f>
        <v>0.65700000000000003</v>
      </c>
      <c r="H2713" s="3">
        <f>AVERAGEIF(Table1[School], A2713, Table1[Cit rank])</f>
        <v>0.45349999999999996</v>
      </c>
      <c r="I2713" s="3">
        <f>AVERAGEIF(Table1[School], A2713, Table1[YO rank])</f>
        <v>0.51447058823529412</v>
      </c>
      <c r="J2713" s="3">
        <f t="shared" si="179"/>
        <v>0.88148868053967522</v>
      </c>
      <c r="K2713" s="3">
        <f t="shared" si="180"/>
        <v>38</v>
      </c>
      <c r="L2713" s="3">
        <f t="shared" si="181"/>
        <v>18.736842105263158</v>
      </c>
      <c r="M2713" s="3">
        <f>PERCENTRANK(Table1[citperyear],L2713)</f>
        <v>0.58099999999999996</v>
      </c>
      <c r="N2713" s="3">
        <f>AVERAGEIF(Table1[School], A2713, Table1[CPYRank])</f>
        <v>0.44376470588235289</v>
      </c>
    </row>
    <row r="2714" spans="1:14" ht="16" x14ac:dyDescent="0.2">
      <c r="A2714" s="12" t="s">
        <v>53</v>
      </c>
      <c r="B2714" s="12" t="s">
        <v>8</v>
      </c>
      <c r="C2714" s="12" t="s">
        <v>161</v>
      </c>
      <c r="D2714" s="12">
        <v>3414</v>
      </c>
      <c r="E2714" s="12">
        <v>1983</v>
      </c>
      <c r="F2714" s="3">
        <f>PERCENTRANK(Table1[Total Citations], D2714)</f>
        <v>0.95099999999999996</v>
      </c>
      <c r="G2714">
        <f>1-PERCENTRANK(Table1[Earliest Pub], E2714)</f>
        <v>0.65700000000000003</v>
      </c>
      <c r="H2714" s="3">
        <f>AVERAGEIF(Table1[School], A2714, Table1[Cit rank])</f>
        <v>0.45349999999999996</v>
      </c>
      <c r="I2714" s="3">
        <f>AVERAGEIF(Table1[School], A2714, Table1[YO rank])</f>
        <v>0.51447058823529412</v>
      </c>
      <c r="J2714" s="3">
        <f t="shared" si="179"/>
        <v>0.88148868053967522</v>
      </c>
      <c r="K2714" s="3">
        <f t="shared" si="180"/>
        <v>38</v>
      </c>
      <c r="L2714" s="3">
        <f t="shared" si="181"/>
        <v>89.84210526315789</v>
      </c>
      <c r="M2714" s="3">
        <f>PERCENTRANK(Table1[citperyear],L2714)</f>
        <v>0.95499999999999996</v>
      </c>
      <c r="N2714" s="3">
        <f>AVERAGEIF(Table1[School], A2714, Table1[CPYRank])</f>
        <v>0.44376470588235289</v>
      </c>
    </row>
    <row r="2715" spans="1:14" ht="16" x14ac:dyDescent="0.2">
      <c r="A2715" s="12" t="s">
        <v>53</v>
      </c>
      <c r="B2715" s="12" t="s">
        <v>8</v>
      </c>
      <c r="C2715" s="12" t="s">
        <v>161</v>
      </c>
      <c r="D2715" s="12">
        <v>685</v>
      </c>
      <c r="E2715" s="12">
        <v>1985</v>
      </c>
      <c r="F2715" s="3">
        <f>PERCENTRANK(Table1[Total Citations], D2715)</f>
        <v>0.63700000000000001</v>
      </c>
      <c r="G2715">
        <f>1-PERCENTRANK(Table1[Earliest Pub], E2715)</f>
        <v>0.60199999999999998</v>
      </c>
      <c r="H2715" s="3">
        <f>AVERAGEIF(Table1[School], A2715, Table1[Cit rank])</f>
        <v>0.45349999999999996</v>
      </c>
      <c r="I2715" s="3">
        <f>AVERAGEIF(Table1[School], A2715, Table1[YO rank])</f>
        <v>0.51447058823529412</v>
      </c>
      <c r="J2715" s="3">
        <f t="shared" si="179"/>
        <v>0.88148868053967522</v>
      </c>
      <c r="K2715" s="3">
        <f t="shared" si="180"/>
        <v>36</v>
      </c>
      <c r="L2715" s="3">
        <f t="shared" si="181"/>
        <v>19.027777777777779</v>
      </c>
      <c r="M2715" s="3">
        <f>PERCENTRANK(Table1[citperyear],L2715)</f>
        <v>0.58699999999999997</v>
      </c>
      <c r="N2715" s="3">
        <f>AVERAGEIF(Table1[School], A2715, Table1[CPYRank])</f>
        <v>0.44376470588235289</v>
      </c>
    </row>
    <row r="2716" spans="1:14" ht="16" x14ac:dyDescent="0.2">
      <c r="A2716" s="12" t="s">
        <v>53</v>
      </c>
      <c r="B2716" s="12" t="s">
        <v>8</v>
      </c>
      <c r="C2716" s="12" t="s">
        <v>161</v>
      </c>
      <c r="D2716" s="12">
        <v>876</v>
      </c>
      <c r="E2716" s="12">
        <v>1982</v>
      </c>
      <c r="F2716" s="3">
        <f>PERCENTRANK(Table1[Total Citations], D2716)</f>
        <v>0.70599999999999996</v>
      </c>
      <c r="G2716">
        <f>1-PERCENTRANK(Table1[Earliest Pub], E2716)</f>
        <v>0.69</v>
      </c>
      <c r="H2716" s="3">
        <f>AVERAGEIF(Table1[School], A2716, Table1[Cit rank])</f>
        <v>0.45349999999999996</v>
      </c>
      <c r="I2716" s="3">
        <f>AVERAGEIF(Table1[School], A2716, Table1[YO rank])</f>
        <v>0.51447058823529412</v>
      </c>
      <c r="J2716" s="3">
        <f t="shared" si="179"/>
        <v>0.88148868053967522</v>
      </c>
      <c r="K2716" s="3">
        <f t="shared" si="180"/>
        <v>39</v>
      </c>
      <c r="L2716" s="3">
        <f t="shared" si="181"/>
        <v>22.46153846153846</v>
      </c>
      <c r="M2716" s="3">
        <f>PERCENTRANK(Table1[citperyear],L2716)</f>
        <v>0.64800000000000002</v>
      </c>
      <c r="N2716" s="3">
        <f>AVERAGEIF(Table1[School], A2716, Table1[CPYRank])</f>
        <v>0.44376470588235289</v>
      </c>
    </row>
    <row r="2717" spans="1:14" ht="16" x14ac:dyDescent="0.2">
      <c r="A2717" s="12" t="s">
        <v>53</v>
      </c>
      <c r="B2717" s="12" t="s">
        <v>8</v>
      </c>
      <c r="C2717" s="12" t="s">
        <v>161</v>
      </c>
      <c r="D2717" s="12">
        <v>21</v>
      </c>
      <c r="E2717" s="12">
        <v>1986</v>
      </c>
      <c r="F2717" s="3">
        <f>PERCENTRANK(Table1[Total Citations], D2717)</f>
        <v>3.6999999999999998E-2</v>
      </c>
      <c r="G2717">
        <f>1-PERCENTRANK(Table1[Earliest Pub], E2717)</f>
        <v>0.57099999999999995</v>
      </c>
      <c r="H2717" s="3">
        <f>AVERAGEIF(Table1[School], A2717, Table1[Cit rank])</f>
        <v>0.45349999999999996</v>
      </c>
      <c r="I2717" s="3">
        <f>AVERAGEIF(Table1[School], A2717, Table1[YO rank])</f>
        <v>0.51447058823529412</v>
      </c>
      <c r="J2717" s="3">
        <f t="shared" si="179"/>
        <v>0.88148868053967522</v>
      </c>
      <c r="K2717" s="3">
        <f t="shared" si="180"/>
        <v>35</v>
      </c>
      <c r="L2717" s="3">
        <f t="shared" si="181"/>
        <v>0.6</v>
      </c>
      <c r="M2717" s="3">
        <f>PERCENTRANK(Table1[citperyear],L2717)</f>
        <v>3.5000000000000003E-2</v>
      </c>
      <c r="N2717" s="3">
        <f>AVERAGEIF(Table1[School], A2717, Table1[CPYRank])</f>
        <v>0.44376470588235289</v>
      </c>
    </row>
    <row r="2718" spans="1:14" ht="16" x14ac:dyDescent="0.2">
      <c r="A2718" s="12" t="s">
        <v>53</v>
      </c>
      <c r="B2718" s="12" t="s">
        <v>7</v>
      </c>
      <c r="C2718" s="12" t="s">
        <v>161</v>
      </c>
      <c r="D2718" s="12">
        <v>140</v>
      </c>
      <c r="E2718" s="12">
        <v>2000</v>
      </c>
      <c r="F2718" s="3">
        <f>PERCENTRANK(Table1[Total Citations], D2718)</f>
        <v>0.182</v>
      </c>
      <c r="G2718">
        <f>1-PERCENTRANK(Table1[Earliest Pub], E2718)</f>
        <v>0.14400000000000002</v>
      </c>
      <c r="H2718" s="3">
        <f>AVERAGEIF(Table1[School], A2718, Table1[Cit rank])</f>
        <v>0.45349999999999996</v>
      </c>
      <c r="I2718" s="3">
        <f>AVERAGEIF(Table1[School], A2718, Table1[YO rank])</f>
        <v>0.51447058823529412</v>
      </c>
      <c r="J2718" s="3">
        <f t="shared" si="179"/>
        <v>0.88148868053967522</v>
      </c>
      <c r="K2718" s="3">
        <f t="shared" si="180"/>
        <v>21</v>
      </c>
      <c r="L2718" s="3">
        <f t="shared" si="181"/>
        <v>6.666666666666667</v>
      </c>
      <c r="M2718" s="3">
        <f>PERCENTRANK(Table1[citperyear],L2718)</f>
        <v>0.26100000000000001</v>
      </c>
      <c r="N2718" s="3">
        <f>AVERAGEIF(Table1[School], A2718, Table1[CPYRank])</f>
        <v>0.44376470588235289</v>
      </c>
    </row>
    <row r="2719" spans="1:14" ht="16" x14ac:dyDescent="0.2">
      <c r="A2719" s="12" t="s">
        <v>53</v>
      </c>
      <c r="B2719" s="12" t="s">
        <v>8</v>
      </c>
      <c r="C2719" s="12" t="s">
        <v>161</v>
      </c>
      <c r="D2719" s="12">
        <v>3200</v>
      </c>
      <c r="E2719" s="12">
        <v>1981</v>
      </c>
      <c r="F2719" s="3">
        <f>PERCENTRANK(Table1[Total Citations], D2719)</f>
        <v>0.94399999999999995</v>
      </c>
      <c r="G2719">
        <f>1-PERCENTRANK(Table1[Earliest Pub], E2719)</f>
        <v>0.72299999999999998</v>
      </c>
      <c r="H2719" s="3">
        <f>AVERAGEIF(Table1[School], A2719, Table1[Cit rank])</f>
        <v>0.45349999999999996</v>
      </c>
      <c r="I2719" s="3">
        <f>AVERAGEIF(Table1[School], A2719, Table1[YO rank])</f>
        <v>0.51447058823529412</v>
      </c>
      <c r="J2719" s="3">
        <f t="shared" si="179"/>
        <v>0.88148868053967522</v>
      </c>
      <c r="K2719" s="3">
        <f t="shared" si="180"/>
        <v>40</v>
      </c>
      <c r="L2719" s="3">
        <f t="shared" si="181"/>
        <v>80</v>
      </c>
      <c r="M2719" s="3">
        <f>PERCENTRANK(Table1[citperyear],L2719)</f>
        <v>0.94099999999999995</v>
      </c>
      <c r="N2719" s="3">
        <f>AVERAGEIF(Table1[School], A2719, Table1[CPYRank])</f>
        <v>0.44376470588235289</v>
      </c>
    </row>
    <row r="2720" spans="1:14" ht="16" x14ac:dyDescent="0.2">
      <c r="A2720" s="12" t="s">
        <v>53</v>
      </c>
      <c r="B2720" s="12" t="s">
        <v>8</v>
      </c>
      <c r="C2720" s="12" t="s">
        <v>161</v>
      </c>
      <c r="D2720" s="12">
        <v>598</v>
      </c>
      <c r="E2720" s="12">
        <v>1981</v>
      </c>
      <c r="F2720" s="3">
        <f>PERCENTRANK(Table1[Total Citations], D2720)</f>
        <v>0.58699999999999997</v>
      </c>
      <c r="G2720">
        <f>1-PERCENTRANK(Table1[Earliest Pub], E2720)</f>
        <v>0.72299999999999998</v>
      </c>
      <c r="H2720" s="3">
        <f>AVERAGEIF(Table1[School], A2720, Table1[Cit rank])</f>
        <v>0.45349999999999996</v>
      </c>
      <c r="I2720" s="3">
        <f>AVERAGEIF(Table1[School], A2720, Table1[YO rank])</f>
        <v>0.51447058823529412</v>
      </c>
      <c r="J2720" s="3">
        <f t="shared" si="179"/>
        <v>0.88148868053967522</v>
      </c>
      <c r="K2720" s="3">
        <f t="shared" si="180"/>
        <v>40</v>
      </c>
      <c r="L2720" s="3">
        <f t="shared" si="181"/>
        <v>14.95</v>
      </c>
      <c r="M2720" s="3">
        <f>PERCENTRANK(Table1[citperyear],L2720)</f>
        <v>0.5</v>
      </c>
      <c r="N2720" s="3">
        <f>AVERAGEIF(Table1[School], A2720, Table1[CPYRank])</f>
        <v>0.44376470588235289</v>
      </c>
    </row>
    <row r="2721" spans="1:14" ht="16" x14ac:dyDescent="0.2">
      <c r="A2721" s="12" t="s">
        <v>53</v>
      </c>
      <c r="B2721" s="12" t="s">
        <v>8</v>
      </c>
      <c r="C2721" s="12" t="s">
        <v>161</v>
      </c>
      <c r="D2721" s="12">
        <v>101</v>
      </c>
      <c r="E2721" s="12">
        <v>2000</v>
      </c>
      <c r="F2721" s="3">
        <f>PERCENTRANK(Table1[Total Citations], D2721)</f>
        <v>0.13600000000000001</v>
      </c>
      <c r="G2721">
        <f>1-PERCENTRANK(Table1[Earliest Pub], E2721)</f>
        <v>0.14400000000000002</v>
      </c>
      <c r="H2721" s="3">
        <f>AVERAGEIF(Table1[School], A2721, Table1[Cit rank])</f>
        <v>0.45349999999999996</v>
      </c>
      <c r="I2721" s="3">
        <f>AVERAGEIF(Table1[School], A2721, Table1[YO rank])</f>
        <v>0.51447058823529412</v>
      </c>
      <c r="J2721" s="3">
        <f t="shared" si="179"/>
        <v>0.88148868053967522</v>
      </c>
      <c r="K2721" s="3">
        <f t="shared" si="180"/>
        <v>21</v>
      </c>
      <c r="L2721" s="3">
        <f t="shared" si="181"/>
        <v>4.8095238095238093</v>
      </c>
      <c r="M2721" s="3">
        <f>PERCENTRANK(Table1[citperyear],L2721)</f>
        <v>0.193</v>
      </c>
      <c r="N2721" s="3">
        <f>AVERAGEIF(Table1[School], A2721, Table1[CPYRank])</f>
        <v>0.44376470588235289</v>
      </c>
    </row>
    <row r="2722" spans="1:14" ht="16" x14ac:dyDescent="0.2">
      <c r="A2722" s="12" t="s">
        <v>53</v>
      </c>
      <c r="B2722" s="12" t="s">
        <v>7</v>
      </c>
      <c r="C2722" s="12" t="s">
        <v>161</v>
      </c>
      <c r="D2722" s="12">
        <v>62</v>
      </c>
      <c r="E2722" s="12">
        <v>1992</v>
      </c>
      <c r="F2722" s="3">
        <f>PERCENTRANK(Table1[Total Citations], D2722)</f>
        <v>9.1999999999999998E-2</v>
      </c>
      <c r="G2722">
        <f>1-PERCENTRANK(Table1[Earliest Pub], E2722)</f>
        <v>0.38100000000000001</v>
      </c>
      <c r="H2722" s="3">
        <f>AVERAGEIF(Table1[School], A2722, Table1[Cit rank])</f>
        <v>0.45349999999999996</v>
      </c>
      <c r="I2722" s="3">
        <f>AVERAGEIF(Table1[School], A2722, Table1[YO rank])</f>
        <v>0.51447058823529412</v>
      </c>
      <c r="J2722" s="3">
        <f t="shared" si="179"/>
        <v>0.88148868053967522</v>
      </c>
      <c r="K2722" s="3">
        <f t="shared" si="180"/>
        <v>29</v>
      </c>
      <c r="L2722" s="3">
        <f t="shared" si="181"/>
        <v>2.1379310344827585</v>
      </c>
      <c r="M2722" s="3">
        <f>PERCENTRANK(Table1[citperyear],L2722)</f>
        <v>9.6000000000000002E-2</v>
      </c>
      <c r="N2722" s="3">
        <f>AVERAGEIF(Table1[School], A2722, Table1[CPYRank])</f>
        <v>0.44376470588235289</v>
      </c>
    </row>
    <row r="2723" spans="1:14" ht="16" x14ac:dyDescent="0.2">
      <c r="A2723" s="12" t="s">
        <v>53</v>
      </c>
      <c r="B2723" s="12" t="s">
        <v>8</v>
      </c>
      <c r="C2723" s="12" t="s">
        <v>161</v>
      </c>
      <c r="D2723" s="12">
        <v>1070</v>
      </c>
      <c r="E2723" s="12">
        <v>1969</v>
      </c>
      <c r="F2723" s="3">
        <f>PERCENTRANK(Table1[Total Citations], D2723)</f>
        <v>0.76</v>
      </c>
      <c r="G2723">
        <f>1-PERCENTRANK(Table1[Earliest Pub], E2723)</f>
        <v>0.94100000000000006</v>
      </c>
      <c r="H2723" s="3">
        <f>AVERAGEIF(Table1[School], A2723, Table1[Cit rank])</f>
        <v>0.45349999999999996</v>
      </c>
      <c r="I2723" s="3">
        <f>AVERAGEIF(Table1[School], A2723, Table1[YO rank])</f>
        <v>0.51447058823529412</v>
      </c>
      <c r="J2723" s="3">
        <f t="shared" si="179"/>
        <v>0.88148868053967522</v>
      </c>
      <c r="K2723" s="3">
        <f t="shared" si="180"/>
        <v>52</v>
      </c>
      <c r="L2723" s="3">
        <f t="shared" si="181"/>
        <v>20.576923076923077</v>
      </c>
      <c r="M2723" s="3">
        <f>PERCENTRANK(Table1[citperyear],L2723)</f>
        <v>0.61499999999999999</v>
      </c>
      <c r="N2723" s="3">
        <f>AVERAGEIF(Table1[School], A2723, Table1[CPYRank])</f>
        <v>0.44376470588235289</v>
      </c>
    </row>
    <row r="2724" spans="1:14" ht="16" x14ac:dyDescent="0.2">
      <c r="A2724" s="12" t="s">
        <v>53</v>
      </c>
      <c r="B2724" s="12" t="s">
        <v>8</v>
      </c>
      <c r="C2724" s="12" t="s">
        <v>161</v>
      </c>
      <c r="D2724" s="12">
        <v>66</v>
      </c>
      <c r="E2724" s="12">
        <v>1980</v>
      </c>
      <c r="F2724" s="3">
        <f>PERCENTRANK(Table1[Total Citations], D2724)</f>
        <v>9.5000000000000001E-2</v>
      </c>
      <c r="G2724">
        <f>1-PERCENTRANK(Table1[Earliest Pub], E2724)</f>
        <v>0.75</v>
      </c>
      <c r="H2724" s="3">
        <f>AVERAGEIF(Table1[School], A2724, Table1[Cit rank])</f>
        <v>0.45349999999999996</v>
      </c>
      <c r="I2724" s="3">
        <f>AVERAGEIF(Table1[School], A2724, Table1[YO rank])</f>
        <v>0.51447058823529412</v>
      </c>
      <c r="J2724" s="3">
        <f t="shared" si="179"/>
        <v>0.88148868053967522</v>
      </c>
      <c r="K2724" s="3">
        <f t="shared" si="180"/>
        <v>41</v>
      </c>
      <c r="L2724" s="3">
        <f t="shared" si="181"/>
        <v>1.6097560975609757</v>
      </c>
      <c r="M2724" s="3">
        <f>PERCENTRANK(Table1[citperyear],L2724)</f>
        <v>7.4999999999999997E-2</v>
      </c>
      <c r="N2724" s="3">
        <f>AVERAGEIF(Table1[School], A2724, Table1[CPYRank])</f>
        <v>0.44376470588235289</v>
      </c>
    </row>
    <row r="2725" spans="1:14" ht="16" x14ac:dyDescent="0.2">
      <c r="A2725" s="12" t="s">
        <v>53</v>
      </c>
      <c r="B2725" s="12" t="s">
        <v>8</v>
      </c>
      <c r="C2725" s="12" t="s">
        <v>161</v>
      </c>
      <c r="D2725" s="12">
        <v>929</v>
      </c>
      <c r="E2725" s="12">
        <v>1982</v>
      </c>
      <c r="F2725" s="3">
        <f>PERCENTRANK(Table1[Total Citations], D2725)</f>
        <v>0.72099999999999997</v>
      </c>
      <c r="G2725">
        <f>1-PERCENTRANK(Table1[Earliest Pub], E2725)</f>
        <v>0.69</v>
      </c>
      <c r="H2725" s="3">
        <f>AVERAGEIF(Table1[School], A2725, Table1[Cit rank])</f>
        <v>0.45349999999999996</v>
      </c>
      <c r="I2725" s="3">
        <f>AVERAGEIF(Table1[School], A2725, Table1[YO rank])</f>
        <v>0.51447058823529412</v>
      </c>
      <c r="J2725" s="3">
        <f t="shared" si="179"/>
        <v>0.88148868053967522</v>
      </c>
      <c r="K2725" s="3">
        <f t="shared" si="180"/>
        <v>39</v>
      </c>
      <c r="L2725" s="3">
        <f t="shared" si="181"/>
        <v>23.820512820512821</v>
      </c>
      <c r="M2725" s="3">
        <f>PERCENTRANK(Table1[citperyear],L2725)</f>
        <v>0.66500000000000004</v>
      </c>
      <c r="N2725" s="3">
        <f>AVERAGEIF(Table1[School], A2725, Table1[CPYRank])</f>
        <v>0.44376470588235289</v>
      </c>
    </row>
    <row r="2726" spans="1:14" ht="16" x14ac:dyDescent="0.2">
      <c r="A2726" s="12" t="s">
        <v>53</v>
      </c>
      <c r="B2726" s="12" t="s">
        <v>7</v>
      </c>
      <c r="C2726" s="12" t="s">
        <v>161</v>
      </c>
      <c r="D2726" s="12">
        <v>81</v>
      </c>
      <c r="E2726" s="12">
        <v>2001</v>
      </c>
      <c r="F2726" s="3">
        <f>PERCENTRANK(Table1[Total Citations], D2726)</f>
        <v>0.113</v>
      </c>
      <c r="G2726">
        <f>1-PERCENTRANK(Table1[Earliest Pub], E2726)</f>
        <v>0.11899999999999999</v>
      </c>
      <c r="H2726" s="3">
        <f>AVERAGEIF(Table1[School], A2726, Table1[Cit rank])</f>
        <v>0.45349999999999996</v>
      </c>
      <c r="I2726" s="3">
        <f>AVERAGEIF(Table1[School], A2726, Table1[YO rank])</f>
        <v>0.51447058823529412</v>
      </c>
      <c r="J2726" s="3">
        <f t="shared" si="179"/>
        <v>0.88148868053967522</v>
      </c>
      <c r="K2726" s="3">
        <f t="shared" si="180"/>
        <v>20</v>
      </c>
      <c r="L2726" s="3">
        <f t="shared" si="181"/>
        <v>4.05</v>
      </c>
      <c r="M2726" s="3">
        <f>PERCENTRANK(Table1[citperyear],L2726)</f>
        <v>0.16300000000000001</v>
      </c>
      <c r="N2726" s="3">
        <f>AVERAGEIF(Table1[School], A2726, Table1[CPYRank])</f>
        <v>0.44376470588235289</v>
      </c>
    </row>
    <row r="2727" spans="1:14" ht="16" x14ac:dyDescent="0.2">
      <c r="A2727" s="12" t="s">
        <v>53</v>
      </c>
      <c r="B2727" s="12" t="s">
        <v>8</v>
      </c>
      <c r="C2727" s="12" t="s">
        <v>161</v>
      </c>
      <c r="D2727" s="12">
        <v>113</v>
      </c>
      <c r="E2727" s="12">
        <v>2002</v>
      </c>
      <c r="F2727" s="3">
        <f>PERCENTRANK(Table1[Total Citations], D2727)</f>
        <v>0.153</v>
      </c>
      <c r="G2727">
        <f>1-PERCENTRANK(Table1[Earliest Pub], E2727)</f>
        <v>9.6999999999999975E-2</v>
      </c>
      <c r="H2727" s="3">
        <f>AVERAGEIF(Table1[School], A2727, Table1[Cit rank])</f>
        <v>0.45349999999999996</v>
      </c>
      <c r="I2727" s="3">
        <f>AVERAGEIF(Table1[School], A2727, Table1[YO rank])</f>
        <v>0.51447058823529412</v>
      </c>
      <c r="J2727" s="3">
        <f t="shared" si="179"/>
        <v>0.88148868053967522</v>
      </c>
      <c r="K2727" s="3">
        <f t="shared" si="180"/>
        <v>19</v>
      </c>
      <c r="L2727" s="3">
        <f t="shared" si="181"/>
        <v>5.9473684210526319</v>
      </c>
      <c r="M2727" s="3">
        <f>PERCENTRANK(Table1[citperyear],L2727)</f>
        <v>0.23599999999999999</v>
      </c>
      <c r="N2727" s="3">
        <f>AVERAGEIF(Table1[School], A2727, Table1[CPYRank])</f>
        <v>0.44376470588235289</v>
      </c>
    </row>
    <row r="2728" spans="1:14" ht="16" x14ac:dyDescent="0.2">
      <c r="A2728" s="12" t="s">
        <v>53</v>
      </c>
      <c r="B2728" s="12" t="s">
        <v>8</v>
      </c>
      <c r="C2728" s="12" t="s">
        <v>161</v>
      </c>
      <c r="D2728" s="12">
        <v>666</v>
      </c>
      <c r="E2728" s="12">
        <v>1999</v>
      </c>
      <c r="F2728" s="3">
        <f>PERCENTRANK(Table1[Total Citations], D2728)</f>
        <v>0.625</v>
      </c>
      <c r="G2728">
        <f>1-PERCENTRANK(Table1[Earliest Pub], E2728)</f>
        <v>0.17300000000000004</v>
      </c>
      <c r="H2728" s="3">
        <f>AVERAGEIF(Table1[School], A2728, Table1[Cit rank])</f>
        <v>0.45349999999999996</v>
      </c>
      <c r="I2728" s="3">
        <f>AVERAGEIF(Table1[School], A2728, Table1[YO rank])</f>
        <v>0.51447058823529412</v>
      </c>
      <c r="J2728" s="3">
        <f t="shared" si="179"/>
        <v>0.88148868053967522</v>
      </c>
      <c r="K2728" s="3">
        <f t="shared" si="180"/>
        <v>22</v>
      </c>
      <c r="L2728" s="3">
        <f t="shared" si="181"/>
        <v>30.272727272727273</v>
      </c>
      <c r="M2728" s="3">
        <f>PERCENTRANK(Table1[citperyear],L2728)</f>
        <v>0.74099999999999999</v>
      </c>
      <c r="N2728" s="3">
        <f>AVERAGEIF(Table1[School], A2728, Table1[CPYRank])</f>
        <v>0.44376470588235289</v>
      </c>
    </row>
    <row r="2729" spans="1:14" ht="16" x14ac:dyDescent="0.2">
      <c r="A2729" s="12" t="s">
        <v>53</v>
      </c>
      <c r="B2729" s="12" t="s">
        <v>8</v>
      </c>
      <c r="C2729" s="12" t="s">
        <v>161</v>
      </c>
      <c r="D2729" s="12">
        <v>196</v>
      </c>
      <c r="E2729" s="12">
        <v>1980</v>
      </c>
      <c r="F2729" s="3">
        <f>PERCENTRANK(Table1[Total Citations], D2729)</f>
        <v>0.252</v>
      </c>
      <c r="G2729">
        <f>1-PERCENTRANK(Table1[Earliest Pub], E2729)</f>
        <v>0.75</v>
      </c>
      <c r="H2729" s="3">
        <f>AVERAGEIF(Table1[School], A2729, Table1[Cit rank])</f>
        <v>0.45349999999999996</v>
      </c>
      <c r="I2729" s="3">
        <f>AVERAGEIF(Table1[School], A2729, Table1[YO rank])</f>
        <v>0.51447058823529412</v>
      </c>
      <c r="J2729" s="3">
        <f t="shared" si="179"/>
        <v>0.88148868053967522</v>
      </c>
      <c r="K2729" s="3">
        <f t="shared" si="180"/>
        <v>41</v>
      </c>
      <c r="L2729" s="3">
        <f t="shared" si="181"/>
        <v>4.7804878048780486</v>
      </c>
      <c r="M2729" s="3">
        <f>PERCENTRANK(Table1[citperyear],L2729)</f>
        <v>0.192</v>
      </c>
      <c r="N2729" s="3">
        <f>AVERAGEIF(Table1[School], A2729, Table1[CPYRank])</f>
        <v>0.44376470588235289</v>
      </c>
    </row>
    <row r="2730" spans="1:14" ht="16" x14ac:dyDescent="0.2">
      <c r="A2730" s="12" t="s">
        <v>53</v>
      </c>
      <c r="B2730" s="12" t="s">
        <v>8</v>
      </c>
      <c r="C2730" s="12" t="s">
        <v>161</v>
      </c>
      <c r="D2730" s="12">
        <v>676</v>
      </c>
      <c r="E2730" s="12">
        <v>1976</v>
      </c>
      <c r="F2730" s="3">
        <f>PERCENTRANK(Table1[Total Citations], D2730)</f>
        <v>0.63200000000000001</v>
      </c>
      <c r="G2730">
        <f>1-PERCENTRANK(Table1[Earliest Pub], E2730)</f>
        <v>0.83099999999999996</v>
      </c>
      <c r="H2730" s="3">
        <f>AVERAGEIF(Table1[School], A2730, Table1[Cit rank])</f>
        <v>0.45349999999999996</v>
      </c>
      <c r="I2730" s="3">
        <f>AVERAGEIF(Table1[School], A2730, Table1[YO rank])</f>
        <v>0.51447058823529412</v>
      </c>
      <c r="J2730" s="3">
        <f t="shared" si="179"/>
        <v>0.88148868053967522</v>
      </c>
      <c r="K2730" s="3">
        <f t="shared" si="180"/>
        <v>45</v>
      </c>
      <c r="L2730" s="3">
        <f t="shared" si="181"/>
        <v>15.022222222222222</v>
      </c>
      <c r="M2730" s="3">
        <f>PERCENTRANK(Table1[citperyear],L2730)</f>
        <v>0.501</v>
      </c>
      <c r="N2730" s="3">
        <f>AVERAGEIF(Table1[School], A2730, Table1[CPYRank])</f>
        <v>0.44376470588235289</v>
      </c>
    </row>
    <row r="2731" spans="1:14" ht="16" x14ac:dyDescent="0.2">
      <c r="A2731" s="12" t="s">
        <v>53</v>
      </c>
      <c r="B2731" s="12" t="s">
        <v>8</v>
      </c>
      <c r="C2731" s="12" t="s">
        <v>161</v>
      </c>
      <c r="D2731" s="12">
        <v>1628</v>
      </c>
      <c r="E2731" s="12">
        <v>1975</v>
      </c>
      <c r="F2731" s="3">
        <f>PERCENTRANK(Table1[Total Citations], D2731)</f>
        <v>0.85699999999999998</v>
      </c>
      <c r="G2731">
        <f>1-PERCENTRANK(Table1[Earliest Pub], E2731)</f>
        <v>0.85199999999999998</v>
      </c>
      <c r="H2731" s="3">
        <f>AVERAGEIF(Table1[School], A2731, Table1[Cit rank])</f>
        <v>0.45349999999999996</v>
      </c>
      <c r="I2731" s="3">
        <f>AVERAGEIF(Table1[School], A2731, Table1[YO rank])</f>
        <v>0.51447058823529412</v>
      </c>
      <c r="J2731" s="3">
        <f t="shared" si="179"/>
        <v>0.88148868053967522</v>
      </c>
      <c r="K2731" s="3">
        <f t="shared" si="180"/>
        <v>46</v>
      </c>
      <c r="L2731" s="3">
        <f t="shared" si="181"/>
        <v>35.391304347826086</v>
      </c>
      <c r="M2731" s="3">
        <f>PERCENTRANK(Table1[citperyear],L2731)</f>
        <v>0.78200000000000003</v>
      </c>
      <c r="N2731" s="3">
        <f>AVERAGEIF(Table1[School], A2731, Table1[CPYRank])</f>
        <v>0.44376470588235289</v>
      </c>
    </row>
    <row r="2732" spans="1:14" ht="16" x14ac:dyDescent="0.2">
      <c r="A2732" s="12" t="s">
        <v>53</v>
      </c>
      <c r="B2732" s="12" t="s">
        <v>8</v>
      </c>
      <c r="C2732" s="12" t="s">
        <v>161</v>
      </c>
      <c r="D2732" s="12">
        <v>280</v>
      </c>
      <c r="E2732" s="12">
        <v>1989</v>
      </c>
      <c r="F2732" s="3">
        <f>PERCENTRANK(Table1[Total Citations], D2732)</f>
        <v>0.35299999999999998</v>
      </c>
      <c r="G2732">
        <f>1-PERCENTRANK(Table1[Earliest Pub], E2732)</f>
        <v>0.47299999999999998</v>
      </c>
      <c r="H2732" s="3">
        <f>AVERAGEIF(Table1[School], A2732, Table1[Cit rank])</f>
        <v>0.45349999999999996</v>
      </c>
      <c r="I2732" s="3">
        <f>AVERAGEIF(Table1[School], A2732, Table1[YO rank])</f>
        <v>0.51447058823529412</v>
      </c>
      <c r="J2732" s="3">
        <f t="shared" si="179"/>
        <v>0.88148868053967522</v>
      </c>
      <c r="K2732" s="3">
        <f t="shared" si="180"/>
        <v>32</v>
      </c>
      <c r="L2732" s="3">
        <f t="shared" si="181"/>
        <v>8.75</v>
      </c>
      <c r="M2732" s="3">
        <f>PERCENTRANK(Table1[citperyear],L2732)</f>
        <v>0.33400000000000002</v>
      </c>
      <c r="N2732" s="3">
        <f>AVERAGEIF(Table1[School], A2732, Table1[CPYRank])</f>
        <v>0.44376470588235289</v>
      </c>
    </row>
    <row r="2733" spans="1:14" ht="16" x14ac:dyDescent="0.2">
      <c r="A2733" s="12" t="s">
        <v>53</v>
      </c>
      <c r="B2733" s="12" t="s">
        <v>8</v>
      </c>
      <c r="C2733" s="12" t="s">
        <v>161</v>
      </c>
      <c r="D2733" s="12">
        <v>264</v>
      </c>
      <c r="E2733" s="12">
        <v>1969</v>
      </c>
      <c r="F2733" s="3">
        <f>PERCENTRANK(Table1[Total Citations], D2733)</f>
        <v>0.33600000000000002</v>
      </c>
      <c r="G2733">
        <f>1-PERCENTRANK(Table1[Earliest Pub], E2733)</f>
        <v>0.94100000000000006</v>
      </c>
      <c r="H2733" s="3">
        <f>AVERAGEIF(Table1[School], A2733, Table1[Cit rank])</f>
        <v>0.45349999999999996</v>
      </c>
      <c r="I2733" s="3">
        <f>AVERAGEIF(Table1[School], A2733, Table1[YO rank])</f>
        <v>0.51447058823529412</v>
      </c>
      <c r="J2733" s="3">
        <f t="shared" si="179"/>
        <v>0.88148868053967522</v>
      </c>
      <c r="K2733" s="3">
        <f t="shared" si="180"/>
        <v>52</v>
      </c>
      <c r="L2733" s="3">
        <f t="shared" si="181"/>
        <v>5.0769230769230766</v>
      </c>
      <c r="M2733" s="3">
        <f>PERCENTRANK(Table1[citperyear],L2733)</f>
        <v>0.20200000000000001</v>
      </c>
      <c r="N2733" s="3">
        <f>AVERAGEIF(Table1[School], A2733, Table1[CPYRank])</f>
        <v>0.44376470588235289</v>
      </c>
    </row>
    <row r="2734" spans="1:14" ht="16" x14ac:dyDescent="0.2">
      <c r="A2734" s="12" t="s">
        <v>53</v>
      </c>
      <c r="B2734" s="12" t="s">
        <v>8</v>
      </c>
      <c r="C2734" s="12" t="s">
        <v>161</v>
      </c>
      <c r="D2734" s="12">
        <v>728</v>
      </c>
      <c r="E2734" s="12">
        <v>2002</v>
      </c>
      <c r="F2734" s="3">
        <f>PERCENTRANK(Table1[Total Citations], D2734)</f>
        <v>0.65500000000000003</v>
      </c>
      <c r="G2734">
        <f>1-PERCENTRANK(Table1[Earliest Pub], E2734)</f>
        <v>9.6999999999999975E-2</v>
      </c>
      <c r="H2734" s="3">
        <f>AVERAGEIF(Table1[School], A2734, Table1[Cit rank])</f>
        <v>0.45349999999999996</v>
      </c>
      <c r="I2734" s="3">
        <f>AVERAGEIF(Table1[School], A2734, Table1[YO rank])</f>
        <v>0.51447058823529412</v>
      </c>
      <c r="J2734" s="3">
        <f t="shared" si="179"/>
        <v>0.88148868053967522</v>
      </c>
      <c r="K2734" s="3">
        <f t="shared" si="180"/>
        <v>19</v>
      </c>
      <c r="L2734" s="3">
        <f t="shared" si="181"/>
        <v>38.315789473684212</v>
      </c>
      <c r="M2734" s="3">
        <f>PERCENTRANK(Table1[citperyear],L2734)</f>
        <v>0.80400000000000005</v>
      </c>
      <c r="N2734" s="3">
        <f>AVERAGEIF(Table1[School], A2734, Table1[CPYRank])</f>
        <v>0.44376470588235289</v>
      </c>
    </row>
    <row r="2735" spans="1:14" ht="16" x14ac:dyDescent="0.2">
      <c r="A2735" s="12" t="s">
        <v>53</v>
      </c>
      <c r="B2735" s="12" t="s">
        <v>7</v>
      </c>
      <c r="C2735" s="12" t="s">
        <v>161</v>
      </c>
      <c r="D2735" s="12">
        <v>125</v>
      </c>
      <c r="E2735" s="12">
        <v>1994</v>
      </c>
      <c r="F2735" s="3">
        <f>PERCENTRANK(Table1[Total Citations], D2735)</f>
        <v>0.16400000000000001</v>
      </c>
      <c r="G2735">
        <f>1-PERCENTRANK(Table1[Earliest Pub], E2735)</f>
        <v>0.32599999999999996</v>
      </c>
      <c r="H2735" s="3">
        <f>AVERAGEIF(Table1[School], A2735, Table1[Cit rank])</f>
        <v>0.45349999999999996</v>
      </c>
      <c r="I2735" s="3">
        <f>AVERAGEIF(Table1[School], A2735, Table1[YO rank])</f>
        <v>0.51447058823529412</v>
      </c>
      <c r="J2735" s="3">
        <f t="shared" si="179"/>
        <v>0.88148868053967522</v>
      </c>
      <c r="K2735" s="3">
        <f t="shared" si="180"/>
        <v>27</v>
      </c>
      <c r="L2735" s="3">
        <f t="shared" si="181"/>
        <v>4.6296296296296298</v>
      </c>
      <c r="M2735" s="3">
        <f>PERCENTRANK(Table1[citperyear],L2735)</f>
        <v>0.187</v>
      </c>
      <c r="N2735" s="3">
        <f>AVERAGEIF(Table1[School], A2735, Table1[CPYRank])</f>
        <v>0.44376470588235289</v>
      </c>
    </row>
    <row r="2736" spans="1:14" ht="16" x14ac:dyDescent="0.2">
      <c r="A2736" s="12" t="s">
        <v>53</v>
      </c>
      <c r="B2736" s="12" t="s">
        <v>8</v>
      </c>
      <c r="C2736" s="12" t="s">
        <v>161</v>
      </c>
      <c r="D2736" s="12">
        <v>115</v>
      </c>
      <c r="E2736" s="12">
        <v>1991</v>
      </c>
      <c r="F2736" s="3">
        <f>PERCENTRANK(Table1[Total Citations], D2736)</f>
        <v>0.156</v>
      </c>
      <c r="G2736">
        <f>1-PERCENTRANK(Table1[Earliest Pub], E2736)</f>
        <v>0.41300000000000003</v>
      </c>
      <c r="H2736" s="3">
        <f>AVERAGEIF(Table1[School], A2736, Table1[Cit rank])</f>
        <v>0.45349999999999996</v>
      </c>
      <c r="I2736" s="3">
        <f>AVERAGEIF(Table1[School], A2736, Table1[YO rank])</f>
        <v>0.51447058823529412</v>
      </c>
      <c r="J2736" s="3">
        <f t="shared" si="179"/>
        <v>0.88148868053967522</v>
      </c>
      <c r="K2736" s="3">
        <f t="shared" si="180"/>
        <v>30</v>
      </c>
      <c r="L2736" s="3">
        <f t="shared" si="181"/>
        <v>3.8333333333333335</v>
      </c>
      <c r="M2736" s="3">
        <f>PERCENTRANK(Table1[citperyear],L2736)</f>
        <v>0.154</v>
      </c>
      <c r="N2736" s="3">
        <f>AVERAGEIF(Table1[School], A2736, Table1[CPYRank])</f>
        <v>0.44376470588235289</v>
      </c>
    </row>
    <row r="2737" spans="1:14" ht="16" x14ac:dyDescent="0.2">
      <c r="A2737" s="12" t="s">
        <v>53</v>
      </c>
      <c r="B2737" s="12" t="s">
        <v>8</v>
      </c>
      <c r="C2737" s="12" t="s">
        <v>161</v>
      </c>
      <c r="D2737" s="12">
        <v>792</v>
      </c>
      <c r="E2737" s="12">
        <v>1989</v>
      </c>
      <c r="F2737" s="3">
        <f>PERCENTRANK(Table1[Total Citations], D2737)</f>
        <v>0.68200000000000005</v>
      </c>
      <c r="G2737">
        <f>1-PERCENTRANK(Table1[Earliest Pub], E2737)</f>
        <v>0.47299999999999998</v>
      </c>
      <c r="H2737" s="3">
        <f>AVERAGEIF(Table1[School], A2737, Table1[Cit rank])</f>
        <v>0.45349999999999996</v>
      </c>
      <c r="I2737" s="3">
        <f>AVERAGEIF(Table1[School], A2737, Table1[YO rank])</f>
        <v>0.51447058823529412</v>
      </c>
      <c r="J2737" s="3">
        <f t="shared" si="179"/>
        <v>0.88148868053967522</v>
      </c>
      <c r="K2737" s="3">
        <f t="shared" si="180"/>
        <v>32</v>
      </c>
      <c r="L2737" s="3">
        <f t="shared" si="181"/>
        <v>24.75</v>
      </c>
      <c r="M2737" s="3">
        <f>PERCENTRANK(Table1[citperyear],L2737)</f>
        <v>0.67700000000000005</v>
      </c>
      <c r="N2737" s="3">
        <f>AVERAGEIF(Table1[School], A2737, Table1[CPYRank])</f>
        <v>0.44376470588235289</v>
      </c>
    </row>
    <row r="2738" spans="1:14" ht="16" x14ac:dyDescent="0.2">
      <c r="A2738" s="12" t="s">
        <v>53</v>
      </c>
      <c r="B2738" s="12" t="s">
        <v>8</v>
      </c>
      <c r="C2738" s="12" t="s">
        <v>161</v>
      </c>
      <c r="D2738" s="12">
        <v>215</v>
      </c>
      <c r="E2738" s="12">
        <v>1988</v>
      </c>
      <c r="F2738" s="3">
        <f>PERCENTRANK(Table1[Total Citations], D2738)</f>
        <v>0.27800000000000002</v>
      </c>
      <c r="G2738">
        <f>1-PERCENTRANK(Table1[Earliest Pub], E2738)</f>
        <v>0.50800000000000001</v>
      </c>
      <c r="H2738" s="3">
        <f>AVERAGEIF(Table1[School], A2738, Table1[Cit rank])</f>
        <v>0.45349999999999996</v>
      </c>
      <c r="I2738" s="3">
        <f>AVERAGEIF(Table1[School], A2738, Table1[YO rank])</f>
        <v>0.51447058823529412</v>
      </c>
      <c r="J2738" s="3">
        <f t="shared" si="179"/>
        <v>0.88148868053967522</v>
      </c>
      <c r="K2738" s="3">
        <f t="shared" si="180"/>
        <v>33</v>
      </c>
      <c r="L2738" s="3">
        <f t="shared" si="181"/>
        <v>6.5151515151515156</v>
      </c>
      <c r="M2738" s="3">
        <f>PERCENTRANK(Table1[citperyear],L2738)</f>
        <v>0.255</v>
      </c>
      <c r="N2738" s="3">
        <f>AVERAGEIF(Table1[School], A2738, Table1[CPYRank])</f>
        <v>0.44376470588235289</v>
      </c>
    </row>
    <row r="2739" spans="1:14" ht="16" x14ac:dyDescent="0.2">
      <c r="A2739" s="7" t="s">
        <v>58</v>
      </c>
      <c r="B2739" s="7" t="s">
        <v>7</v>
      </c>
      <c r="C2739" s="7" t="s">
        <v>161</v>
      </c>
      <c r="D2739" s="7">
        <v>134</v>
      </c>
      <c r="E2739" s="7">
        <v>1985</v>
      </c>
      <c r="F2739" s="3">
        <f>PERCENTRANK(Table1[Total Citations], D2739)</f>
        <v>0.17499999999999999</v>
      </c>
      <c r="G2739">
        <f>1-PERCENTRANK(Table1[Earliest Pub], E2739)</f>
        <v>0.60199999999999998</v>
      </c>
      <c r="H2739" s="3">
        <f>AVERAGEIF(Table1[School], A2739, Table1[Cit rank])</f>
        <v>0.28358823529411759</v>
      </c>
      <c r="I2739" s="3">
        <f>AVERAGEIF(Table1[School], A2739, Table1[YO rank])</f>
        <v>0.58388235294117652</v>
      </c>
      <c r="J2739" s="3">
        <f t="shared" ref="J2739:J2755" si="182">H2739/I2739</f>
        <v>0.48569413661092065</v>
      </c>
      <c r="K2739" s="3">
        <f t="shared" ref="K2739:K2755" si="183">2021-E2739</f>
        <v>36</v>
      </c>
      <c r="L2739" s="3">
        <f t="shared" ref="L2739:L2755" si="184">D2739/K2739</f>
        <v>3.7222222222222223</v>
      </c>
      <c r="M2739" s="3">
        <f>PERCENTRANK(Table1[citperyear],L2739)</f>
        <v>0.152</v>
      </c>
      <c r="N2739" s="3">
        <f>AVERAGEIF(Table1[School], A2739, Table1[CPYRank])</f>
        <v>0.27341176470588241</v>
      </c>
    </row>
    <row r="2740" spans="1:14" ht="16" x14ac:dyDescent="0.2">
      <c r="A2740" s="7" t="s">
        <v>58</v>
      </c>
      <c r="B2740" s="7" t="s">
        <v>8</v>
      </c>
      <c r="C2740" s="7" t="s">
        <v>161</v>
      </c>
      <c r="D2740" s="7">
        <v>52</v>
      </c>
      <c r="E2740" s="7">
        <v>1982</v>
      </c>
      <c r="F2740" s="3">
        <f>PERCENTRANK(Table1[Total Citations], D2740)</f>
        <v>7.8E-2</v>
      </c>
      <c r="G2740">
        <f>1-PERCENTRANK(Table1[Earliest Pub], E2740)</f>
        <v>0.69</v>
      </c>
      <c r="H2740" s="3">
        <f>AVERAGEIF(Table1[School], A2740, Table1[Cit rank])</f>
        <v>0.28358823529411759</v>
      </c>
      <c r="I2740" s="3">
        <f>AVERAGEIF(Table1[School], A2740, Table1[YO rank])</f>
        <v>0.58388235294117652</v>
      </c>
      <c r="J2740" s="3">
        <f t="shared" si="182"/>
        <v>0.48569413661092065</v>
      </c>
      <c r="K2740" s="3">
        <f t="shared" si="183"/>
        <v>39</v>
      </c>
      <c r="L2740" s="3">
        <f t="shared" si="184"/>
        <v>1.3333333333333333</v>
      </c>
      <c r="M2740" s="3">
        <f>PERCENTRANK(Table1[citperyear],L2740)</f>
        <v>6.7000000000000004E-2</v>
      </c>
      <c r="N2740" s="3">
        <f>AVERAGEIF(Table1[School], A2740, Table1[CPYRank])</f>
        <v>0.27341176470588241</v>
      </c>
    </row>
    <row r="2741" spans="1:14" ht="16" x14ac:dyDescent="0.2">
      <c r="A2741" s="7" t="s">
        <v>58</v>
      </c>
      <c r="B2741" s="7" t="s">
        <v>8</v>
      </c>
      <c r="C2741" s="7" t="s">
        <v>161</v>
      </c>
      <c r="D2741" s="7">
        <v>59</v>
      </c>
      <c r="E2741" s="7">
        <v>1981</v>
      </c>
      <c r="F2741" s="3">
        <f>PERCENTRANK(Table1[Total Citations], D2741)</f>
        <v>8.6999999999999994E-2</v>
      </c>
      <c r="G2741">
        <f>1-PERCENTRANK(Table1[Earliest Pub], E2741)</f>
        <v>0.72299999999999998</v>
      </c>
      <c r="H2741" s="3">
        <f>AVERAGEIF(Table1[School], A2741, Table1[Cit rank])</f>
        <v>0.28358823529411759</v>
      </c>
      <c r="I2741" s="3">
        <f>AVERAGEIF(Table1[School], A2741, Table1[YO rank])</f>
        <v>0.58388235294117652</v>
      </c>
      <c r="J2741" s="3">
        <f t="shared" si="182"/>
        <v>0.48569413661092065</v>
      </c>
      <c r="K2741" s="3">
        <f t="shared" si="183"/>
        <v>40</v>
      </c>
      <c r="L2741" s="3">
        <f t="shared" si="184"/>
        <v>1.4750000000000001</v>
      </c>
      <c r="M2741" s="3">
        <f>PERCENTRANK(Table1[citperyear],L2741)</f>
        <v>7.0999999999999994E-2</v>
      </c>
      <c r="N2741" s="3">
        <f>AVERAGEIF(Table1[School], A2741, Table1[CPYRank])</f>
        <v>0.27341176470588241</v>
      </c>
    </row>
    <row r="2742" spans="1:14" ht="16" x14ac:dyDescent="0.2">
      <c r="A2742" s="7" t="s">
        <v>58</v>
      </c>
      <c r="B2742" s="7" t="s">
        <v>8</v>
      </c>
      <c r="C2742" s="7" t="s">
        <v>161</v>
      </c>
      <c r="D2742" s="7">
        <v>298</v>
      </c>
      <c r="E2742" s="7">
        <v>2003</v>
      </c>
      <c r="F2742" s="3">
        <f>PERCENTRANK(Table1[Total Citations], D2742)</f>
        <v>0.371</v>
      </c>
      <c r="G2742">
        <f>1-PERCENTRANK(Table1[Earliest Pub], E2742)</f>
        <v>7.4999999999999956E-2</v>
      </c>
      <c r="H2742" s="3">
        <f>AVERAGEIF(Table1[School], A2742, Table1[Cit rank])</f>
        <v>0.28358823529411759</v>
      </c>
      <c r="I2742" s="3">
        <f>AVERAGEIF(Table1[School], A2742, Table1[YO rank])</f>
        <v>0.58388235294117652</v>
      </c>
      <c r="J2742" s="3">
        <f t="shared" si="182"/>
        <v>0.48569413661092065</v>
      </c>
      <c r="K2742" s="3">
        <f t="shared" si="183"/>
        <v>18</v>
      </c>
      <c r="L2742" s="3">
        <f t="shared" si="184"/>
        <v>16.555555555555557</v>
      </c>
      <c r="M2742" s="3">
        <f>PERCENTRANK(Table1[citperyear],L2742)</f>
        <v>0.53800000000000003</v>
      </c>
      <c r="N2742" s="3">
        <f>AVERAGEIF(Table1[School], A2742, Table1[CPYRank])</f>
        <v>0.27341176470588241</v>
      </c>
    </row>
    <row r="2743" spans="1:14" ht="16" x14ac:dyDescent="0.2">
      <c r="A2743" s="7" t="s">
        <v>58</v>
      </c>
      <c r="B2743" s="7" t="s">
        <v>8</v>
      </c>
      <c r="C2743" s="7" t="s">
        <v>161</v>
      </c>
      <c r="D2743" s="7">
        <v>446</v>
      </c>
      <c r="E2743" s="7">
        <v>1981</v>
      </c>
      <c r="F2743" s="3">
        <f>PERCENTRANK(Table1[Total Citations], D2743)</f>
        <v>0.49099999999999999</v>
      </c>
      <c r="G2743">
        <f>1-PERCENTRANK(Table1[Earliest Pub], E2743)</f>
        <v>0.72299999999999998</v>
      </c>
      <c r="H2743" s="3">
        <f>AVERAGEIF(Table1[School], A2743, Table1[Cit rank])</f>
        <v>0.28358823529411759</v>
      </c>
      <c r="I2743" s="3">
        <f>AVERAGEIF(Table1[School], A2743, Table1[YO rank])</f>
        <v>0.58388235294117652</v>
      </c>
      <c r="J2743" s="3">
        <f t="shared" si="182"/>
        <v>0.48569413661092065</v>
      </c>
      <c r="K2743" s="3">
        <f t="shared" si="183"/>
        <v>40</v>
      </c>
      <c r="L2743" s="3">
        <f t="shared" si="184"/>
        <v>11.15</v>
      </c>
      <c r="M2743" s="3">
        <f>PERCENTRANK(Table1[citperyear],L2743)</f>
        <v>0.40300000000000002</v>
      </c>
      <c r="N2743" s="3">
        <f>AVERAGEIF(Table1[School], A2743, Table1[CPYRank])</f>
        <v>0.27341176470588241</v>
      </c>
    </row>
    <row r="2744" spans="1:14" ht="16" x14ac:dyDescent="0.2">
      <c r="A2744" s="7" t="s">
        <v>58</v>
      </c>
      <c r="B2744" s="7" t="s">
        <v>8</v>
      </c>
      <c r="C2744" s="7" t="s">
        <v>161</v>
      </c>
      <c r="D2744" s="7">
        <v>1274</v>
      </c>
      <c r="E2744" s="7">
        <v>1968</v>
      </c>
      <c r="F2744" s="3">
        <f>PERCENTRANK(Table1[Total Citations], D2744)</f>
        <v>0.80200000000000005</v>
      </c>
      <c r="G2744">
        <f>1-PERCENTRANK(Table1[Earliest Pub], E2744)</f>
        <v>0.95299999999999996</v>
      </c>
      <c r="H2744" s="3">
        <f>AVERAGEIF(Table1[School], A2744, Table1[Cit rank])</f>
        <v>0.28358823529411759</v>
      </c>
      <c r="I2744" s="3">
        <f>AVERAGEIF(Table1[School], A2744, Table1[YO rank])</f>
        <v>0.58388235294117652</v>
      </c>
      <c r="J2744" s="3">
        <f t="shared" si="182"/>
        <v>0.48569413661092065</v>
      </c>
      <c r="K2744" s="3">
        <f t="shared" si="183"/>
        <v>53</v>
      </c>
      <c r="L2744" s="3">
        <f t="shared" si="184"/>
        <v>24.037735849056602</v>
      </c>
      <c r="M2744" s="3">
        <f>PERCENTRANK(Table1[citperyear],L2744)</f>
        <v>0.66900000000000004</v>
      </c>
      <c r="N2744" s="3">
        <f>AVERAGEIF(Table1[School], A2744, Table1[CPYRank])</f>
        <v>0.27341176470588241</v>
      </c>
    </row>
    <row r="2745" spans="1:14" ht="16" x14ac:dyDescent="0.2">
      <c r="A2745" s="7" t="s">
        <v>58</v>
      </c>
      <c r="B2745" s="7" t="s">
        <v>8</v>
      </c>
      <c r="C2745" s="7" t="s">
        <v>161</v>
      </c>
      <c r="D2745" s="7">
        <v>222</v>
      </c>
      <c r="E2745" s="7">
        <v>1997</v>
      </c>
      <c r="F2745" s="3">
        <f>PERCENTRANK(Table1[Total Citations], D2745)</f>
        <v>0.29199999999999998</v>
      </c>
      <c r="G2745">
        <f>1-PERCENTRANK(Table1[Earliest Pub], E2745)</f>
        <v>0.23699999999999999</v>
      </c>
      <c r="H2745" s="3">
        <f>AVERAGEIF(Table1[School], A2745, Table1[Cit rank])</f>
        <v>0.28358823529411759</v>
      </c>
      <c r="I2745" s="3">
        <f>AVERAGEIF(Table1[School], A2745, Table1[YO rank])</f>
        <v>0.58388235294117652</v>
      </c>
      <c r="J2745" s="3">
        <f t="shared" si="182"/>
        <v>0.48569413661092065</v>
      </c>
      <c r="K2745" s="3">
        <f t="shared" si="183"/>
        <v>24</v>
      </c>
      <c r="L2745" s="3">
        <f t="shared" si="184"/>
        <v>9.25</v>
      </c>
      <c r="M2745" s="3">
        <f>PERCENTRANK(Table1[citperyear],L2745)</f>
        <v>0.34899999999999998</v>
      </c>
      <c r="N2745" s="3">
        <f>AVERAGEIF(Table1[School], A2745, Table1[CPYRank])</f>
        <v>0.27341176470588241</v>
      </c>
    </row>
    <row r="2746" spans="1:14" ht="16" x14ac:dyDescent="0.2">
      <c r="A2746" s="7" t="s">
        <v>58</v>
      </c>
      <c r="B2746" s="7" t="s">
        <v>8</v>
      </c>
      <c r="C2746" s="7" t="s">
        <v>161</v>
      </c>
      <c r="D2746" s="7">
        <v>92</v>
      </c>
      <c r="E2746" s="7">
        <v>2004</v>
      </c>
      <c r="F2746" s="3">
        <f>PERCENTRANK(Table1[Total Citations], D2746)</f>
        <v>0.126</v>
      </c>
      <c r="G2746">
        <f>1-PERCENTRANK(Table1[Earliest Pub], E2746)</f>
        <v>5.4000000000000048E-2</v>
      </c>
      <c r="H2746" s="3">
        <f>AVERAGEIF(Table1[School], A2746, Table1[Cit rank])</f>
        <v>0.28358823529411759</v>
      </c>
      <c r="I2746" s="3">
        <f>AVERAGEIF(Table1[School], A2746, Table1[YO rank])</f>
        <v>0.58388235294117652</v>
      </c>
      <c r="J2746" s="3">
        <f t="shared" si="182"/>
        <v>0.48569413661092065</v>
      </c>
      <c r="K2746" s="3">
        <f t="shared" si="183"/>
        <v>17</v>
      </c>
      <c r="L2746" s="3">
        <f t="shared" si="184"/>
        <v>5.4117647058823533</v>
      </c>
      <c r="M2746" s="3">
        <f>PERCENTRANK(Table1[citperyear],L2746)</f>
        <v>0.214</v>
      </c>
      <c r="N2746" s="3">
        <f>AVERAGEIF(Table1[School], A2746, Table1[CPYRank])</f>
        <v>0.27341176470588241</v>
      </c>
    </row>
    <row r="2747" spans="1:14" ht="16" x14ac:dyDescent="0.2">
      <c r="A2747" s="7" t="s">
        <v>58</v>
      </c>
      <c r="B2747" s="7" t="s">
        <v>8</v>
      </c>
      <c r="C2747" s="7" t="s">
        <v>161</v>
      </c>
      <c r="D2747" s="7">
        <v>114</v>
      </c>
      <c r="E2747" s="7">
        <v>1985</v>
      </c>
      <c r="F2747" s="3">
        <f>PERCENTRANK(Table1[Total Citations], D2747)</f>
        <v>0.155</v>
      </c>
      <c r="G2747">
        <f>1-PERCENTRANK(Table1[Earliest Pub], E2747)</f>
        <v>0.60199999999999998</v>
      </c>
      <c r="H2747" s="3">
        <f>AVERAGEIF(Table1[School], A2747, Table1[Cit rank])</f>
        <v>0.28358823529411759</v>
      </c>
      <c r="I2747" s="3">
        <f>AVERAGEIF(Table1[School], A2747, Table1[YO rank])</f>
        <v>0.58388235294117652</v>
      </c>
      <c r="J2747" s="3">
        <f t="shared" si="182"/>
        <v>0.48569413661092065</v>
      </c>
      <c r="K2747" s="3">
        <f t="shared" si="183"/>
        <v>36</v>
      </c>
      <c r="L2747" s="3">
        <f t="shared" si="184"/>
        <v>3.1666666666666665</v>
      </c>
      <c r="M2747" s="3">
        <f>PERCENTRANK(Table1[citperyear],L2747)</f>
        <v>0.13600000000000001</v>
      </c>
      <c r="N2747" s="3">
        <f>AVERAGEIF(Table1[School], A2747, Table1[CPYRank])</f>
        <v>0.27341176470588241</v>
      </c>
    </row>
    <row r="2748" spans="1:14" ht="16" x14ac:dyDescent="0.2">
      <c r="A2748" s="7" t="s">
        <v>58</v>
      </c>
      <c r="B2748" s="7" t="s">
        <v>7</v>
      </c>
      <c r="C2748" s="7" t="s">
        <v>161</v>
      </c>
      <c r="D2748" s="7">
        <v>21</v>
      </c>
      <c r="E2748" s="7">
        <v>1979</v>
      </c>
      <c r="F2748" s="3">
        <f>PERCENTRANK(Table1[Total Citations], D2748)</f>
        <v>3.6999999999999998E-2</v>
      </c>
      <c r="G2748">
        <f>1-PERCENTRANK(Table1[Earliest Pub], E2748)</f>
        <v>0.76900000000000002</v>
      </c>
      <c r="H2748" s="3">
        <f>AVERAGEIF(Table1[School], A2748, Table1[Cit rank])</f>
        <v>0.28358823529411759</v>
      </c>
      <c r="I2748" s="3">
        <f>AVERAGEIF(Table1[School], A2748, Table1[YO rank])</f>
        <v>0.58388235294117652</v>
      </c>
      <c r="J2748" s="3">
        <f t="shared" si="182"/>
        <v>0.48569413661092065</v>
      </c>
      <c r="K2748" s="3">
        <f t="shared" si="183"/>
        <v>42</v>
      </c>
      <c r="L2748" s="3">
        <f t="shared" si="184"/>
        <v>0.5</v>
      </c>
      <c r="M2748" s="3">
        <f>PERCENTRANK(Table1[citperyear],L2748)</f>
        <v>0.03</v>
      </c>
      <c r="N2748" s="3">
        <f>AVERAGEIF(Table1[School], A2748, Table1[CPYRank])</f>
        <v>0.27341176470588241</v>
      </c>
    </row>
    <row r="2749" spans="1:14" ht="16" x14ac:dyDescent="0.2">
      <c r="A2749" s="7" t="s">
        <v>58</v>
      </c>
      <c r="B2749" s="7" t="s">
        <v>8</v>
      </c>
      <c r="C2749" s="7" t="s">
        <v>161</v>
      </c>
      <c r="D2749" s="7">
        <v>161</v>
      </c>
      <c r="E2749" s="7">
        <v>1977</v>
      </c>
      <c r="F2749" s="3">
        <f>PERCENTRANK(Table1[Total Citations], D2749)</f>
        <v>0.20599999999999999</v>
      </c>
      <c r="G2749">
        <f>1-PERCENTRANK(Table1[Earliest Pub], E2749)</f>
        <v>0.81299999999999994</v>
      </c>
      <c r="H2749" s="3">
        <f>AVERAGEIF(Table1[School], A2749, Table1[Cit rank])</f>
        <v>0.28358823529411759</v>
      </c>
      <c r="I2749" s="3">
        <f>AVERAGEIF(Table1[School], A2749, Table1[YO rank])</f>
        <v>0.58388235294117652</v>
      </c>
      <c r="J2749" s="3">
        <f t="shared" si="182"/>
        <v>0.48569413661092065</v>
      </c>
      <c r="K2749" s="3">
        <f t="shared" si="183"/>
        <v>44</v>
      </c>
      <c r="L2749" s="3">
        <f t="shared" si="184"/>
        <v>3.6590909090909092</v>
      </c>
      <c r="M2749" s="3">
        <f>PERCENTRANK(Table1[citperyear],L2749)</f>
        <v>0.15</v>
      </c>
      <c r="N2749" s="3">
        <f>AVERAGEIF(Table1[School], A2749, Table1[CPYRank])</f>
        <v>0.27341176470588241</v>
      </c>
    </row>
    <row r="2750" spans="1:14" ht="16" x14ac:dyDescent="0.2">
      <c r="A2750" s="7" t="s">
        <v>58</v>
      </c>
      <c r="B2750" s="7" t="s">
        <v>8</v>
      </c>
      <c r="C2750" s="7" t="s">
        <v>161</v>
      </c>
      <c r="D2750" s="7">
        <v>41</v>
      </c>
      <c r="E2750" s="7">
        <v>1983</v>
      </c>
      <c r="F2750" s="3">
        <f>PERCENTRANK(Table1[Total Citations], D2750)</f>
        <v>6.6000000000000003E-2</v>
      </c>
      <c r="G2750">
        <f>1-PERCENTRANK(Table1[Earliest Pub], E2750)</f>
        <v>0.65700000000000003</v>
      </c>
      <c r="H2750" s="3">
        <f>AVERAGEIF(Table1[School], A2750, Table1[Cit rank])</f>
        <v>0.28358823529411759</v>
      </c>
      <c r="I2750" s="3">
        <f>AVERAGEIF(Table1[School], A2750, Table1[YO rank])</f>
        <v>0.58388235294117652</v>
      </c>
      <c r="J2750" s="3">
        <f t="shared" si="182"/>
        <v>0.48569413661092065</v>
      </c>
      <c r="K2750" s="3">
        <f t="shared" si="183"/>
        <v>38</v>
      </c>
      <c r="L2750" s="3">
        <f t="shared" si="184"/>
        <v>1.0789473684210527</v>
      </c>
      <c r="M2750" s="3">
        <f>PERCENTRANK(Table1[citperyear],L2750)</f>
        <v>5.6000000000000001E-2</v>
      </c>
      <c r="N2750" s="3">
        <f>AVERAGEIF(Table1[School], A2750, Table1[CPYRank])</f>
        <v>0.27341176470588241</v>
      </c>
    </row>
    <row r="2751" spans="1:14" ht="16" x14ac:dyDescent="0.2">
      <c r="A2751" s="7" t="s">
        <v>58</v>
      </c>
      <c r="B2751" s="7" t="s">
        <v>8</v>
      </c>
      <c r="C2751" s="7" t="s">
        <v>161</v>
      </c>
      <c r="D2751" s="7">
        <v>294</v>
      </c>
      <c r="E2751" s="7">
        <v>1991</v>
      </c>
      <c r="F2751" s="3">
        <f>PERCENTRANK(Table1[Total Citations], D2751)</f>
        <v>0.36699999999999999</v>
      </c>
      <c r="G2751">
        <f>1-PERCENTRANK(Table1[Earliest Pub], E2751)</f>
        <v>0.41300000000000003</v>
      </c>
      <c r="H2751" s="3">
        <f>AVERAGEIF(Table1[School], A2751, Table1[Cit rank])</f>
        <v>0.28358823529411759</v>
      </c>
      <c r="I2751" s="3">
        <f>AVERAGEIF(Table1[School], A2751, Table1[YO rank])</f>
        <v>0.58388235294117652</v>
      </c>
      <c r="J2751" s="3">
        <f t="shared" si="182"/>
        <v>0.48569413661092065</v>
      </c>
      <c r="K2751" s="3">
        <f t="shared" si="183"/>
        <v>30</v>
      </c>
      <c r="L2751" s="3">
        <f t="shared" si="184"/>
        <v>9.8000000000000007</v>
      </c>
      <c r="M2751" s="3">
        <f>PERCENTRANK(Table1[citperyear],L2751)</f>
        <v>0.36699999999999999</v>
      </c>
      <c r="N2751" s="3">
        <f>AVERAGEIF(Table1[School], A2751, Table1[CPYRank])</f>
        <v>0.27341176470588241</v>
      </c>
    </row>
    <row r="2752" spans="1:14" ht="16" x14ac:dyDescent="0.2">
      <c r="A2752" s="7" t="s">
        <v>58</v>
      </c>
      <c r="B2752" s="7" t="s">
        <v>8</v>
      </c>
      <c r="C2752" s="7" t="s">
        <v>161</v>
      </c>
      <c r="D2752" s="7">
        <v>171</v>
      </c>
      <c r="E2752" s="7">
        <v>1977</v>
      </c>
      <c r="F2752" s="3">
        <f>PERCENTRANK(Table1[Total Citations], D2752)</f>
        <v>0.221</v>
      </c>
      <c r="G2752">
        <f>1-PERCENTRANK(Table1[Earliest Pub], E2752)</f>
        <v>0.81299999999999994</v>
      </c>
      <c r="H2752" s="3">
        <f>AVERAGEIF(Table1[School], A2752, Table1[Cit rank])</f>
        <v>0.28358823529411759</v>
      </c>
      <c r="I2752" s="3">
        <f>AVERAGEIF(Table1[School], A2752, Table1[YO rank])</f>
        <v>0.58388235294117652</v>
      </c>
      <c r="J2752" s="3">
        <f t="shared" si="182"/>
        <v>0.48569413661092065</v>
      </c>
      <c r="K2752" s="3">
        <f t="shared" si="183"/>
        <v>44</v>
      </c>
      <c r="L2752" s="3">
        <f t="shared" si="184"/>
        <v>3.8863636363636362</v>
      </c>
      <c r="M2752" s="3">
        <f>PERCENTRANK(Table1[citperyear],L2752)</f>
        <v>0.156</v>
      </c>
      <c r="N2752" s="3">
        <f>AVERAGEIF(Table1[School], A2752, Table1[CPYRank])</f>
        <v>0.27341176470588241</v>
      </c>
    </row>
    <row r="2753" spans="1:14" ht="16" x14ac:dyDescent="0.2">
      <c r="A2753" s="7" t="s">
        <v>58</v>
      </c>
      <c r="B2753" s="7" t="s">
        <v>8</v>
      </c>
      <c r="C2753" s="7" t="s">
        <v>161</v>
      </c>
      <c r="D2753" s="7">
        <v>103</v>
      </c>
      <c r="E2753" s="7">
        <v>1972</v>
      </c>
      <c r="F2753" s="3">
        <f>PERCENTRANK(Table1[Total Citations], D2753)</f>
        <v>0.14099999999999999</v>
      </c>
      <c r="G2753">
        <f>1-PERCENTRANK(Table1[Earliest Pub], E2753)</f>
        <v>0.90200000000000002</v>
      </c>
      <c r="H2753" s="3">
        <f>AVERAGEIF(Table1[School], A2753, Table1[Cit rank])</f>
        <v>0.28358823529411759</v>
      </c>
      <c r="I2753" s="3">
        <f>AVERAGEIF(Table1[School], A2753, Table1[YO rank])</f>
        <v>0.58388235294117652</v>
      </c>
      <c r="J2753" s="3">
        <f t="shared" si="182"/>
        <v>0.48569413661092065</v>
      </c>
      <c r="K2753" s="3">
        <f t="shared" si="183"/>
        <v>49</v>
      </c>
      <c r="L2753" s="3">
        <f t="shared" si="184"/>
        <v>2.1020408163265305</v>
      </c>
      <c r="M2753" s="3">
        <f>PERCENTRANK(Table1[citperyear],L2753)</f>
        <v>9.4E-2</v>
      </c>
      <c r="N2753" s="3">
        <f>AVERAGEIF(Table1[School], A2753, Table1[CPYRank])</f>
        <v>0.27341176470588241</v>
      </c>
    </row>
    <row r="2754" spans="1:14" ht="16" x14ac:dyDescent="0.2">
      <c r="A2754" s="7" t="s">
        <v>58</v>
      </c>
      <c r="B2754" s="7" t="s">
        <v>8</v>
      </c>
      <c r="C2754" s="7" t="s">
        <v>161</v>
      </c>
      <c r="D2754" s="7">
        <v>3364</v>
      </c>
      <c r="E2754" s="7">
        <v>1995</v>
      </c>
      <c r="F2754" s="3">
        <f>PERCENTRANK(Table1[Total Citations], D2754)</f>
        <v>0.95099999999999996</v>
      </c>
      <c r="G2754">
        <f>1-PERCENTRANK(Table1[Earliest Pub], E2754)</f>
        <v>0.29800000000000004</v>
      </c>
      <c r="H2754" s="3">
        <f>AVERAGEIF(Table1[School], A2754, Table1[Cit rank])</f>
        <v>0.28358823529411759</v>
      </c>
      <c r="I2754" s="3">
        <f>AVERAGEIF(Table1[School], A2754, Table1[YO rank])</f>
        <v>0.58388235294117652</v>
      </c>
      <c r="J2754" s="3">
        <f t="shared" si="182"/>
        <v>0.48569413661092065</v>
      </c>
      <c r="K2754" s="3">
        <f t="shared" si="183"/>
        <v>26</v>
      </c>
      <c r="L2754" s="3">
        <f t="shared" si="184"/>
        <v>129.38461538461539</v>
      </c>
      <c r="M2754" s="3">
        <f>PERCENTRANK(Table1[citperyear],L2754)</f>
        <v>0.98</v>
      </c>
      <c r="N2754" s="3">
        <f>AVERAGEIF(Table1[School], A2754, Table1[CPYRank])</f>
        <v>0.27341176470588241</v>
      </c>
    </row>
    <row r="2755" spans="1:14" ht="16" x14ac:dyDescent="0.2">
      <c r="A2755" s="7" t="s">
        <v>58</v>
      </c>
      <c r="B2755" s="7" t="s">
        <v>8</v>
      </c>
      <c r="C2755" s="7" t="s">
        <v>161</v>
      </c>
      <c r="D2755" s="7">
        <v>197</v>
      </c>
      <c r="E2755" s="7">
        <v>1985</v>
      </c>
      <c r="F2755" s="3">
        <f>PERCENTRANK(Table1[Total Citations], D2755)</f>
        <v>0.255</v>
      </c>
      <c r="G2755">
        <f>1-PERCENTRANK(Table1[Earliest Pub], E2755)</f>
        <v>0.60199999999999998</v>
      </c>
      <c r="H2755" s="3">
        <f>AVERAGEIF(Table1[School], A2755, Table1[Cit rank])</f>
        <v>0.28358823529411759</v>
      </c>
      <c r="I2755" s="3">
        <f>AVERAGEIF(Table1[School], A2755, Table1[YO rank])</f>
        <v>0.58388235294117652</v>
      </c>
      <c r="J2755" s="3">
        <f t="shared" si="182"/>
        <v>0.48569413661092065</v>
      </c>
      <c r="K2755" s="3">
        <f t="shared" si="183"/>
        <v>36</v>
      </c>
      <c r="L2755" s="3">
        <f t="shared" si="184"/>
        <v>5.4722222222222223</v>
      </c>
      <c r="M2755" s="3">
        <f>PERCENTRANK(Table1[citperyear],L2755)</f>
        <v>0.216</v>
      </c>
      <c r="N2755" s="3">
        <f>AVERAGEIF(Table1[School], A2755, Table1[CPYRank])</f>
        <v>0.27341176470588241</v>
      </c>
    </row>
    <row r="2756" spans="1:14" ht="16" x14ac:dyDescent="0.2">
      <c r="A2756" s="7" t="s">
        <v>59</v>
      </c>
      <c r="B2756" s="7" t="s">
        <v>8</v>
      </c>
      <c r="C2756" s="7" t="s">
        <v>161</v>
      </c>
      <c r="D2756" s="7">
        <v>165</v>
      </c>
      <c r="E2756" s="7">
        <v>1987</v>
      </c>
      <c r="F2756" s="3">
        <f>PERCENTRANK(Table1[Total Citations], D2756)</f>
        <v>0.21199999999999999</v>
      </c>
      <c r="G2756">
        <f>1-PERCENTRANK(Table1[Earliest Pub], E2756)</f>
        <v>0.53699999999999992</v>
      </c>
      <c r="H2756" s="3">
        <f>AVERAGEIF(Table1[School], A2756, Table1[Cit rank])</f>
        <v>0.28876470588235298</v>
      </c>
      <c r="I2756" s="3">
        <f>AVERAGEIF(Table1[School], A2756, Table1[YO rank])</f>
        <v>0.45835294117647063</v>
      </c>
      <c r="J2756" s="3">
        <f t="shared" ref="J2756:J2772" si="185">H2756/I2756</f>
        <v>0.63000513347022591</v>
      </c>
      <c r="K2756" s="3">
        <f t="shared" ref="K2756:K2772" si="186">2021-E2756</f>
        <v>34</v>
      </c>
      <c r="L2756" s="3">
        <f t="shared" ref="L2756:L2772" si="187">D2756/K2756</f>
        <v>4.8529411764705879</v>
      </c>
      <c r="M2756" s="3">
        <f>PERCENTRANK(Table1[citperyear],L2756)</f>
        <v>0.19400000000000001</v>
      </c>
      <c r="N2756" s="3">
        <f>AVERAGEIF(Table1[School], A2756, Table1[CPYRank])</f>
        <v>0.28364705882352942</v>
      </c>
    </row>
    <row r="2757" spans="1:14" ht="16" x14ac:dyDescent="0.2">
      <c r="A2757" s="7" t="s">
        <v>59</v>
      </c>
      <c r="B2757" s="7" t="s">
        <v>7</v>
      </c>
      <c r="C2757" s="7" t="s">
        <v>161</v>
      </c>
      <c r="D2757" s="7">
        <v>138</v>
      </c>
      <c r="E2757" s="7">
        <v>2003</v>
      </c>
      <c r="F2757" s="3">
        <f>PERCENTRANK(Table1[Total Citations], D2757)</f>
        <v>0.17899999999999999</v>
      </c>
      <c r="G2757">
        <f>1-PERCENTRANK(Table1[Earliest Pub], E2757)</f>
        <v>7.4999999999999956E-2</v>
      </c>
      <c r="H2757" s="3">
        <f>AVERAGEIF(Table1[School], A2757, Table1[Cit rank])</f>
        <v>0.28876470588235298</v>
      </c>
      <c r="I2757" s="3">
        <f>AVERAGEIF(Table1[School], A2757, Table1[YO rank])</f>
        <v>0.45835294117647063</v>
      </c>
      <c r="J2757" s="3">
        <f t="shared" si="185"/>
        <v>0.63000513347022591</v>
      </c>
      <c r="K2757" s="3">
        <f t="shared" si="186"/>
        <v>18</v>
      </c>
      <c r="L2757" s="3">
        <f t="shared" si="187"/>
        <v>7.666666666666667</v>
      </c>
      <c r="M2757" s="3">
        <f>PERCENTRANK(Table1[citperyear],L2757)</f>
        <v>0.29599999999999999</v>
      </c>
      <c r="N2757" s="3">
        <f>AVERAGEIF(Table1[School], A2757, Table1[CPYRank])</f>
        <v>0.28364705882352942</v>
      </c>
    </row>
    <row r="2758" spans="1:14" ht="16" x14ac:dyDescent="0.2">
      <c r="A2758" s="7" t="s">
        <v>59</v>
      </c>
      <c r="B2758" s="7" t="s">
        <v>8</v>
      </c>
      <c r="C2758" s="7" t="s">
        <v>161</v>
      </c>
      <c r="D2758" s="7">
        <v>513</v>
      </c>
      <c r="E2758" s="7">
        <v>2001</v>
      </c>
      <c r="F2758" s="3">
        <f>PERCENTRANK(Table1[Total Citations], D2758)</f>
        <v>0.54</v>
      </c>
      <c r="G2758">
        <f>1-PERCENTRANK(Table1[Earliest Pub], E2758)</f>
        <v>0.11899999999999999</v>
      </c>
      <c r="H2758" s="3">
        <f>AVERAGEIF(Table1[School], A2758, Table1[Cit rank])</f>
        <v>0.28876470588235298</v>
      </c>
      <c r="I2758" s="3">
        <f>AVERAGEIF(Table1[School], A2758, Table1[YO rank])</f>
        <v>0.45835294117647063</v>
      </c>
      <c r="J2758" s="3">
        <f t="shared" si="185"/>
        <v>0.63000513347022591</v>
      </c>
      <c r="K2758" s="3">
        <f t="shared" si="186"/>
        <v>20</v>
      </c>
      <c r="L2758" s="3">
        <f t="shared" si="187"/>
        <v>25.65</v>
      </c>
      <c r="M2758" s="3">
        <f>PERCENTRANK(Table1[citperyear],L2758)</f>
        <v>0.68899999999999995</v>
      </c>
      <c r="N2758" s="3">
        <f>AVERAGEIF(Table1[School], A2758, Table1[CPYRank])</f>
        <v>0.28364705882352942</v>
      </c>
    </row>
    <row r="2759" spans="1:14" ht="16" x14ac:dyDescent="0.2">
      <c r="A2759" s="7" t="s">
        <v>59</v>
      </c>
      <c r="B2759" s="7" t="s">
        <v>8</v>
      </c>
      <c r="C2759" s="7" t="s">
        <v>161</v>
      </c>
      <c r="D2759" s="7">
        <v>196</v>
      </c>
      <c r="E2759" s="7">
        <v>1981</v>
      </c>
      <c r="F2759" s="3">
        <f>PERCENTRANK(Table1[Total Citations], D2759)</f>
        <v>0.252</v>
      </c>
      <c r="G2759">
        <f>1-PERCENTRANK(Table1[Earliest Pub], E2759)</f>
        <v>0.72299999999999998</v>
      </c>
      <c r="H2759" s="3">
        <f>AVERAGEIF(Table1[School], A2759, Table1[Cit rank])</f>
        <v>0.28876470588235298</v>
      </c>
      <c r="I2759" s="3">
        <f>AVERAGEIF(Table1[School], A2759, Table1[YO rank])</f>
        <v>0.45835294117647063</v>
      </c>
      <c r="J2759" s="3">
        <f t="shared" si="185"/>
        <v>0.63000513347022591</v>
      </c>
      <c r="K2759" s="3">
        <f t="shared" si="186"/>
        <v>40</v>
      </c>
      <c r="L2759" s="3">
        <f t="shared" si="187"/>
        <v>4.9000000000000004</v>
      </c>
      <c r="M2759" s="3">
        <f>PERCENTRANK(Table1[citperyear],L2759)</f>
        <v>0.19600000000000001</v>
      </c>
      <c r="N2759" s="3">
        <f>AVERAGEIF(Table1[School], A2759, Table1[CPYRank])</f>
        <v>0.28364705882352942</v>
      </c>
    </row>
    <row r="2760" spans="1:14" ht="16" x14ac:dyDescent="0.2">
      <c r="A2760" s="7" t="s">
        <v>59</v>
      </c>
      <c r="B2760" s="7" t="s">
        <v>7</v>
      </c>
      <c r="C2760" s="7" t="s">
        <v>161</v>
      </c>
      <c r="D2760" s="7">
        <v>54</v>
      </c>
      <c r="E2760" s="7">
        <v>1993</v>
      </c>
      <c r="F2760" s="3">
        <f>PERCENTRANK(Table1[Total Citations], D2760)</f>
        <v>8.1000000000000003E-2</v>
      </c>
      <c r="G2760">
        <f>1-PERCENTRANK(Table1[Earliest Pub], E2760)</f>
        <v>0.35399999999999998</v>
      </c>
      <c r="H2760" s="3">
        <f>AVERAGEIF(Table1[School], A2760, Table1[Cit rank])</f>
        <v>0.28876470588235298</v>
      </c>
      <c r="I2760" s="3">
        <f>AVERAGEIF(Table1[School], A2760, Table1[YO rank])</f>
        <v>0.45835294117647063</v>
      </c>
      <c r="J2760" s="3">
        <f t="shared" si="185"/>
        <v>0.63000513347022591</v>
      </c>
      <c r="K2760" s="3">
        <f t="shared" si="186"/>
        <v>28</v>
      </c>
      <c r="L2760" s="3">
        <f t="shared" si="187"/>
        <v>1.9285714285714286</v>
      </c>
      <c r="M2760" s="3">
        <f>PERCENTRANK(Table1[citperyear],L2760)</f>
        <v>0.09</v>
      </c>
      <c r="N2760" s="3">
        <f>AVERAGEIF(Table1[School], A2760, Table1[CPYRank])</f>
        <v>0.28364705882352942</v>
      </c>
    </row>
    <row r="2761" spans="1:14" ht="16" x14ac:dyDescent="0.2">
      <c r="A2761" s="7" t="s">
        <v>59</v>
      </c>
      <c r="B2761" s="7" t="s">
        <v>8</v>
      </c>
      <c r="C2761" s="7" t="s">
        <v>161</v>
      </c>
      <c r="D2761" s="7">
        <v>154</v>
      </c>
      <c r="E2761" s="7">
        <v>1990</v>
      </c>
      <c r="F2761" s="3">
        <f>PERCENTRANK(Table1[Total Citations], D2761)</f>
        <v>0.19500000000000001</v>
      </c>
      <c r="G2761">
        <f>1-PERCENTRANK(Table1[Earliest Pub], E2761)</f>
        <v>0.43700000000000006</v>
      </c>
      <c r="H2761" s="3">
        <f>AVERAGEIF(Table1[School], A2761, Table1[Cit rank])</f>
        <v>0.28876470588235298</v>
      </c>
      <c r="I2761" s="3">
        <f>AVERAGEIF(Table1[School], A2761, Table1[YO rank])</f>
        <v>0.45835294117647063</v>
      </c>
      <c r="J2761" s="3">
        <f t="shared" si="185"/>
        <v>0.63000513347022591</v>
      </c>
      <c r="K2761" s="3">
        <f t="shared" si="186"/>
        <v>31</v>
      </c>
      <c r="L2761" s="3">
        <f t="shared" si="187"/>
        <v>4.967741935483871</v>
      </c>
      <c r="M2761" s="3">
        <f>PERCENTRANK(Table1[citperyear],L2761)</f>
        <v>0.19900000000000001</v>
      </c>
      <c r="N2761" s="3">
        <f>AVERAGEIF(Table1[School], A2761, Table1[CPYRank])</f>
        <v>0.28364705882352942</v>
      </c>
    </row>
    <row r="2762" spans="1:14" ht="16" x14ac:dyDescent="0.2">
      <c r="A2762" s="7" t="s">
        <v>59</v>
      </c>
      <c r="B2762" s="7" t="s">
        <v>8</v>
      </c>
      <c r="C2762" s="7" t="s">
        <v>161</v>
      </c>
      <c r="D2762" s="7">
        <v>501</v>
      </c>
      <c r="E2762" s="7">
        <v>1977</v>
      </c>
      <c r="F2762" s="3">
        <f>PERCENTRANK(Table1[Total Citations], D2762)</f>
        <v>0.52700000000000002</v>
      </c>
      <c r="G2762">
        <f>1-PERCENTRANK(Table1[Earliest Pub], E2762)</f>
        <v>0.81299999999999994</v>
      </c>
      <c r="H2762" s="3">
        <f>AVERAGEIF(Table1[School], A2762, Table1[Cit rank])</f>
        <v>0.28876470588235298</v>
      </c>
      <c r="I2762" s="3">
        <f>AVERAGEIF(Table1[School], A2762, Table1[YO rank])</f>
        <v>0.45835294117647063</v>
      </c>
      <c r="J2762" s="3">
        <f t="shared" si="185"/>
        <v>0.63000513347022591</v>
      </c>
      <c r="K2762" s="3">
        <f t="shared" si="186"/>
        <v>44</v>
      </c>
      <c r="L2762" s="3">
        <f t="shared" si="187"/>
        <v>11.386363636363637</v>
      </c>
      <c r="M2762" s="3">
        <f>PERCENTRANK(Table1[citperyear],L2762)</f>
        <v>0.41099999999999998</v>
      </c>
      <c r="N2762" s="3">
        <f>AVERAGEIF(Table1[School], A2762, Table1[CPYRank])</f>
        <v>0.28364705882352942</v>
      </c>
    </row>
    <row r="2763" spans="1:14" ht="16" x14ac:dyDescent="0.2">
      <c r="A2763" s="7" t="s">
        <v>59</v>
      </c>
      <c r="B2763" s="7" t="s">
        <v>8</v>
      </c>
      <c r="C2763" s="7" t="s">
        <v>161</v>
      </c>
      <c r="D2763" s="7">
        <v>386</v>
      </c>
      <c r="E2763" s="7">
        <v>1981</v>
      </c>
      <c r="F2763" s="3">
        <f>PERCENTRANK(Table1[Total Citations], D2763)</f>
        <v>0.45100000000000001</v>
      </c>
      <c r="G2763">
        <f>1-PERCENTRANK(Table1[Earliest Pub], E2763)</f>
        <v>0.72299999999999998</v>
      </c>
      <c r="H2763" s="3">
        <f>AVERAGEIF(Table1[School], A2763, Table1[Cit rank])</f>
        <v>0.28876470588235298</v>
      </c>
      <c r="I2763" s="3">
        <f>AVERAGEIF(Table1[School], A2763, Table1[YO rank])</f>
        <v>0.45835294117647063</v>
      </c>
      <c r="J2763" s="3">
        <f t="shared" si="185"/>
        <v>0.63000513347022591</v>
      </c>
      <c r="K2763" s="3">
        <f t="shared" si="186"/>
        <v>40</v>
      </c>
      <c r="L2763" s="3">
        <f t="shared" si="187"/>
        <v>9.65</v>
      </c>
      <c r="M2763" s="3">
        <f>PERCENTRANK(Table1[citperyear],L2763)</f>
        <v>0.36</v>
      </c>
      <c r="N2763" s="3">
        <f>AVERAGEIF(Table1[School], A2763, Table1[CPYRank])</f>
        <v>0.28364705882352942</v>
      </c>
    </row>
    <row r="2764" spans="1:14" ht="16" x14ac:dyDescent="0.2">
      <c r="A2764" s="7" t="s">
        <v>59</v>
      </c>
      <c r="B2764" s="7" t="s">
        <v>8</v>
      </c>
      <c r="C2764" s="7" t="s">
        <v>161</v>
      </c>
      <c r="D2764" s="7">
        <v>33</v>
      </c>
      <c r="E2764" s="7">
        <v>2003</v>
      </c>
      <c r="F2764" s="3">
        <f>PERCENTRANK(Table1[Total Citations], D2764)</f>
        <v>5.7000000000000002E-2</v>
      </c>
      <c r="G2764">
        <f>1-PERCENTRANK(Table1[Earliest Pub], E2764)</f>
        <v>7.4999999999999956E-2</v>
      </c>
      <c r="H2764" s="3">
        <f>AVERAGEIF(Table1[School], A2764, Table1[Cit rank])</f>
        <v>0.28876470588235298</v>
      </c>
      <c r="I2764" s="3">
        <f>AVERAGEIF(Table1[School], A2764, Table1[YO rank])</f>
        <v>0.45835294117647063</v>
      </c>
      <c r="J2764" s="3">
        <f t="shared" si="185"/>
        <v>0.63000513347022591</v>
      </c>
      <c r="K2764" s="3">
        <f t="shared" si="186"/>
        <v>18</v>
      </c>
      <c r="L2764" s="3">
        <f t="shared" si="187"/>
        <v>1.8333333333333333</v>
      </c>
      <c r="M2764" s="3">
        <f>PERCENTRANK(Table1[citperyear],L2764)</f>
        <v>8.5000000000000006E-2</v>
      </c>
      <c r="N2764" s="3">
        <f>AVERAGEIF(Table1[School], A2764, Table1[CPYRank])</f>
        <v>0.28364705882352942</v>
      </c>
    </row>
    <row r="2765" spans="1:14" ht="16" x14ac:dyDescent="0.2">
      <c r="A2765" s="7" t="s">
        <v>59</v>
      </c>
      <c r="B2765" s="7" t="s">
        <v>7</v>
      </c>
      <c r="C2765" s="7" t="s">
        <v>161</v>
      </c>
      <c r="D2765" s="7">
        <v>148</v>
      </c>
      <c r="E2765" s="7">
        <v>1985</v>
      </c>
      <c r="F2765" s="3">
        <f>PERCENTRANK(Table1[Total Citations], D2765)</f>
        <v>0.189</v>
      </c>
      <c r="G2765">
        <f>1-PERCENTRANK(Table1[Earliest Pub], E2765)</f>
        <v>0.60199999999999998</v>
      </c>
      <c r="H2765" s="3">
        <f>AVERAGEIF(Table1[School], A2765, Table1[Cit rank])</f>
        <v>0.28876470588235298</v>
      </c>
      <c r="I2765" s="3">
        <f>AVERAGEIF(Table1[School], A2765, Table1[YO rank])</f>
        <v>0.45835294117647063</v>
      </c>
      <c r="J2765" s="3">
        <f t="shared" si="185"/>
        <v>0.63000513347022591</v>
      </c>
      <c r="K2765" s="3">
        <f t="shared" si="186"/>
        <v>36</v>
      </c>
      <c r="L2765" s="3">
        <f t="shared" si="187"/>
        <v>4.1111111111111107</v>
      </c>
      <c r="M2765" s="3">
        <f>PERCENTRANK(Table1[citperyear],L2765)</f>
        <v>0.16600000000000001</v>
      </c>
      <c r="N2765" s="3">
        <f>AVERAGEIF(Table1[School], A2765, Table1[CPYRank])</f>
        <v>0.28364705882352942</v>
      </c>
    </row>
    <row r="2766" spans="1:14" ht="16" x14ac:dyDescent="0.2">
      <c r="A2766" s="7" t="s">
        <v>59</v>
      </c>
      <c r="B2766" s="7" t="s">
        <v>7</v>
      </c>
      <c r="C2766" s="7" t="s">
        <v>161</v>
      </c>
      <c r="D2766" s="7">
        <v>151</v>
      </c>
      <c r="E2766" s="7">
        <v>1995</v>
      </c>
      <c r="F2766" s="3">
        <f>PERCENTRANK(Table1[Total Citations], D2766)</f>
        <v>0.193</v>
      </c>
      <c r="G2766">
        <f>1-PERCENTRANK(Table1[Earliest Pub], E2766)</f>
        <v>0.29800000000000004</v>
      </c>
      <c r="H2766" s="3">
        <f>AVERAGEIF(Table1[School], A2766, Table1[Cit rank])</f>
        <v>0.28876470588235298</v>
      </c>
      <c r="I2766" s="3">
        <f>AVERAGEIF(Table1[School], A2766, Table1[YO rank])</f>
        <v>0.45835294117647063</v>
      </c>
      <c r="J2766" s="3">
        <f t="shared" si="185"/>
        <v>0.63000513347022591</v>
      </c>
      <c r="K2766" s="3">
        <f t="shared" si="186"/>
        <v>26</v>
      </c>
      <c r="L2766" s="3">
        <f t="shared" si="187"/>
        <v>5.8076923076923075</v>
      </c>
      <c r="M2766" s="3">
        <f>PERCENTRANK(Table1[citperyear],L2766)</f>
        <v>0.23200000000000001</v>
      </c>
      <c r="N2766" s="3">
        <f>AVERAGEIF(Table1[School], A2766, Table1[CPYRank])</f>
        <v>0.28364705882352942</v>
      </c>
    </row>
    <row r="2767" spans="1:14" ht="16" x14ac:dyDescent="0.2">
      <c r="A2767" s="7" t="s">
        <v>59</v>
      </c>
      <c r="B2767" s="7" t="s">
        <v>8</v>
      </c>
      <c r="C2767" s="7" t="s">
        <v>161</v>
      </c>
      <c r="D2767" s="7">
        <v>190</v>
      </c>
      <c r="E2767" s="7">
        <v>1988</v>
      </c>
      <c r="F2767" s="3">
        <f>PERCENTRANK(Table1[Total Citations], D2767)</f>
        <v>0.24399999999999999</v>
      </c>
      <c r="G2767">
        <f>1-PERCENTRANK(Table1[Earliest Pub], E2767)</f>
        <v>0.50800000000000001</v>
      </c>
      <c r="H2767" s="3">
        <f>AVERAGEIF(Table1[School], A2767, Table1[Cit rank])</f>
        <v>0.28876470588235298</v>
      </c>
      <c r="I2767" s="3">
        <f>AVERAGEIF(Table1[School], A2767, Table1[YO rank])</f>
        <v>0.45835294117647063</v>
      </c>
      <c r="J2767" s="3">
        <f t="shared" si="185"/>
        <v>0.63000513347022591</v>
      </c>
      <c r="K2767" s="3">
        <f t="shared" si="186"/>
        <v>33</v>
      </c>
      <c r="L2767" s="3">
        <f t="shared" si="187"/>
        <v>5.7575757575757578</v>
      </c>
      <c r="M2767" s="3">
        <f>PERCENTRANK(Table1[citperyear],L2767)</f>
        <v>0.23100000000000001</v>
      </c>
      <c r="N2767" s="3">
        <f>AVERAGEIF(Table1[School], A2767, Table1[CPYRank])</f>
        <v>0.28364705882352942</v>
      </c>
    </row>
    <row r="2768" spans="1:14" ht="16" x14ac:dyDescent="0.2">
      <c r="A2768" s="7" t="s">
        <v>59</v>
      </c>
      <c r="B2768" s="7" t="s">
        <v>8</v>
      </c>
      <c r="C2768" s="7" t="s">
        <v>161</v>
      </c>
      <c r="D2768" s="7">
        <v>85</v>
      </c>
      <c r="E2768" s="7">
        <v>1992</v>
      </c>
      <c r="F2768" s="3">
        <f>PERCENTRANK(Table1[Total Citations], D2768)</f>
        <v>0.11899999999999999</v>
      </c>
      <c r="G2768">
        <f>1-PERCENTRANK(Table1[Earliest Pub], E2768)</f>
        <v>0.38100000000000001</v>
      </c>
      <c r="H2768" s="3">
        <f>AVERAGEIF(Table1[School], A2768, Table1[Cit rank])</f>
        <v>0.28876470588235298</v>
      </c>
      <c r="I2768" s="3">
        <f>AVERAGEIF(Table1[School], A2768, Table1[YO rank])</f>
        <v>0.45835294117647063</v>
      </c>
      <c r="J2768" s="3">
        <f t="shared" si="185"/>
        <v>0.63000513347022591</v>
      </c>
      <c r="K2768" s="3">
        <f t="shared" si="186"/>
        <v>29</v>
      </c>
      <c r="L2768" s="3">
        <f t="shared" si="187"/>
        <v>2.9310344827586206</v>
      </c>
      <c r="M2768" s="3">
        <f>PERCENTRANK(Table1[citperyear],L2768)</f>
        <v>0.128</v>
      </c>
      <c r="N2768" s="3">
        <f>AVERAGEIF(Table1[School], A2768, Table1[CPYRank])</f>
        <v>0.28364705882352942</v>
      </c>
    </row>
    <row r="2769" spans="1:14" ht="16" x14ac:dyDescent="0.2">
      <c r="A2769" s="7" t="s">
        <v>59</v>
      </c>
      <c r="B2769" s="7" t="s">
        <v>8</v>
      </c>
      <c r="C2769" s="7" t="s">
        <v>161</v>
      </c>
      <c r="D2769" s="7">
        <v>327</v>
      </c>
      <c r="E2769" s="7">
        <v>1989</v>
      </c>
      <c r="F2769" s="3">
        <f>PERCENTRANK(Table1[Total Citations], D2769)</f>
        <v>0.39900000000000002</v>
      </c>
      <c r="G2769">
        <f>1-PERCENTRANK(Table1[Earliest Pub], E2769)</f>
        <v>0.47299999999999998</v>
      </c>
      <c r="H2769" s="3">
        <f>AVERAGEIF(Table1[School], A2769, Table1[Cit rank])</f>
        <v>0.28876470588235298</v>
      </c>
      <c r="I2769" s="3">
        <f>AVERAGEIF(Table1[School], A2769, Table1[YO rank])</f>
        <v>0.45835294117647063</v>
      </c>
      <c r="J2769" s="3">
        <f t="shared" si="185"/>
        <v>0.63000513347022591</v>
      </c>
      <c r="K2769" s="3">
        <f t="shared" si="186"/>
        <v>32</v>
      </c>
      <c r="L2769" s="3">
        <f t="shared" si="187"/>
        <v>10.21875</v>
      </c>
      <c r="M2769" s="3">
        <f>PERCENTRANK(Table1[citperyear],L2769)</f>
        <v>0.375</v>
      </c>
      <c r="N2769" s="3">
        <f>AVERAGEIF(Table1[School], A2769, Table1[CPYRank])</f>
        <v>0.28364705882352942</v>
      </c>
    </row>
    <row r="2770" spans="1:14" ht="16" x14ac:dyDescent="0.2">
      <c r="A2770" s="7" t="s">
        <v>59</v>
      </c>
      <c r="B2770" s="7" t="s">
        <v>8</v>
      </c>
      <c r="C2770" s="7" t="s">
        <v>161</v>
      </c>
      <c r="D2770" s="7">
        <v>1934</v>
      </c>
      <c r="E2770" s="7">
        <v>1968</v>
      </c>
      <c r="F2770" s="3">
        <f>PERCENTRANK(Table1[Total Citations], D2770)</f>
        <v>0.88900000000000001</v>
      </c>
      <c r="G2770">
        <f>1-PERCENTRANK(Table1[Earliest Pub], E2770)</f>
        <v>0.95299999999999996</v>
      </c>
      <c r="H2770" s="3">
        <f>AVERAGEIF(Table1[School], A2770, Table1[Cit rank])</f>
        <v>0.28876470588235298</v>
      </c>
      <c r="I2770" s="3">
        <f>AVERAGEIF(Table1[School], A2770, Table1[YO rank])</f>
        <v>0.45835294117647063</v>
      </c>
      <c r="J2770" s="3">
        <f t="shared" si="185"/>
        <v>0.63000513347022591</v>
      </c>
      <c r="K2770" s="3">
        <f t="shared" si="186"/>
        <v>53</v>
      </c>
      <c r="L2770" s="3">
        <f t="shared" si="187"/>
        <v>36.490566037735846</v>
      </c>
      <c r="M2770" s="3">
        <f>PERCENTRANK(Table1[citperyear],L2770)</f>
        <v>0.79</v>
      </c>
      <c r="N2770" s="3">
        <f>AVERAGEIF(Table1[School], A2770, Table1[CPYRank])</f>
        <v>0.28364705882352942</v>
      </c>
    </row>
    <row r="2771" spans="1:14" ht="16" x14ac:dyDescent="0.2">
      <c r="A2771" s="7" t="s">
        <v>59</v>
      </c>
      <c r="B2771" s="7" t="s">
        <v>7</v>
      </c>
      <c r="C2771" s="7" t="s">
        <v>161</v>
      </c>
      <c r="D2771" s="7">
        <v>65</v>
      </c>
      <c r="E2771" s="7">
        <v>2001</v>
      </c>
      <c r="F2771" s="3">
        <f>PERCENTRANK(Table1[Total Citations], D2771)</f>
        <v>9.4E-2</v>
      </c>
      <c r="G2771">
        <f>1-PERCENTRANK(Table1[Earliest Pub], E2771)</f>
        <v>0.11899999999999999</v>
      </c>
      <c r="H2771" s="3">
        <f>AVERAGEIF(Table1[School], A2771, Table1[Cit rank])</f>
        <v>0.28876470588235298</v>
      </c>
      <c r="I2771" s="3">
        <f>AVERAGEIF(Table1[School], A2771, Table1[YO rank])</f>
        <v>0.45835294117647063</v>
      </c>
      <c r="J2771" s="3">
        <f t="shared" si="185"/>
        <v>0.63000513347022591</v>
      </c>
      <c r="K2771" s="3">
        <f t="shared" si="186"/>
        <v>20</v>
      </c>
      <c r="L2771" s="3">
        <f t="shared" si="187"/>
        <v>3.25</v>
      </c>
      <c r="M2771" s="3">
        <f>PERCENTRANK(Table1[citperyear],L2771)</f>
        <v>0.13900000000000001</v>
      </c>
      <c r="N2771" s="3">
        <f>AVERAGEIF(Table1[School], A2771, Table1[CPYRank])</f>
        <v>0.28364705882352942</v>
      </c>
    </row>
    <row r="2772" spans="1:14" ht="16" x14ac:dyDescent="0.2">
      <c r="A2772" s="7" t="s">
        <v>59</v>
      </c>
      <c r="B2772" s="7" t="s">
        <v>8</v>
      </c>
      <c r="C2772" s="7" t="s">
        <v>161</v>
      </c>
      <c r="D2772" s="7">
        <v>220</v>
      </c>
      <c r="E2772" s="7">
        <v>1985</v>
      </c>
      <c r="F2772" s="3">
        <f>PERCENTRANK(Table1[Total Citations], D2772)</f>
        <v>0.28799999999999998</v>
      </c>
      <c r="G2772">
        <f>1-PERCENTRANK(Table1[Earliest Pub], E2772)</f>
        <v>0.60199999999999998</v>
      </c>
      <c r="H2772" s="3">
        <f>AVERAGEIF(Table1[School], A2772, Table1[Cit rank])</f>
        <v>0.28876470588235298</v>
      </c>
      <c r="I2772" s="3">
        <f>AVERAGEIF(Table1[School], A2772, Table1[YO rank])</f>
        <v>0.45835294117647063</v>
      </c>
      <c r="J2772" s="3">
        <f t="shared" si="185"/>
        <v>0.63000513347022591</v>
      </c>
      <c r="K2772" s="3">
        <f t="shared" si="186"/>
        <v>36</v>
      </c>
      <c r="L2772" s="3">
        <f t="shared" si="187"/>
        <v>6.1111111111111107</v>
      </c>
      <c r="M2772" s="3">
        <f>PERCENTRANK(Table1[citperyear],L2772)</f>
        <v>0.24099999999999999</v>
      </c>
      <c r="N2772" s="3">
        <f>AVERAGEIF(Table1[School], A2772, Table1[CPYRank])</f>
        <v>0.28364705882352942</v>
      </c>
    </row>
    <row r="2773" spans="1:14" ht="16" x14ac:dyDescent="0.2">
      <c r="A2773" s="7" t="s">
        <v>63</v>
      </c>
      <c r="B2773" s="7" t="s">
        <v>8</v>
      </c>
      <c r="C2773" s="7" t="s">
        <v>161</v>
      </c>
      <c r="D2773" s="7">
        <v>358</v>
      </c>
      <c r="E2773" s="7">
        <v>1987</v>
      </c>
      <c r="F2773" s="3">
        <f>PERCENTRANK(Table1[Total Citations], D2773)</f>
        <v>0.42499999999999999</v>
      </c>
      <c r="G2773">
        <f>1-PERCENTRANK(Table1[Earliest Pub], E2773)</f>
        <v>0.53699999999999992</v>
      </c>
      <c r="H2773" s="3">
        <f>AVERAGEIF(Table1[School], A2773, Table1[Cit rank])</f>
        <v>0.31943750000000004</v>
      </c>
      <c r="I2773" s="3">
        <f>AVERAGEIF(Table1[School], A2773, Table1[YO rank])</f>
        <v>0.60956250000000012</v>
      </c>
      <c r="J2773" s="3">
        <f t="shared" ref="J2773:J2788" si="188">H2773/I2773</f>
        <v>0.52404388393314871</v>
      </c>
      <c r="K2773" s="3">
        <f t="shared" ref="K2773:K2788" si="189">2021-E2773</f>
        <v>34</v>
      </c>
      <c r="L2773" s="3">
        <f t="shared" ref="L2773:L2788" si="190">D2773/K2773</f>
        <v>10.529411764705882</v>
      </c>
      <c r="M2773" s="3">
        <f>PERCENTRANK(Table1[citperyear],L2773)</f>
        <v>0.38500000000000001</v>
      </c>
      <c r="N2773" s="3">
        <f>AVERAGEIF(Table1[School], A2773, Table1[CPYRank])</f>
        <v>0.30287500000000001</v>
      </c>
    </row>
    <row r="2774" spans="1:14" ht="16" x14ac:dyDescent="0.2">
      <c r="A2774" s="7" t="s">
        <v>63</v>
      </c>
      <c r="B2774" s="7" t="s">
        <v>8</v>
      </c>
      <c r="C2774" s="7" t="s">
        <v>161</v>
      </c>
      <c r="D2774" s="7">
        <v>90</v>
      </c>
      <c r="E2774" s="7">
        <v>1968</v>
      </c>
      <c r="F2774" s="3">
        <f>PERCENTRANK(Table1[Total Citations], D2774)</f>
        <v>0.125</v>
      </c>
      <c r="G2774">
        <f>1-PERCENTRANK(Table1[Earliest Pub], E2774)</f>
        <v>0.95299999999999996</v>
      </c>
      <c r="H2774" s="3">
        <f>AVERAGEIF(Table1[School], A2774, Table1[Cit rank])</f>
        <v>0.31943750000000004</v>
      </c>
      <c r="I2774" s="3">
        <f>AVERAGEIF(Table1[School], A2774, Table1[YO rank])</f>
        <v>0.60956250000000012</v>
      </c>
      <c r="J2774" s="3">
        <f t="shared" si="188"/>
        <v>0.52404388393314871</v>
      </c>
      <c r="K2774" s="3">
        <f t="shared" si="189"/>
        <v>53</v>
      </c>
      <c r="L2774" s="3">
        <f t="shared" si="190"/>
        <v>1.6981132075471699</v>
      </c>
      <c r="M2774" s="3">
        <f>PERCENTRANK(Table1[citperyear],L2774)</f>
        <v>7.9000000000000001E-2</v>
      </c>
      <c r="N2774" s="3">
        <f>AVERAGEIF(Table1[School], A2774, Table1[CPYRank])</f>
        <v>0.30287500000000001</v>
      </c>
    </row>
    <row r="2775" spans="1:14" ht="16" x14ac:dyDescent="0.2">
      <c r="A2775" s="7" t="s">
        <v>63</v>
      </c>
      <c r="B2775" s="7" t="s">
        <v>8</v>
      </c>
      <c r="C2775" s="7" t="s">
        <v>161</v>
      </c>
      <c r="D2775" s="7">
        <v>614</v>
      </c>
      <c r="E2775" s="7">
        <v>1985</v>
      </c>
      <c r="F2775" s="3">
        <f>PERCENTRANK(Table1[Total Citations], D2775)</f>
        <v>0.59699999999999998</v>
      </c>
      <c r="G2775">
        <f>1-PERCENTRANK(Table1[Earliest Pub], E2775)</f>
        <v>0.60199999999999998</v>
      </c>
      <c r="H2775" s="3">
        <f>AVERAGEIF(Table1[School], A2775, Table1[Cit rank])</f>
        <v>0.31943750000000004</v>
      </c>
      <c r="I2775" s="3">
        <f>AVERAGEIF(Table1[School], A2775, Table1[YO rank])</f>
        <v>0.60956250000000012</v>
      </c>
      <c r="J2775" s="3">
        <f t="shared" si="188"/>
        <v>0.52404388393314871</v>
      </c>
      <c r="K2775" s="3">
        <f t="shared" si="189"/>
        <v>36</v>
      </c>
      <c r="L2775" s="3">
        <f t="shared" si="190"/>
        <v>17.055555555555557</v>
      </c>
      <c r="M2775" s="3">
        <f>PERCENTRANK(Table1[citperyear],L2775)</f>
        <v>0.54800000000000004</v>
      </c>
      <c r="N2775" s="3">
        <f>AVERAGEIF(Table1[School], A2775, Table1[CPYRank])</f>
        <v>0.30287500000000001</v>
      </c>
    </row>
    <row r="2776" spans="1:14" ht="16" x14ac:dyDescent="0.2">
      <c r="A2776" s="7" t="s">
        <v>63</v>
      </c>
      <c r="B2776" s="7" t="s">
        <v>8</v>
      </c>
      <c r="C2776" s="7" t="s">
        <v>161</v>
      </c>
      <c r="D2776" s="7">
        <v>53</v>
      </c>
      <c r="E2776" s="7">
        <v>1977</v>
      </c>
      <c r="F2776" s="3">
        <f>PERCENTRANK(Table1[Total Citations], D2776)</f>
        <v>0.08</v>
      </c>
      <c r="G2776">
        <f>1-PERCENTRANK(Table1[Earliest Pub], E2776)</f>
        <v>0.81299999999999994</v>
      </c>
      <c r="H2776" s="3">
        <f>AVERAGEIF(Table1[School], A2776, Table1[Cit rank])</f>
        <v>0.31943750000000004</v>
      </c>
      <c r="I2776" s="3">
        <f>AVERAGEIF(Table1[School], A2776, Table1[YO rank])</f>
        <v>0.60956250000000012</v>
      </c>
      <c r="J2776" s="3">
        <f t="shared" si="188"/>
        <v>0.52404388393314871</v>
      </c>
      <c r="K2776" s="3">
        <f t="shared" si="189"/>
        <v>44</v>
      </c>
      <c r="L2776" s="3">
        <f t="shared" si="190"/>
        <v>1.2045454545454546</v>
      </c>
      <c r="M2776" s="3">
        <f>PERCENTRANK(Table1[citperyear],L2776)</f>
        <v>6.0999999999999999E-2</v>
      </c>
      <c r="N2776" s="3">
        <f>AVERAGEIF(Table1[School], A2776, Table1[CPYRank])</f>
        <v>0.30287500000000001</v>
      </c>
    </row>
    <row r="2777" spans="1:14" ht="16" x14ac:dyDescent="0.2">
      <c r="A2777" s="7" t="s">
        <v>63</v>
      </c>
      <c r="B2777" s="7" t="s">
        <v>8</v>
      </c>
      <c r="C2777" s="7" t="s">
        <v>161</v>
      </c>
      <c r="D2777" s="7">
        <v>182</v>
      </c>
      <c r="E2777" s="7">
        <v>1976</v>
      </c>
      <c r="F2777" s="3">
        <f>PERCENTRANK(Table1[Total Citations], D2777)</f>
        <v>0.23499999999999999</v>
      </c>
      <c r="G2777">
        <f>1-PERCENTRANK(Table1[Earliest Pub], E2777)</f>
        <v>0.83099999999999996</v>
      </c>
      <c r="H2777" s="3">
        <f>AVERAGEIF(Table1[School], A2777, Table1[Cit rank])</f>
        <v>0.31943750000000004</v>
      </c>
      <c r="I2777" s="3">
        <f>AVERAGEIF(Table1[School], A2777, Table1[YO rank])</f>
        <v>0.60956250000000012</v>
      </c>
      <c r="J2777" s="3">
        <f t="shared" si="188"/>
        <v>0.52404388393314871</v>
      </c>
      <c r="K2777" s="3">
        <f t="shared" si="189"/>
        <v>45</v>
      </c>
      <c r="L2777" s="3">
        <f t="shared" si="190"/>
        <v>4.0444444444444443</v>
      </c>
      <c r="M2777" s="3">
        <f>PERCENTRANK(Table1[citperyear],L2777)</f>
        <v>0.16300000000000001</v>
      </c>
      <c r="N2777" s="3">
        <f>AVERAGEIF(Table1[School], A2777, Table1[CPYRank])</f>
        <v>0.30287500000000001</v>
      </c>
    </row>
    <row r="2778" spans="1:14" ht="16" x14ac:dyDescent="0.2">
      <c r="A2778" s="7" t="s">
        <v>63</v>
      </c>
      <c r="B2778" s="7" t="s">
        <v>8</v>
      </c>
      <c r="C2778" s="7" t="s">
        <v>161</v>
      </c>
      <c r="D2778" s="7">
        <v>833</v>
      </c>
      <c r="E2778" s="7">
        <v>1976</v>
      </c>
      <c r="F2778" s="3">
        <f>PERCENTRANK(Table1[Total Citations], D2778)</f>
        <v>0.69399999999999995</v>
      </c>
      <c r="G2778">
        <f>1-PERCENTRANK(Table1[Earliest Pub], E2778)</f>
        <v>0.83099999999999996</v>
      </c>
      <c r="H2778" s="3">
        <f>AVERAGEIF(Table1[School], A2778, Table1[Cit rank])</f>
        <v>0.31943750000000004</v>
      </c>
      <c r="I2778" s="3">
        <f>AVERAGEIF(Table1[School], A2778, Table1[YO rank])</f>
        <v>0.60956250000000012</v>
      </c>
      <c r="J2778" s="3">
        <f t="shared" si="188"/>
        <v>0.52404388393314871</v>
      </c>
      <c r="K2778" s="3">
        <f t="shared" si="189"/>
        <v>45</v>
      </c>
      <c r="L2778" s="3">
        <f t="shared" si="190"/>
        <v>18.511111111111113</v>
      </c>
      <c r="M2778" s="3">
        <f>PERCENTRANK(Table1[citperyear],L2778)</f>
        <v>0.57599999999999996</v>
      </c>
      <c r="N2778" s="3">
        <f>AVERAGEIF(Table1[School], A2778, Table1[CPYRank])</f>
        <v>0.30287500000000001</v>
      </c>
    </row>
    <row r="2779" spans="1:14" ht="16" x14ac:dyDescent="0.2">
      <c r="A2779" s="7" t="s">
        <v>63</v>
      </c>
      <c r="B2779" s="7" t="s">
        <v>8</v>
      </c>
      <c r="C2779" s="7" t="s">
        <v>161</v>
      </c>
      <c r="D2779" s="7">
        <v>224</v>
      </c>
      <c r="E2779" s="7">
        <v>1979</v>
      </c>
      <c r="F2779" s="3">
        <f>PERCENTRANK(Table1[Total Citations], D2779)</f>
        <v>0.29499999999999998</v>
      </c>
      <c r="G2779">
        <f>1-PERCENTRANK(Table1[Earliest Pub], E2779)</f>
        <v>0.76900000000000002</v>
      </c>
      <c r="H2779" s="3">
        <f>AVERAGEIF(Table1[School], A2779, Table1[Cit rank])</f>
        <v>0.31943750000000004</v>
      </c>
      <c r="I2779" s="3">
        <f>AVERAGEIF(Table1[School], A2779, Table1[YO rank])</f>
        <v>0.60956250000000012</v>
      </c>
      <c r="J2779" s="3">
        <f t="shared" si="188"/>
        <v>0.52404388393314871</v>
      </c>
      <c r="K2779" s="3">
        <f t="shared" si="189"/>
        <v>42</v>
      </c>
      <c r="L2779" s="3">
        <f t="shared" si="190"/>
        <v>5.333333333333333</v>
      </c>
      <c r="M2779" s="3">
        <f>PERCENTRANK(Table1[citperyear],L2779)</f>
        <v>0.21099999999999999</v>
      </c>
      <c r="N2779" s="3">
        <f>AVERAGEIF(Table1[School], A2779, Table1[CPYRank])</f>
        <v>0.30287500000000001</v>
      </c>
    </row>
    <row r="2780" spans="1:14" ht="16" x14ac:dyDescent="0.2">
      <c r="A2780" s="7" t="s">
        <v>63</v>
      </c>
      <c r="B2780" s="7" t="s">
        <v>8</v>
      </c>
      <c r="C2780" s="7" t="s">
        <v>161</v>
      </c>
      <c r="D2780" s="7">
        <v>190</v>
      </c>
      <c r="E2780" s="7">
        <v>1990</v>
      </c>
      <c r="F2780" s="3">
        <f>PERCENTRANK(Table1[Total Citations], D2780)</f>
        <v>0.24399999999999999</v>
      </c>
      <c r="G2780">
        <f>1-PERCENTRANK(Table1[Earliest Pub], E2780)</f>
        <v>0.43700000000000006</v>
      </c>
      <c r="H2780" s="3">
        <f>AVERAGEIF(Table1[School], A2780, Table1[Cit rank])</f>
        <v>0.31943750000000004</v>
      </c>
      <c r="I2780" s="3">
        <f>AVERAGEIF(Table1[School], A2780, Table1[YO rank])</f>
        <v>0.60956250000000012</v>
      </c>
      <c r="J2780" s="3">
        <f t="shared" si="188"/>
        <v>0.52404388393314871</v>
      </c>
      <c r="K2780" s="3">
        <f t="shared" si="189"/>
        <v>31</v>
      </c>
      <c r="L2780" s="3">
        <f t="shared" si="190"/>
        <v>6.129032258064516</v>
      </c>
      <c r="M2780" s="3">
        <f>PERCENTRANK(Table1[citperyear],L2780)</f>
        <v>0.24099999999999999</v>
      </c>
      <c r="N2780" s="3">
        <f>AVERAGEIF(Table1[School], A2780, Table1[CPYRank])</f>
        <v>0.30287500000000001</v>
      </c>
    </row>
    <row r="2781" spans="1:14" ht="16" x14ac:dyDescent="0.2">
      <c r="A2781" s="7" t="s">
        <v>63</v>
      </c>
      <c r="B2781" s="7" t="s">
        <v>8</v>
      </c>
      <c r="C2781" s="7" t="s">
        <v>161</v>
      </c>
      <c r="D2781" s="7">
        <v>102</v>
      </c>
      <c r="E2781" s="7">
        <v>1965</v>
      </c>
      <c r="F2781" s="3">
        <f>PERCENTRANK(Table1[Total Citations], D2781)</f>
        <v>0.13800000000000001</v>
      </c>
      <c r="G2781">
        <f>1-PERCENTRANK(Table1[Earliest Pub], E2781)</f>
        <v>0.97599999999999998</v>
      </c>
      <c r="H2781" s="3">
        <f>AVERAGEIF(Table1[School], A2781, Table1[Cit rank])</f>
        <v>0.31943750000000004</v>
      </c>
      <c r="I2781" s="3">
        <f>AVERAGEIF(Table1[School], A2781, Table1[YO rank])</f>
        <v>0.60956250000000012</v>
      </c>
      <c r="J2781" s="3">
        <f t="shared" si="188"/>
        <v>0.52404388393314871</v>
      </c>
      <c r="K2781" s="3">
        <f t="shared" si="189"/>
        <v>56</v>
      </c>
      <c r="L2781" s="3">
        <f t="shared" si="190"/>
        <v>1.8214285714285714</v>
      </c>
      <c r="M2781" s="3">
        <f>PERCENTRANK(Table1[citperyear],L2781)</f>
        <v>8.4000000000000005E-2</v>
      </c>
      <c r="N2781" s="3">
        <f>AVERAGEIF(Table1[School], A2781, Table1[CPYRank])</f>
        <v>0.30287500000000001</v>
      </c>
    </row>
    <row r="2782" spans="1:14" ht="16" x14ac:dyDescent="0.2">
      <c r="A2782" s="7" t="s">
        <v>63</v>
      </c>
      <c r="B2782" s="7" t="s">
        <v>7</v>
      </c>
      <c r="C2782" s="7" t="s">
        <v>161</v>
      </c>
      <c r="D2782" s="7">
        <v>662</v>
      </c>
      <c r="E2782" s="7">
        <v>2003</v>
      </c>
      <c r="F2782" s="3">
        <f>PERCENTRANK(Table1[Total Citations], D2782)</f>
        <v>0.623</v>
      </c>
      <c r="G2782">
        <f>1-PERCENTRANK(Table1[Earliest Pub], E2782)</f>
        <v>7.4999999999999956E-2</v>
      </c>
      <c r="H2782" s="3">
        <f>AVERAGEIF(Table1[School], A2782, Table1[Cit rank])</f>
        <v>0.31943750000000004</v>
      </c>
      <c r="I2782" s="3">
        <f>AVERAGEIF(Table1[School], A2782, Table1[YO rank])</f>
        <v>0.60956250000000012</v>
      </c>
      <c r="J2782" s="3">
        <f t="shared" si="188"/>
        <v>0.52404388393314871</v>
      </c>
      <c r="K2782" s="3">
        <f t="shared" si="189"/>
        <v>18</v>
      </c>
      <c r="L2782" s="3">
        <f t="shared" si="190"/>
        <v>36.777777777777779</v>
      </c>
      <c r="M2782" s="3">
        <f>PERCENTRANK(Table1[citperyear],L2782)</f>
        <v>0.79300000000000004</v>
      </c>
      <c r="N2782" s="3">
        <f>AVERAGEIF(Table1[School], A2782, Table1[CPYRank])</f>
        <v>0.30287500000000001</v>
      </c>
    </row>
    <row r="2783" spans="1:14" ht="16" x14ac:dyDescent="0.2">
      <c r="A2783" s="7" t="s">
        <v>63</v>
      </c>
      <c r="B2783" s="7" t="s">
        <v>8</v>
      </c>
      <c r="C2783" s="7" t="s">
        <v>161</v>
      </c>
      <c r="D2783" s="7">
        <v>189</v>
      </c>
      <c r="E2783" s="7">
        <v>1988</v>
      </c>
      <c r="F2783" s="3">
        <f>PERCENTRANK(Table1[Total Citations], D2783)</f>
        <v>0.24299999999999999</v>
      </c>
      <c r="G2783">
        <f>1-PERCENTRANK(Table1[Earliest Pub], E2783)</f>
        <v>0.50800000000000001</v>
      </c>
      <c r="H2783" s="3">
        <f>AVERAGEIF(Table1[School], A2783, Table1[Cit rank])</f>
        <v>0.31943750000000004</v>
      </c>
      <c r="I2783" s="3">
        <f>AVERAGEIF(Table1[School], A2783, Table1[YO rank])</f>
        <v>0.60956250000000012</v>
      </c>
      <c r="J2783" s="3">
        <f t="shared" si="188"/>
        <v>0.52404388393314871</v>
      </c>
      <c r="K2783" s="3">
        <f t="shared" si="189"/>
        <v>33</v>
      </c>
      <c r="L2783" s="3">
        <f t="shared" si="190"/>
        <v>5.7272727272727275</v>
      </c>
      <c r="M2783" s="3">
        <f>PERCENTRANK(Table1[citperyear],L2783)</f>
        <v>0.22900000000000001</v>
      </c>
      <c r="N2783" s="3">
        <f>AVERAGEIF(Table1[School], A2783, Table1[CPYRank])</f>
        <v>0.30287500000000001</v>
      </c>
    </row>
    <row r="2784" spans="1:14" ht="16" x14ac:dyDescent="0.2">
      <c r="A2784" s="7" t="s">
        <v>63</v>
      </c>
      <c r="B2784" s="7" t="s">
        <v>8</v>
      </c>
      <c r="C2784" s="7" t="s">
        <v>161</v>
      </c>
      <c r="D2784" s="7">
        <v>56</v>
      </c>
      <c r="E2784" s="7">
        <v>1995</v>
      </c>
      <c r="F2784" s="3">
        <f>PERCENTRANK(Table1[Total Citations], D2784)</f>
        <v>8.3000000000000004E-2</v>
      </c>
      <c r="G2784">
        <f>1-PERCENTRANK(Table1[Earliest Pub], E2784)</f>
        <v>0.29800000000000004</v>
      </c>
      <c r="H2784" s="3">
        <f>AVERAGEIF(Table1[School], A2784, Table1[Cit rank])</f>
        <v>0.31943750000000004</v>
      </c>
      <c r="I2784" s="3">
        <f>AVERAGEIF(Table1[School], A2784, Table1[YO rank])</f>
        <v>0.60956250000000012</v>
      </c>
      <c r="J2784" s="3">
        <f t="shared" si="188"/>
        <v>0.52404388393314871</v>
      </c>
      <c r="K2784" s="3">
        <f t="shared" si="189"/>
        <v>26</v>
      </c>
      <c r="L2784" s="3">
        <f t="shared" si="190"/>
        <v>2.1538461538461537</v>
      </c>
      <c r="M2784" s="3">
        <f>PERCENTRANK(Table1[citperyear],L2784)</f>
        <v>9.7000000000000003E-2</v>
      </c>
      <c r="N2784" s="3">
        <f>AVERAGEIF(Table1[School], A2784, Table1[CPYRank])</f>
        <v>0.30287500000000001</v>
      </c>
    </row>
    <row r="2785" spans="1:14" ht="16" x14ac:dyDescent="0.2">
      <c r="A2785" s="7" t="s">
        <v>63</v>
      </c>
      <c r="B2785" s="7" t="s">
        <v>8</v>
      </c>
      <c r="C2785" s="7" t="s">
        <v>161</v>
      </c>
      <c r="D2785" s="7">
        <v>34</v>
      </c>
      <c r="E2785" s="7">
        <v>1966</v>
      </c>
      <c r="F2785" s="3">
        <f>PERCENTRANK(Table1[Total Citations], D2785)</f>
        <v>5.8999999999999997E-2</v>
      </c>
      <c r="G2785">
        <f>1-PERCENTRANK(Table1[Earliest Pub], E2785)</f>
        <v>0.96899999999999997</v>
      </c>
      <c r="H2785" s="3">
        <f>AVERAGEIF(Table1[School], A2785, Table1[Cit rank])</f>
        <v>0.31943750000000004</v>
      </c>
      <c r="I2785" s="3">
        <f>AVERAGEIF(Table1[School], A2785, Table1[YO rank])</f>
        <v>0.60956250000000012</v>
      </c>
      <c r="J2785" s="3">
        <f t="shared" si="188"/>
        <v>0.52404388393314871</v>
      </c>
      <c r="K2785" s="3">
        <f t="shared" si="189"/>
        <v>55</v>
      </c>
      <c r="L2785" s="3">
        <f t="shared" si="190"/>
        <v>0.61818181818181817</v>
      </c>
      <c r="M2785" s="3">
        <f>PERCENTRANK(Table1[citperyear],L2785)</f>
        <v>3.5999999999999997E-2</v>
      </c>
      <c r="N2785" s="3">
        <f>AVERAGEIF(Table1[School], A2785, Table1[CPYRank])</f>
        <v>0.30287500000000001</v>
      </c>
    </row>
    <row r="2786" spans="1:14" ht="16" x14ac:dyDescent="0.2">
      <c r="A2786" s="7" t="s">
        <v>63</v>
      </c>
      <c r="B2786" s="7" t="s">
        <v>8</v>
      </c>
      <c r="C2786" s="7" t="s">
        <v>161</v>
      </c>
      <c r="D2786" s="7">
        <v>287</v>
      </c>
      <c r="E2786" s="7">
        <v>1989</v>
      </c>
      <c r="F2786" s="3">
        <f>PERCENTRANK(Table1[Total Citations], D2786)</f>
        <v>0.36</v>
      </c>
      <c r="G2786">
        <f>1-PERCENTRANK(Table1[Earliest Pub], E2786)</f>
        <v>0.47299999999999998</v>
      </c>
      <c r="H2786" s="3">
        <f>AVERAGEIF(Table1[School], A2786, Table1[Cit rank])</f>
        <v>0.31943750000000004</v>
      </c>
      <c r="I2786" s="3">
        <f>AVERAGEIF(Table1[School], A2786, Table1[YO rank])</f>
        <v>0.60956250000000012</v>
      </c>
      <c r="J2786" s="3">
        <f t="shared" si="188"/>
        <v>0.52404388393314871</v>
      </c>
      <c r="K2786" s="3">
        <f t="shared" si="189"/>
        <v>32</v>
      </c>
      <c r="L2786" s="3">
        <f t="shared" si="190"/>
        <v>8.96875</v>
      </c>
      <c r="M2786" s="3">
        <f>PERCENTRANK(Table1[citperyear],L2786)</f>
        <v>0.34100000000000003</v>
      </c>
      <c r="N2786" s="3">
        <f>AVERAGEIF(Table1[School], A2786, Table1[CPYRank])</f>
        <v>0.30287500000000001</v>
      </c>
    </row>
    <row r="2787" spans="1:14" ht="16" x14ac:dyDescent="0.2">
      <c r="A2787" s="7" t="s">
        <v>63</v>
      </c>
      <c r="B2787" s="7" t="s">
        <v>8</v>
      </c>
      <c r="C2787" s="7" t="s">
        <v>161</v>
      </c>
      <c r="D2787" s="7">
        <v>358</v>
      </c>
      <c r="E2787" s="7">
        <v>1987</v>
      </c>
      <c r="F2787" s="3">
        <f>PERCENTRANK(Table1[Total Citations], D2787)</f>
        <v>0.42499999999999999</v>
      </c>
      <c r="G2787">
        <f>1-PERCENTRANK(Table1[Earliest Pub], E2787)</f>
        <v>0.53699999999999992</v>
      </c>
      <c r="H2787" s="3">
        <f>AVERAGEIF(Table1[School], A2787, Table1[Cit rank])</f>
        <v>0.31943750000000004</v>
      </c>
      <c r="I2787" s="3">
        <f>AVERAGEIF(Table1[School], A2787, Table1[YO rank])</f>
        <v>0.60956250000000012</v>
      </c>
      <c r="J2787" s="3">
        <f t="shared" si="188"/>
        <v>0.52404388393314871</v>
      </c>
      <c r="K2787" s="3">
        <f t="shared" si="189"/>
        <v>34</v>
      </c>
      <c r="L2787" s="3">
        <f t="shared" si="190"/>
        <v>10.529411764705882</v>
      </c>
      <c r="M2787" s="3">
        <f>PERCENTRANK(Table1[citperyear],L2787)</f>
        <v>0.38500000000000001</v>
      </c>
      <c r="N2787" s="3">
        <f>AVERAGEIF(Table1[School], A2787, Table1[CPYRank])</f>
        <v>0.30287500000000001</v>
      </c>
    </row>
    <row r="2788" spans="1:14" ht="16" x14ac:dyDescent="0.2">
      <c r="A2788" s="7" t="s">
        <v>63</v>
      </c>
      <c r="B2788" s="7" t="s">
        <v>8</v>
      </c>
      <c r="C2788" s="7" t="s">
        <v>161</v>
      </c>
      <c r="D2788" s="7">
        <v>436</v>
      </c>
      <c r="E2788" s="7">
        <v>2000</v>
      </c>
      <c r="F2788" s="3">
        <f>PERCENTRANK(Table1[Total Citations], D2788)</f>
        <v>0.48499999999999999</v>
      </c>
      <c r="G2788">
        <f>1-PERCENTRANK(Table1[Earliest Pub], E2788)</f>
        <v>0.14400000000000002</v>
      </c>
      <c r="H2788" s="3">
        <f>AVERAGEIF(Table1[School], A2788, Table1[Cit rank])</f>
        <v>0.31943750000000004</v>
      </c>
      <c r="I2788" s="3">
        <f>AVERAGEIF(Table1[School], A2788, Table1[YO rank])</f>
        <v>0.60956250000000012</v>
      </c>
      <c r="J2788" s="3">
        <f t="shared" si="188"/>
        <v>0.52404388393314871</v>
      </c>
      <c r="K2788" s="3">
        <f t="shared" si="189"/>
        <v>21</v>
      </c>
      <c r="L2788" s="3">
        <f t="shared" si="190"/>
        <v>20.761904761904763</v>
      </c>
      <c r="M2788" s="3">
        <f>PERCENTRANK(Table1[citperyear],L2788)</f>
        <v>0.61699999999999999</v>
      </c>
      <c r="N2788" s="3">
        <f>AVERAGEIF(Table1[School], A2788, Table1[CPYRank])</f>
        <v>0.30287500000000001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By School</vt:lpstr>
      <vt:lpstr>UC-Data-Sheet1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Paik</cp:lastModifiedBy>
  <cp:revision/>
  <dcterms:created xsi:type="dcterms:W3CDTF">2020-01-12T00:14:02Z</dcterms:created>
  <dcterms:modified xsi:type="dcterms:W3CDTF">2020-01-20T18:58:24Z</dcterms:modified>
  <cp:category/>
  <cp:contentStatus/>
</cp:coreProperties>
</file>