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0d6cd88c30b6c6/blog/thunder/References/"/>
    </mc:Choice>
  </mc:AlternateContent>
  <xr:revisionPtr revIDLastSave="928" documentId="8_{62A41759-D45D-4515-B37C-1A90ED945C0D}" xr6:coauthVersionLast="46" xr6:coauthVersionMax="46" xr10:uidLastSave="{5C0420EF-4551-48D9-BAED-D3B8F5127364}"/>
  <bookViews>
    <workbookView xWindow="-98" yWindow="-98" windowWidth="24496" windowHeight="15796" activeTab="2" xr2:uid="{0847FAFE-6FC2-4605-8CC2-D45673D6105C}"/>
  </bookViews>
  <sheets>
    <sheet name="WM Waves" sheetId="8" r:id="rId1"/>
    <sheet name="Brode pulse" sheetId="6" r:id="rId2"/>
    <sheet name="Few equation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7" l="1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A255" i="6"/>
  <c r="A254" i="6"/>
  <c r="A253" i="6"/>
  <c r="A252" i="6"/>
  <c r="B252" i="6" s="1"/>
  <c r="A251" i="6"/>
  <c r="B251" i="6" s="1"/>
  <c r="A250" i="6"/>
  <c r="A249" i="6"/>
  <c r="A248" i="6"/>
  <c r="B248" i="6" s="1"/>
  <c r="A247" i="6"/>
  <c r="B247" i="6" s="1"/>
  <c r="A246" i="6"/>
  <c r="B246" i="6" s="1"/>
  <c r="A245" i="6"/>
  <c r="A244" i="6"/>
  <c r="A243" i="6"/>
  <c r="B243" i="6" s="1"/>
  <c r="A242" i="6"/>
  <c r="B242" i="6" s="1"/>
  <c r="A241" i="6"/>
  <c r="A240" i="6"/>
  <c r="B240" i="6" s="1"/>
  <c r="A239" i="6"/>
  <c r="B239" i="6" s="1"/>
  <c r="A238" i="6"/>
  <c r="A237" i="6"/>
  <c r="B237" i="6" s="1"/>
  <c r="A236" i="6"/>
  <c r="A235" i="6"/>
  <c r="B235" i="6" s="1"/>
  <c r="A234" i="6"/>
  <c r="B234" i="6" s="1"/>
  <c r="A233" i="6"/>
  <c r="B233" i="6" s="1"/>
  <c r="A232" i="6"/>
  <c r="B232" i="6" s="1"/>
  <c r="A231" i="6"/>
  <c r="B231" i="6" s="1"/>
  <c r="A230" i="6"/>
  <c r="A229" i="6"/>
  <c r="B229" i="6" s="1"/>
  <c r="A228" i="6"/>
  <c r="A227" i="6"/>
  <c r="B227" i="6" s="1"/>
  <c r="A226" i="6"/>
  <c r="B226" i="6" s="1"/>
  <c r="A225" i="6"/>
  <c r="A224" i="6"/>
  <c r="B224" i="6" s="1"/>
  <c r="A223" i="6"/>
  <c r="B223" i="6" s="1"/>
  <c r="A222" i="6"/>
  <c r="A221" i="6"/>
  <c r="B221" i="6" s="1"/>
  <c r="A220" i="6"/>
  <c r="A219" i="6"/>
  <c r="B219" i="6" s="1"/>
  <c r="A218" i="6"/>
  <c r="B218" i="6" s="1"/>
  <c r="A217" i="6"/>
  <c r="A216" i="6"/>
  <c r="B216" i="6" s="1"/>
  <c r="A215" i="6"/>
  <c r="B215" i="6" s="1"/>
  <c r="A214" i="6"/>
  <c r="A213" i="6"/>
  <c r="B213" i="6" s="1"/>
  <c r="A212" i="6"/>
  <c r="A211" i="6"/>
  <c r="B211" i="6" s="1"/>
  <c r="A210" i="6"/>
  <c r="B210" i="6" s="1"/>
  <c r="A209" i="6"/>
  <c r="B209" i="6" s="1"/>
  <c r="A208" i="6"/>
  <c r="B208" i="6" s="1"/>
  <c r="A207" i="6"/>
  <c r="B207" i="6" s="1"/>
  <c r="A206" i="6"/>
  <c r="A205" i="6"/>
  <c r="B205" i="6" s="1"/>
  <c r="A204" i="6"/>
  <c r="A203" i="6"/>
  <c r="B203" i="6" s="1"/>
  <c r="A202" i="6"/>
  <c r="B202" i="6" s="1"/>
  <c r="A201" i="6"/>
  <c r="B201" i="6" s="1"/>
  <c r="A200" i="6"/>
  <c r="B200" i="6" s="1"/>
  <c r="A199" i="6"/>
  <c r="B199" i="6" s="1"/>
  <c r="A198" i="6"/>
  <c r="A197" i="6"/>
  <c r="B197" i="6" s="1"/>
  <c r="A196" i="6"/>
  <c r="A195" i="6"/>
  <c r="B195" i="6" s="1"/>
  <c r="A194" i="6"/>
  <c r="B194" i="6" s="1"/>
  <c r="A193" i="6"/>
  <c r="B193" i="6" s="1"/>
  <c r="A192" i="6"/>
  <c r="B192" i="6" s="1"/>
  <c r="A191" i="6"/>
  <c r="B191" i="6" s="1"/>
  <c r="A190" i="6"/>
  <c r="A189" i="6"/>
  <c r="B189" i="6" s="1"/>
  <c r="A188" i="6"/>
  <c r="A187" i="6"/>
  <c r="B187" i="6" s="1"/>
  <c r="A186" i="6"/>
  <c r="B186" i="6" s="1"/>
  <c r="A185" i="6"/>
  <c r="A184" i="6"/>
  <c r="B184" i="6" s="1"/>
  <c r="A183" i="6"/>
  <c r="B183" i="6" s="1"/>
  <c r="A182" i="6"/>
  <c r="A181" i="6"/>
  <c r="B181" i="6" s="1"/>
  <c r="A180" i="6"/>
  <c r="B180" i="6" s="1"/>
  <c r="A179" i="6"/>
  <c r="B179" i="6" s="1"/>
  <c r="A178" i="6"/>
  <c r="B178" i="6" s="1"/>
  <c r="A177" i="6"/>
  <c r="B177" i="6" s="1"/>
  <c r="A176" i="6"/>
  <c r="B176" i="6" s="1"/>
  <c r="A175" i="6"/>
  <c r="B175" i="6" s="1"/>
  <c r="A174" i="6"/>
  <c r="A173" i="6"/>
  <c r="B173" i="6" s="1"/>
  <c r="A172" i="6"/>
  <c r="B172" i="6" s="1"/>
  <c r="A171" i="6"/>
  <c r="B171" i="6" s="1"/>
  <c r="A170" i="6"/>
  <c r="B170" i="6" s="1"/>
  <c r="A169" i="6"/>
  <c r="A168" i="6"/>
  <c r="B168" i="6" s="1"/>
  <c r="A167" i="6"/>
  <c r="B167" i="6" s="1"/>
  <c r="A166" i="6"/>
  <c r="A165" i="6"/>
  <c r="B165" i="6" s="1"/>
  <c r="A164" i="6"/>
  <c r="A163" i="6"/>
  <c r="B163" i="6" s="1"/>
  <c r="A162" i="6"/>
  <c r="B162" i="6" s="1"/>
  <c r="A161" i="6"/>
  <c r="B161" i="6" s="1"/>
  <c r="A160" i="6"/>
  <c r="B160" i="6" s="1"/>
  <c r="A159" i="6"/>
  <c r="B159" i="6" s="1"/>
  <c r="A158" i="6"/>
  <c r="B158" i="6" s="1"/>
  <c r="A157" i="6"/>
  <c r="A156" i="6"/>
  <c r="B156" i="6" s="1"/>
  <c r="A155" i="6"/>
  <c r="B155" i="6" s="1"/>
  <c r="A154" i="6"/>
  <c r="B154" i="6" s="1"/>
  <c r="A153" i="6"/>
  <c r="A152" i="6"/>
  <c r="B152" i="6" s="1"/>
  <c r="A151" i="6"/>
  <c r="B151" i="6" s="1"/>
  <c r="A150" i="6"/>
  <c r="B150" i="6" s="1"/>
  <c r="A149" i="6"/>
  <c r="B149" i="6" s="1"/>
  <c r="A148" i="6"/>
  <c r="B148" i="6" s="1"/>
  <c r="A147" i="6"/>
  <c r="B147" i="6" s="1"/>
  <c r="A146" i="6"/>
  <c r="B146" i="6" s="1"/>
  <c r="A145" i="6"/>
  <c r="B145" i="6" s="1"/>
  <c r="A144" i="6"/>
  <c r="B144" i="6" s="1"/>
  <c r="A143" i="6"/>
  <c r="B143" i="6" s="1"/>
  <c r="A142" i="6"/>
  <c r="B142" i="6" s="1"/>
  <c r="A141" i="6"/>
  <c r="A140" i="6"/>
  <c r="A139" i="6"/>
  <c r="B139" i="6" s="1"/>
  <c r="A138" i="6"/>
  <c r="B138" i="6" s="1"/>
  <c r="A137" i="6"/>
  <c r="A136" i="6"/>
  <c r="B136" i="6" s="1"/>
  <c r="A135" i="6"/>
  <c r="B135" i="6" s="1"/>
  <c r="A134" i="6"/>
  <c r="B134" i="6" s="1"/>
  <c r="A133" i="6"/>
  <c r="B133" i="6" s="1"/>
  <c r="A132" i="6"/>
  <c r="A131" i="6"/>
  <c r="B131" i="6" s="1"/>
  <c r="A130" i="6"/>
  <c r="B130" i="6" s="1"/>
  <c r="A129" i="6"/>
  <c r="A128" i="6"/>
  <c r="B128" i="6" s="1"/>
  <c r="A127" i="6"/>
  <c r="B127" i="6" s="1"/>
  <c r="A126" i="6"/>
  <c r="B126" i="6" s="1"/>
  <c r="A125" i="6"/>
  <c r="B125" i="6" s="1"/>
  <c r="A124" i="6"/>
  <c r="A123" i="6"/>
  <c r="B123" i="6" s="1"/>
  <c r="A122" i="6"/>
  <c r="B122" i="6" s="1"/>
  <c r="A121" i="6"/>
  <c r="A120" i="6"/>
  <c r="B120" i="6" s="1"/>
  <c r="A119" i="6"/>
  <c r="B119" i="6" s="1"/>
  <c r="A118" i="6"/>
  <c r="A117" i="6"/>
  <c r="A116" i="6"/>
  <c r="A115" i="6"/>
  <c r="B115" i="6" s="1"/>
  <c r="A114" i="6"/>
  <c r="B114" i="6" s="1"/>
  <c r="A113" i="6"/>
  <c r="A112" i="6"/>
  <c r="B112" i="6" s="1"/>
  <c r="A111" i="6"/>
  <c r="B111" i="6" s="1"/>
  <c r="A110" i="6"/>
  <c r="B110" i="6" s="1"/>
  <c r="A109" i="6"/>
  <c r="B109" i="6" s="1"/>
  <c r="A108" i="6"/>
  <c r="A107" i="6"/>
  <c r="B107" i="6" s="1"/>
  <c r="A106" i="6"/>
  <c r="B106" i="6" s="1"/>
  <c r="A105" i="6"/>
  <c r="B105" i="6" s="1"/>
  <c r="A104" i="6"/>
  <c r="B104" i="6" s="1"/>
  <c r="A103" i="6"/>
  <c r="B103" i="6" s="1"/>
  <c r="A102" i="6"/>
  <c r="A101" i="6"/>
  <c r="B101" i="6" s="1"/>
  <c r="A100" i="6"/>
  <c r="B100" i="6" s="1"/>
  <c r="A99" i="6"/>
  <c r="B99" i="6" s="1"/>
  <c r="A98" i="6"/>
  <c r="B98" i="6" s="1"/>
  <c r="A97" i="6"/>
  <c r="A96" i="6"/>
  <c r="B96" i="6" s="1"/>
  <c r="A95" i="6"/>
  <c r="B95" i="6" s="1"/>
  <c r="A94" i="6"/>
  <c r="A93" i="6"/>
  <c r="B93" i="6" s="1"/>
  <c r="A92" i="6"/>
  <c r="A91" i="6"/>
  <c r="B91" i="6" s="1"/>
  <c r="A90" i="6"/>
  <c r="B90" i="6" s="1"/>
  <c r="A89" i="6"/>
  <c r="B89" i="6" s="1"/>
  <c r="A88" i="6"/>
  <c r="B88" i="6" s="1"/>
  <c r="A87" i="6"/>
  <c r="B87" i="6" s="1"/>
  <c r="A86" i="6"/>
  <c r="B86" i="6" s="1"/>
  <c r="A85" i="6"/>
  <c r="B85" i="6" s="1"/>
  <c r="A84" i="6"/>
  <c r="A83" i="6"/>
  <c r="B83" i="6" s="1"/>
  <c r="A82" i="6"/>
  <c r="B82" i="6" s="1"/>
  <c r="A81" i="6"/>
  <c r="B81" i="6" s="1"/>
  <c r="A80" i="6"/>
  <c r="B80" i="6" s="1"/>
  <c r="A79" i="6"/>
  <c r="B79" i="6" s="1"/>
  <c r="A78" i="6"/>
  <c r="B78" i="6" s="1"/>
  <c r="A77" i="6"/>
  <c r="B77" i="6" s="1"/>
  <c r="A76" i="6"/>
  <c r="B76" i="6" s="1"/>
  <c r="A75" i="6"/>
  <c r="A74" i="6"/>
  <c r="B74" i="6" s="1"/>
  <c r="A73" i="6"/>
  <c r="B73" i="6" s="1"/>
  <c r="A72" i="6"/>
  <c r="A71" i="6"/>
  <c r="B71" i="6" s="1"/>
  <c r="A70" i="6"/>
  <c r="B70" i="6"/>
  <c r="A69" i="6"/>
  <c r="B69" i="6" s="1"/>
  <c r="A68" i="6"/>
  <c r="B68" i="6" s="1"/>
  <c r="A67" i="6"/>
  <c r="B67" i="6" s="1"/>
  <c r="A66" i="6"/>
  <c r="B66" i="6" s="1"/>
  <c r="A65" i="6"/>
  <c r="B65" i="6" s="1"/>
  <c r="A64" i="6"/>
  <c r="B64" i="6" s="1"/>
  <c r="A63" i="6"/>
  <c r="B63" i="6" s="1"/>
  <c r="A62" i="6"/>
  <c r="B62" i="6" s="1"/>
  <c r="A61" i="6"/>
  <c r="B61" i="6" s="1"/>
  <c r="A60" i="6"/>
  <c r="B60" i="6" s="1"/>
  <c r="A59" i="6"/>
  <c r="A58" i="6"/>
  <c r="B58" i="6" s="1"/>
  <c r="A57" i="6"/>
  <c r="B57" i="6" s="1"/>
  <c r="A56" i="6"/>
  <c r="B56" i="6" s="1"/>
  <c r="A55" i="6"/>
  <c r="B55" i="6" s="1"/>
  <c r="A54" i="6"/>
  <c r="B54" i="6" s="1"/>
  <c r="B72" i="6"/>
  <c r="A53" i="6"/>
  <c r="B53" i="6" s="1"/>
  <c r="A52" i="6"/>
  <c r="A51" i="6"/>
  <c r="A50" i="6"/>
  <c r="B50" i="6" s="1"/>
  <c r="A49" i="6"/>
  <c r="B49" i="6" s="1"/>
  <c r="A48" i="6"/>
  <c r="B48" i="6" s="1"/>
  <c r="A47" i="6"/>
  <c r="B47" i="6" s="1"/>
  <c r="A46" i="6"/>
  <c r="B46" i="6" s="1"/>
  <c r="A45" i="6"/>
  <c r="B45" i="6" s="1"/>
  <c r="A44" i="6"/>
  <c r="A43" i="6"/>
  <c r="B43" i="6" s="1"/>
  <c r="A42" i="6"/>
  <c r="B42" i="6" s="1"/>
  <c r="A41" i="6"/>
  <c r="B41" i="6" s="1"/>
  <c r="A40" i="6"/>
  <c r="B40" i="6" s="1"/>
  <c r="A39" i="6"/>
  <c r="A38" i="6"/>
  <c r="B38" i="6" s="1"/>
  <c r="A37" i="6"/>
  <c r="B37" i="6" s="1"/>
  <c r="A36" i="6"/>
  <c r="B36" i="6" s="1"/>
  <c r="A35" i="6"/>
  <c r="B35" i="6" s="1"/>
  <c r="A34" i="6"/>
  <c r="B34" i="6" s="1"/>
  <c r="A33" i="6"/>
  <c r="B33" i="6" s="1"/>
  <c r="A32" i="6"/>
  <c r="B32" i="6" s="1"/>
  <c r="A31" i="6"/>
  <c r="B31" i="6" s="1"/>
  <c r="A30" i="6"/>
  <c r="B30" i="6" s="1"/>
  <c r="A29" i="6"/>
  <c r="B29" i="6" s="1"/>
  <c r="A28" i="6"/>
  <c r="B28" i="6" s="1"/>
  <c r="A27" i="6"/>
  <c r="A26" i="6"/>
  <c r="B26" i="6" s="1"/>
  <c r="A25" i="6"/>
  <c r="B25" i="6" s="1"/>
  <c r="A24" i="6"/>
  <c r="B24" i="6" s="1"/>
  <c r="A23" i="6"/>
  <c r="B23" i="6" s="1"/>
  <c r="A22" i="6"/>
  <c r="B22" i="6" s="1"/>
  <c r="A21" i="6"/>
  <c r="B21" i="6" s="1"/>
  <c r="A20" i="6"/>
  <c r="A19" i="6"/>
  <c r="A18" i="6"/>
  <c r="B18" i="6" s="1"/>
  <c r="A17" i="6"/>
  <c r="B17" i="6" s="1"/>
  <c r="A16" i="6"/>
  <c r="B16" i="6" s="1"/>
  <c r="A15" i="6"/>
  <c r="B15" i="6" s="1"/>
  <c r="A14" i="6"/>
  <c r="A13" i="6"/>
  <c r="B13" i="6" s="1"/>
  <c r="A12" i="6"/>
  <c r="B12" i="6" s="1"/>
  <c r="A11" i="6"/>
  <c r="B11" i="6" s="1"/>
  <c r="A10" i="6"/>
  <c r="B10" i="6" s="1"/>
  <c r="A9" i="6"/>
  <c r="B9" i="6" s="1"/>
  <c r="A8" i="6"/>
  <c r="B8" i="6" s="1"/>
  <c r="A7" i="6"/>
  <c r="B7" i="6" s="1"/>
  <c r="A6" i="6"/>
  <c r="B6" i="6" s="1"/>
  <c r="A5" i="6"/>
  <c r="B5" i="6" s="1"/>
  <c r="A4" i="6"/>
  <c r="B4" i="6" s="1"/>
  <c r="C76" i="8"/>
  <c r="C77" i="8"/>
  <c r="C78" i="8"/>
  <c r="D78" i="8" s="1"/>
  <c r="C79" i="8"/>
  <c r="D79" i="8" s="1"/>
  <c r="C80" i="8"/>
  <c r="D80" i="8" s="1"/>
  <c r="C81" i="8"/>
  <c r="C82" i="8"/>
  <c r="D82" i="8" s="1"/>
  <c r="C83" i="8"/>
  <c r="D83" i="8" s="1"/>
  <c r="C84" i="8"/>
  <c r="D84" i="8" s="1"/>
  <c r="C85" i="8"/>
  <c r="D85" i="8" s="1"/>
  <c r="C86" i="8"/>
  <c r="D86" i="8" s="1"/>
  <c r="C87" i="8"/>
  <c r="D87" i="8" s="1"/>
  <c r="C88" i="8"/>
  <c r="D88" i="8" s="1"/>
  <c r="C89" i="8"/>
  <c r="C90" i="8"/>
  <c r="C91" i="8"/>
  <c r="D91" i="8" s="1"/>
  <c r="C92" i="8"/>
  <c r="C93" i="8"/>
  <c r="C94" i="8"/>
  <c r="D94" i="8" s="1"/>
  <c r="C95" i="8"/>
  <c r="D95" i="8" s="1"/>
  <c r="C96" i="8"/>
  <c r="D96" i="8" s="1"/>
  <c r="C97" i="8"/>
  <c r="D97" i="8" s="1"/>
  <c r="C98" i="8"/>
  <c r="D98" i="8" s="1"/>
  <c r="C99" i="8"/>
  <c r="D99" i="8" s="1"/>
  <c r="C100" i="8"/>
  <c r="C101" i="8"/>
  <c r="C102" i="8"/>
  <c r="C103" i="8"/>
  <c r="D103" i="8" s="1"/>
  <c r="C104" i="8"/>
  <c r="D104" i="8" s="1"/>
  <c r="C105" i="8"/>
  <c r="C75" i="8"/>
  <c r="D75" i="8" s="1"/>
  <c r="C74" i="8"/>
  <c r="C73" i="8"/>
  <c r="D73" i="8" s="1"/>
  <c r="C72" i="8"/>
  <c r="C71" i="8"/>
  <c r="D71" i="8" s="1"/>
  <c r="C70" i="8"/>
  <c r="D70" i="8" s="1"/>
  <c r="C69" i="8"/>
  <c r="D69" i="8" s="1"/>
  <c r="C68" i="8"/>
  <c r="D68" i="8" s="1"/>
  <c r="C67" i="8"/>
  <c r="C66" i="8"/>
  <c r="C65" i="8"/>
  <c r="D65" i="8" s="1"/>
  <c r="C64" i="8"/>
  <c r="C63" i="8"/>
  <c r="C62" i="8"/>
  <c r="D62" i="8" s="1"/>
  <c r="C61" i="8"/>
  <c r="D61" i="8" s="1"/>
  <c r="C60" i="8"/>
  <c r="D60" i="8" s="1"/>
  <c r="C59" i="8"/>
  <c r="D59" i="8" s="1"/>
  <c r="C58" i="8"/>
  <c r="D58" i="8" s="1"/>
  <c r="C57" i="8"/>
  <c r="C56" i="8"/>
  <c r="C55" i="8"/>
  <c r="C54" i="8"/>
  <c r="C53" i="8"/>
  <c r="D53" i="8" s="1"/>
  <c r="C52" i="8"/>
  <c r="D52" i="8" s="1"/>
  <c r="C51" i="8"/>
  <c r="D51" i="8" s="1"/>
  <c r="C50" i="8"/>
  <c r="D50" i="8" s="1"/>
  <c r="C49" i="8"/>
  <c r="D49" i="8" s="1"/>
  <c r="C48" i="8"/>
  <c r="C47" i="8"/>
  <c r="C46" i="8"/>
  <c r="D46" i="8" s="1"/>
  <c r="C45" i="8"/>
  <c r="C44" i="8"/>
  <c r="D44" i="8" s="1"/>
  <c r="C43" i="8"/>
  <c r="D43" i="8" s="1"/>
  <c r="C30" i="8"/>
  <c r="D30" i="8" s="1"/>
  <c r="C31" i="8"/>
  <c r="D31" i="8" s="1"/>
  <c r="C32" i="8"/>
  <c r="D32" i="8" s="1"/>
  <c r="C33" i="8"/>
  <c r="D33" i="8" s="1"/>
  <c r="C34" i="8"/>
  <c r="D34" i="8" s="1"/>
  <c r="C35" i="8"/>
  <c r="D35" i="8" s="1"/>
  <c r="C36" i="8"/>
  <c r="D36" i="8" s="1"/>
  <c r="C37" i="8"/>
  <c r="D37" i="8" s="1"/>
  <c r="C38" i="8"/>
  <c r="D38" i="8" s="1"/>
  <c r="C39" i="8"/>
  <c r="C40" i="8"/>
  <c r="C41" i="8"/>
  <c r="D41" i="8" s="1"/>
  <c r="C42" i="8"/>
  <c r="D42" i="8" s="1"/>
  <c r="D45" i="8"/>
  <c r="D57" i="8"/>
  <c r="C29" i="8"/>
  <c r="D29" i="8" s="1"/>
  <c r="C28" i="8"/>
  <c r="D28" i="8" s="1"/>
  <c r="C27" i="8"/>
  <c r="D27" i="8" s="1"/>
  <c r="C26" i="8"/>
  <c r="D26" i="8" s="1"/>
  <c r="C25" i="8"/>
  <c r="D25" i="8" s="1"/>
  <c r="C24" i="8"/>
  <c r="C23" i="8"/>
  <c r="D23" i="8" s="1"/>
  <c r="C22" i="8"/>
  <c r="C21" i="8"/>
  <c r="D21" i="8" s="1"/>
  <c r="C20" i="8"/>
  <c r="C19" i="8"/>
  <c r="D19" i="8" s="1"/>
  <c r="C18" i="8"/>
  <c r="D18" i="8" s="1"/>
  <c r="C17" i="8"/>
  <c r="C16" i="8"/>
  <c r="D16" i="8" s="1"/>
  <c r="C15" i="8"/>
  <c r="C14" i="8"/>
  <c r="D14" i="8" s="1"/>
  <c r="C13" i="8"/>
  <c r="D13" i="8" s="1"/>
  <c r="C12" i="8"/>
  <c r="D12" i="8" s="1"/>
  <c r="C11" i="8"/>
  <c r="D11" i="8" s="1"/>
  <c r="C10" i="8"/>
  <c r="D10" i="8" s="1"/>
  <c r="C9" i="8"/>
  <c r="C8" i="8"/>
  <c r="C7" i="8"/>
  <c r="C6" i="8"/>
  <c r="C5" i="8"/>
  <c r="D105" i="8"/>
  <c r="D102" i="8"/>
  <c r="D101" i="8"/>
  <c r="D100" i="8"/>
  <c r="D93" i="8"/>
  <c r="D92" i="8"/>
  <c r="D90" i="8"/>
  <c r="D81" i="8"/>
  <c r="D89" i="8"/>
  <c r="D77" i="8"/>
  <c r="D76" i="8"/>
  <c r="D74" i="8"/>
  <c r="D72" i="8"/>
  <c r="D67" i="8"/>
  <c r="D66" i="8"/>
  <c r="D64" i="8"/>
  <c r="D63" i="8"/>
  <c r="D56" i="8"/>
  <c r="D55" i="8"/>
  <c r="D54" i="8"/>
  <c r="D48" i="8"/>
  <c r="D47" i="8"/>
  <c r="D40" i="8"/>
  <c r="D39" i="8"/>
  <c r="D24" i="8"/>
  <c r="D22" i="8"/>
  <c r="D20" i="8"/>
  <c r="D17" i="8"/>
  <c r="D15" i="8"/>
  <c r="D9" i="8"/>
  <c r="D8" i="8"/>
  <c r="D7" i="8"/>
  <c r="D5" i="8"/>
  <c r="D6" i="8"/>
  <c r="H12" i="8"/>
  <c r="H9" i="8"/>
  <c r="H10" i="8" s="1"/>
  <c r="B12" i="8"/>
  <c r="B9" i="8"/>
  <c r="B10" i="8" s="1"/>
  <c r="B254" i="6"/>
  <c r="B253" i="6"/>
  <c r="B250" i="6"/>
  <c r="B249" i="6"/>
  <c r="B245" i="6"/>
  <c r="B244" i="6"/>
  <c r="B241" i="6"/>
  <c r="B238" i="6"/>
  <c r="B236" i="6"/>
  <c r="B230" i="6"/>
  <c r="B228" i="6"/>
  <c r="B225" i="6"/>
  <c r="B222" i="6"/>
  <c r="B220" i="6"/>
  <c r="B217" i="6"/>
  <c r="B214" i="6"/>
  <c r="B212" i="6"/>
  <c r="B206" i="6"/>
  <c r="B204" i="6"/>
  <c r="B198" i="6"/>
  <c r="B196" i="6"/>
  <c r="B190" i="6"/>
  <c r="B188" i="6"/>
  <c r="B185" i="6"/>
  <c r="B182" i="6"/>
  <c r="B174" i="6"/>
  <c r="B169" i="6"/>
  <c r="B166" i="6"/>
  <c r="B164" i="6"/>
  <c r="B157" i="6"/>
  <c r="B153" i="6"/>
  <c r="B141" i="6"/>
  <c r="B140" i="6"/>
  <c r="B137" i="6"/>
  <c r="B132" i="6"/>
  <c r="B129" i="6"/>
  <c r="B124" i="6"/>
  <c r="B121" i="6"/>
  <c r="B118" i="6"/>
  <c r="B117" i="6"/>
  <c r="B116" i="6"/>
  <c r="B113" i="6"/>
  <c r="B108" i="6"/>
  <c r="B102" i="6"/>
  <c r="B97" i="6"/>
  <c r="B94" i="6"/>
  <c r="B92" i="6"/>
  <c r="B84" i="6"/>
  <c r="B75" i="6"/>
  <c r="B59" i="6"/>
  <c r="B52" i="6"/>
  <c r="B51" i="6"/>
  <c r="B44" i="6"/>
  <c r="B39" i="6"/>
  <c r="B27" i="6"/>
  <c r="B14" i="6"/>
  <c r="B19" i="6"/>
  <c r="B20" i="6"/>
  <c r="J98" i="8" l="1"/>
  <c r="I98" i="8"/>
  <c r="F98" i="8"/>
  <c r="E98" i="8"/>
  <c r="J99" i="8"/>
  <c r="I99" i="8"/>
  <c r="F99" i="8"/>
  <c r="E99" i="8"/>
  <c r="J100" i="8"/>
  <c r="I100" i="8"/>
  <c r="F100" i="8"/>
  <c r="E100" i="8"/>
  <c r="J96" i="8"/>
  <c r="I96" i="8"/>
  <c r="F96" i="8"/>
  <c r="E96" i="8"/>
  <c r="J101" i="8"/>
  <c r="I101" i="8"/>
  <c r="F101" i="8"/>
  <c r="E101" i="8"/>
  <c r="J94" i="8"/>
  <c r="I94" i="8"/>
  <c r="F94" i="8"/>
  <c r="E94" i="8"/>
  <c r="J102" i="8"/>
  <c r="I102" i="8"/>
  <c r="F102" i="8"/>
  <c r="E102" i="8"/>
  <c r="J95" i="8"/>
  <c r="I95" i="8"/>
  <c r="F95" i="8"/>
  <c r="E95" i="8"/>
  <c r="J103" i="8"/>
  <c r="I103" i="8"/>
  <c r="F103" i="8"/>
  <c r="E103" i="8"/>
  <c r="J104" i="8"/>
  <c r="I104" i="8"/>
  <c r="F104" i="8"/>
  <c r="E104" i="8"/>
  <c r="J97" i="8"/>
  <c r="I97" i="8"/>
  <c r="F97" i="8"/>
  <c r="E97" i="8"/>
  <c r="J105" i="8"/>
  <c r="I105" i="8"/>
  <c r="F105" i="8"/>
  <c r="E105" i="8"/>
  <c r="J93" i="8"/>
  <c r="I93" i="8"/>
  <c r="F93" i="8"/>
  <c r="E93" i="8"/>
  <c r="J90" i="8"/>
  <c r="F90" i="8"/>
  <c r="I90" i="8"/>
  <c r="E90" i="8"/>
  <c r="J91" i="8"/>
  <c r="F91" i="8"/>
  <c r="E91" i="8"/>
  <c r="I91" i="8"/>
  <c r="J92" i="8"/>
  <c r="F92" i="8"/>
  <c r="E92" i="8"/>
  <c r="I92" i="8"/>
  <c r="E85" i="8"/>
  <c r="F85" i="8"/>
  <c r="I85" i="8"/>
  <c r="J85" i="8"/>
  <c r="E84" i="8"/>
  <c r="F84" i="8"/>
  <c r="I84" i="8"/>
  <c r="J84" i="8"/>
  <c r="E83" i="8"/>
  <c r="F83" i="8"/>
  <c r="I83" i="8"/>
  <c r="J83" i="8"/>
  <c r="E82" i="8"/>
  <c r="F82" i="8"/>
  <c r="I82" i="8"/>
  <c r="J82" i="8"/>
  <c r="E89" i="8"/>
  <c r="F89" i="8"/>
  <c r="I89" i="8"/>
  <c r="J89" i="8"/>
  <c r="E81" i="8"/>
  <c r="F81" i="8"/>
  <c r="I81" i="8"/>
  <c r="J81" i="8"/>
  <c r="E88" i="8"/>
  <c r="F88" i="8"/>
  <c r="I88" i="8"/>
  <c r="J88" i="8"/>
  <c r="E80" i="8"/>
  <c r="F80" i="8"/>
  <c r="I80" i="8"/>
  <c r="J80" i="8"/>
  <c r="E87" i="8"/>
  <c r="F87" i="8"/>
  <c r="I87" i="8"/>
  <c r="J87" i="8"/>
  <c r="E79" i="8"/>
  <c r="F79" i="8"/>
  <c r="I79" i="8"/>
  <c r="J79" i="8"/>
  <c r="E86" i="8"/>
  <c r="F86" i="8"/>
  <c r="I86" i="8"/>
  <c r="J86" i="8"/>
  <c r="E78" i="8"/>
  <c r="F78" i="8"/>
  <c r="I78" i="8"/>
  <c r="J78" i="8"/>
  <c r="E5" i="8"/>
  <c r="E9" i="8"/>
  <c r="E13" i="8"/>
  <c r="E17" i="8"/>
  <c r="E66" i="8"/>
  <c r="E21" i="8"/>
  <c r="E25" i="8"/>
  <c r="E29" i="8"/>
  <c r="E33" i="8"/>
  <c r="E37" i="8"/>
  <c r="E41" i="8"/>
  <c r="E45" i="8"/>
  <c r="E49" i="8"/>
  <c r="E53" i="8"/>
  <c r="E57" i="8"/>
  <c r="E61" i="8"/>
  <c r="E65" i="8"/>
  <c r="E69" i="8"/>
  <c r="E73" i="8"/>
  <c r="E77" i="8"/>
  <c r="F9" i="8"/>
  <c r="F13" i="8"/>
  <c r="F17" i="8"/>
  <c r="F21" i="8"/>
  <c r="F25" i="8"/>
  <c r="F29" i="8"/>
  <c r="F33" i="8"/>
  <c r="F37" i="8"/>
  <c r="F41" i="8"/>
  <c r="F45" i="8"/>
  <c r="F49" i="8"/>
  <c r="F53" i="8"/>
  <c r="F57" i="8"/>
  <c r="F61" i="8"/>
  <c r="F65" i="8"/>
  <c r="F69" i="8"/>
  <c r="F73" i="8"/>
  <c r="F77" i="8"/>
  <c r="E18" i="8"/>
  <c r="F10" i="8"/>
  <c r="F14" i="8"/>
  <c r="F18" i="8"/>
  <c r="F22" i="8"/>
  <c r="F26" i="8"/>
  <c r="F30" i="8"/>
  <c r="F34" i="8"/>
  <c r="F38" i="8"/>
  <c r="F42" i="8"/>
  <c r="F46" i="8"/>
  <c r="F50" i="8"/>
  <c r="F54" i="8"/>
  <c r="F58" i="8"/>
  <c r="F62" i="8"/>
  <c r="F66" i="8"/>
  <c r="F70" i="8"/>
  <c r="F74" i="8"/>
  <c r="E22" i="8"/>
  <c r="E11" i="8"/>
  <c r="E15" i="8"/>
  <c r="E19" i="8"/>
  <c r="E23" i="8"/>
  <c r="E27" i="8"/>
  <c r="E31" i="8"/>
  <c r="E35" i="8"/>
  <c r="E39" i="8"/>
  <c r="E43" i="8"/>
  <c r="E47" i="8"/>
  <c r="E51" i="8"/>
  <c r="E55" i="8"/>
  <c r="E59" i="8"/>
  <c r="E63" i="8"/>
  <c r="E67" i="8"/>
  <c r="E71" i="8"/>
  <c r="E75" i="8"/>
  <c r="E14" i="8"/>
  <c r="E26" i="8"/>
  <c r="E34" i="8"/>
  <c r="E38" i="8"/>
  <c r="E42" i="8"/>
  <c r="E46" i="8"/>
  <c r="E50" i="8"/>
  <c r="E54" i="8"/>
  <c r="E58" i="8"/>
  <c r="E62" i="8"/>
  <c r="E74" i="8"/>
  <c r="F11" i="8"/>
  <c r="F15" i="8"/>
  <c r="F19" i="8"/>
  <c r="F23" i="8"/>
  <c r="F27" i="8"/>
  <c r="F31" i="8"/>
  <c r="F35" i="8"/>
  <c r="F39" i="8"/>
  <c r="F43" i="8"/>
  <c r="F47" i="8"/>
  <c r="F51" i="8"/>
  <c r="F55" i="8"/>
  <c r="F59" i="8"/>
  <c r="F63" i="8"/>
  <c r="F67" i="8"/>
  <c r="F71" i="8"/>
  <c r="F75" i="8"/>
  <c r="E10" i="8"/>
  <c r="E30" i="8"/>
  <c r="E70" i="8"/>
  <c r="E8" i="8"/>
  <c r="E12" i="8"/>
  <c r="E16" i="8"/>
  <c r="E20" i="8"/>
  <c r="E24" i="8"/>
  <c r="E28" i="8"/>
  <c r="E32" i="8"/>
  <c r="E36" i="8"/>
  <c r="E40" i="8"/>
  <c r="E44" i="8"/>
  <c r="E48" i="8"/>
  <c r="E52" i="8"/>
  <c r="E56" i="8"/>
  <c r="E60" i="8"/>
  <c r="E64" i="8"/>
  <c r="E68" i="8"/>
  <c r="E72" i="8"/>
  <c r="E76" i="8"/>
  <c r="F8" i="8"/>
  <c r="F12" i="8"/>
  <c r="F16" i="8"/>
  <c r="F20" i="8"/>
  <c r="F24" i="8"/>
  <c r="F28" i="8"/>
  <c r="F32" i="8"/>
  <c r="F36" i="8"/>
  <c r="F40" i="8"/>
  <c r="F44" i="8"/>
  <c r="F48" i="8"/>
  <c r="F52" i="8"/>
  <c r="F56" i="8"/>
  <c r="F60" i="8"/>
  <c r="F64" i="8"/>
  <c r="F68" i="8"/>
  <c r="F72" i="8"/>
  <c r="F76" i="8"/>
  <c r="F7" i="8"/>
  <c r="J76" i="8"/>
  <c r="J72" i="8"/>
  <c r="J68" i="8"/>
  <c r="J64" i="8"/>
  <c r="J60" i="8"/>
  <c r="J56" i="8"/>
  <c r="J52" i="8"/>
  <c r="J48" i="8"/>
  <c r="J44" i="8"/>
  <c r="J40" i="8"/>
  <c r="J36" i="8"/>
  <c r="J32" i="8"/>
  <c r="J28" i="8"/>
  <c r="J24" i="8"/>
  <c r="J20" i="8"/>
  <c r="J16" i="8"/>
  <c r="J12" i="8"/>
  <c r="J8" i="8"/>
  <c r="J61" i="8"/>
  <c r="J49" i="8"/>
  <c r="J33" i="8"/>
  <c r="J13" i="8"/>
  <c r="I77" i="8"/>
  <c r="I29" i="8"/>
  <c r="I76" i="8"/>
  <c r="I72" i="8"/>
  <c r="I68" i="8"/>
  <c r="I64" i="8"/>
  <c r="I60" i="8"/>
  <c r="I56" i="8"/>
  <c r="I52" i="8"/>
  <c r="I48" i="8"/>
  <c r="I44" i="8"/>
  <c r="K44" i="8" s="1"/>
  <c r="I40" i="8"/>
  <c r="I36" i="8"/>
  <c r="I32" i="8"/>
  <c r="I28" i="8"/>
  <c r="I24" i="8"/>
  <c r="I20" i="8"/>
  <c r="I16" i="8"/>
  <c r="I12" i="8"/>
  <c r="I8" i="8"/>
  <c r="J65" i="8"/>
  <c r="J45" i="8"/>
  <c r="J21" i="8"/>
  <c r="I61" i="8"/>
  <c r="J75" i="8"/>
  <c r="J71" i="8"/>
  <c r="J67" i="8"/>
  <c r="J63" i="8"/>
  <c r="J59" i="8"/>
  <c r="J55" i="8"/>
  <c r="J51" i="8"/>
  <c r="J47" i="8"/>
  <c r="J43" i="8"/>
  <c r="J39" i="8"/>
  <c r="J35" i="8"/>
  <c r="J31" i="8"/>
  <c r="J27" i="8"/>
  <c r="J23" i="8"/>
  <c r="J19" i="8"/>
  <c r="J15" i="8"/>
  <c r="J11" i="8"/>
  <c r="J7" i="8"/>
  <c r="J73" i="8"/>
  <c r="J37" i="8"/>
  <c r="J9" i="8"/>
  <c r="I73" i="8"/>
  <c r="I25" i="8"/>
  <c r="I9" i="8"/>
  <c r="I75" i="8"/>
  <c r="I71" i="8"/>
  <c r="I67" i="8"/>
  <c r="I63" i="8"/>
  <c r="I59" i="8"/>
  <c r="I55" i="8"/>
  <c r="I51" i="8"/>
  <c r="I47" i="8"/>
  <c r="I43" i="8"/>
  <c r="I39" i="8"/>
  <c r="I35" i="8"/>
  <c r="I31" i="8"/>
  <c r="I27" i="8"/>
  <c r="I23" i="8"/>
  <c r="I19" i="8"/>
  <c r="I15" i="8"/>
  <c r="K15" i="8" s="1"/>
  <c r="I11" i="8"/>
  <c r="I7" i="8"/>
  <c r="J69" i="8"/>
  <c r="J41" i="8"/>
  <c r="J17" i="8"/>
  <c r="I65" i="8"/>
  <c r="I13" i="8"/>
  <c r="J74" i="8"/>
  <c r="J70" i="8"/>
  <c r="J66" i="8"/>
  <c r="J62" i="8"/>
  <c r="J58" i="8"/>
  <c r="J54" i="8"/>
  <c r="J50" i="8"/>
  <c r="J46" i="8"/>
  <c r="J42" i="8"/>
  <c r="J38" i="8"/>
  <c r="J34" i="8"/>
  <c r="J30" i="8"/>
  <c r="J26" i="8"/>
  <c r="J22" i="8"/>
  <c r="J18" i="8"/>
  <c r="J14" i="8"/>
  <c r="J10" i="8"/>
  <c r="J6" i="8"/>
  <c r="J77" i="8"/>
  <c r="K77" i="8" s="1"/>
  <c r="J53" i="8"/>
  <c r="J25" i="8"/>
  <c r="J5" i="8"/>
  <c r="I69" i="8"/>
  <c r="I57" i="8"/>
  <c r="I49" i="8"/>
  <c r="I41" i="8"/>
  <c r="I33" i="8"/>
  <c r="I17" i="8"/>
  <c r="I74" i="8"/>
  <c r="I70" i="8"/>
  <c r="I66" i="8"/>
  <c r="I62" i="8"/>
  <c r="I58" i="8"/>
  <c r="I54" i="8"/>
  <c r="I50" i="8"/>
  <c r="I46" i="8"/>
  <c r="I42" i="8"/>
  <c r="I38" i="8"/>
  <c r="I34" i="8"/>
  <c r="I30" i="8"/>
  <c r="I26" i="8"/>
  <c r="I22" i="8"/>
  <c r="I18" i="8"/>
  <c r="I14" i="8"/>
  <c r="I10" i="8"/>
  <c r="I6" i="8"/>
  <c r="J57" i="8"/>
  <c r="J29" i="8"/>
  <c r="I53" i="8"/>
  <c r="I45" i="8"/>
  <c r="I37" i="8"/>
  <c r="I21" i="8"/>
  <c r="I5" i="8"/>
  <c r="E6" i="8"/>
  <c r="F6" i="8"/>
  <c r="E7" i="8"/>
  <c r="F5" i="8"/>
  <c r="K52" i="8"/>
  <c r="G93" i="8" l="1"/>
  <c r="G97" i="8"/>
  <c r="G103" i="8"/>
  <c r="G102" i="8"/>
  <c r="G101" i="8"/>
  <c r="G100" i="8"/>
  <c r="G98" i="8"/>
  <c r="G73" i="8"/>
  <c r="G105" i="8"/>
  <c r="G104" i="8"/>
  <c r="G86" i="8"/>
  <c r="G88" i="8"/>
  <c r="G83" i="8"/>
  <c r="G90" i="8"/>
  <c r="G95" i="8"/>
  <c r="G94" i="8"/>
  <c r="G96" i="8"/>
  <c r="G99" i="8"/>
  <c r="G78" i="8"/>
  <c r="G79" i="8"/>
  <c r="G80" i="8"/>
  <c r="G81" i="8"/>
  <c r="G82" i="8"/>
  <c r="G84" i="8"/>
  <c r="G55" i="8"/>
  <c r="G87" i="8"/>
  <c r="G89" i="8"/>
  <c r="G85" i="8"/>
  <c r="G92" i="8"/>
  <c r="K90" i="8"/>
  <c r="K21" i="8"/>
  <c r="K92" i="8"/>
  <c r="K91" i="8"/>
  <c r="K93" i="8"/>
  <c r="K27" i="8"/>
  <c r="K105" i="8"/>
  <c r="K104" i="8"/>
  <c r="K95" i="8"/>
  <c r="K94" i="8"/>
  <c r="K96" i="8"/>
  <c r="K99" i="8"/>
  <c r="K97" i="8"/>
  <c r="K103" i="8"/>
  <c r="K102" i="8"/>
  <c r="K101" i="8"/>
  <c r="K100" i="8"/>
  <c r="K98" i="8"/>
  <c r="G91" i="8"/>
  <c r="K86" i="8"/>
  <c r="K79" i="8"/>
  <c r="K80" i="8"/>
  <c r="K81" i="8"/>
  <c r="K82" i="8"/>
  <c r="K83" i="8"/>
  <c r="K84" i="8"/>
  <c r="K78" i="8"/>
  <c r="K87" i="8"/>
  <c r="K88" i="8"/>
  <c r="K89" i="8"/>
  <c r="K85" i="8"/>
  <c r="K24" i="8"/>
  <c r="G7" i="8"/>
  <c r="K61" i="8"/>
  <c r="K29" i="8"/>
  <c r="K65" i="8"/>
  <c r="K36" i="8"/>
  <c r="G70" i="8"/>
  <c r="G54" i="8"/>
  <c r="K28" i="8"/>
  <c r="G61" i="8"/>
  <c r="G13" i="8"/>
  <c r="G33" i="8"/>
  <c r="G42" i="8"/>
  <c r="G23" i="8"/>
  <c r="G69" i="8"/>
  <c r="G62" i="8"/>
  <c r="G10" i="8"/>
  <c r="G41" i="8"/>
  <c r="G50" i="8"/>
  <c r="G47" i="8"/>
  <c r="G77" i="8"/>
  <c r="G21" i="8"/>
  <c r="G18" i="8"/>
  <c r="G65" i="8"/>
  <c r="K75" i="8"/>
  <c r="K35" i="8"/>
  <c r="G15" i="8"/>
  <c r="K30" i="8"/>
  <c r="K60" i="8"/>
  <c r="G17" i="8"/>
  <c r="G32" i="8"/>
  <c r="K70" i="8"/>
  <c r="K12" i="8"/>
  <c r="G56" i="8"/>
  <c r="K74" i="8"/>
  <c r="K62" i="8"/>
  <c r="G36" i="8"/>
  <c r="G24" i="8"/>
  <c r="K71" i="8"/>
  <c r="K31" i="8"/>
  <c r="K5" i="8"/>
  <c r="K45" i="8"/>
  <c r="K13" i="8"/>
  <c r="K66" i="8"/>
  <c r="K59" i="8"/>
  <c r="K6" i="8"/>
  <c r="K34" i="8"/>
  <c r="K55" i="8"/>
  <c r="K54" i="8"/>
  <c r="G38" i="8"/>
  <c r="K22" i="8"/>
  <c r="K20" i="8"/>
  <c r="G14" i="8"/>
  <c r="K76" i="8"/>
  <c r="K68" i="8"/>
  <c r="K11" i="8"/>
  <c r="K14" i="8"/>
  <c r="G76" i="8"/>
  <c r="G68" i="8"/>
  <c r="G59" i="8"/>
  <c r="K8" i="8"/>
  <c r="K43" i="8"/>
  <c r="K16" i="8"/>
  <c r="G11" i="8"/>
  <c r="G58" i="8"/>
  <c r="G46" i="8"/>
  <c r="G53" i="8"/>
  <c r="G74" i="8"/>
  <c r="K53" i="8"/>
  <c r="K19" i="8"/>
  <c r="G48" i="8"/>
  <c r="K51" i="8"/>
  <c r="K37" i="8"/>
  <c r="G45" i="8"/>
  <c r="G16" i="8"/>
  <c r="K17" i="8"/>
  <c r="G19" i="8"/>
  <c r="K48" i="8"/>
  <c r="G67" i="8"/>
  <c r="K47" i="8"/>
  <c r="G9" i="8"/>
  <c r="G29" i="8"/>
  <c r="K7" i="8"/>
  <c r="G6" i="8"/>
  <c r="K73" i="8"/>
  <c r="K41" i="8"/>
  <c r="K38" i="8"/>
  <c r="G52" i="8"/>
  <c r="G57" i="8"/>
  <c r="G66" i="8"/>
  <c r="K69" i="8"/>
  <c r="K67" i="8"/>
  <c r="K46" i="8"/>
  <c r="G30" i="8"/>
  <c r="K72" i="8"/>
  <c r="K64" i="8"/>
  <c r="K42" i="8"/>
  <c r="K63" i="8"/>
  <c r="G49" i="8"/>
  <c r="G5" i="8"/>
  <c r="G34" i="8"/>
  <c r="G22" i="8"/>
  <c r="G44" i="8"/>
  <c r="G72" i="8"/>
  <c r="G64" i="8"/>
  <c r="K57" i="8"/>
  <c r="G28" i="8"/>
  <c r="G40" i="8"/>
  <c r="K23" i="8"/>
  <c r="K50" i="8"/>
  <c r="G43" i="8"/>
  <c r="G60" i="8"/>
  <c r="G63" i="8"/>
  <c r="K26" i="8"/>
  <c r="G8" i="8"/>
  <c r="K39" i="8"/>
  <c r="K56" i="8"/>
  <c r="G51" i="8"/>
  <c r="K49" i="8"/>
  <c r="K32" i="8"/>
  <c r="G27" i="8"/>
  <c r="G35" i="8"/>
  <c r="K18" i="8"/>
  <c r="K33" i="8"/>
  <c r="G71" i="8"/>
  <c r="K40" i="8"/>
  <c r="K25" i="8"/>
  <c r="K58" i="8"/>
  <c r="G25" i="8"/>
  <c r="K9" i="8"/>
  <c r="G12" i="8"/>
  <c r="K10" i="8"/>
  <c r="G37" i="8"/>
  <c r="G20" i="8"/>
  <c r="G26" i="8"/>
  <c r="G75" i="8"/>
  <c r="G31" i="8"/>
  <c r="G39" i="8"/>
</calcChain>
</file>

<file path=xl/sharedStrings.xml><?xml version="1.0" encoding="utf-8"?>
<sst xmlns="http://schemas.openxmlformats.org/spreadsheetml/2006/main" count="24" uniqueCount="22">
  <si>
    <t>t</t>
  </si>
  <si>
    <t>c</t>
  </si>
  <si>
    <t>T</t>
  </si>
  <si>
    <t>l</t>
  </si>
  <si>
    <t>psi^2</t>
  </si>
  <si>
    <t>tau</t>
  </si>
  <si>
    <t>P+ 90deg</t>
  </si>
  <si>
    <t>P- 90</t>
  </si>
  <si>
    <t>Distance (m)</t>
  </si>
  <si>
    <t>Pressure (arbitrary units)</t>
  </si>
  <si>
    <t>H0</t>
  </si>
  <si>
    <t>R</t>
  </si>
  <si>
    <t>Theta</t>
  </si>
  <si>
    <t>psi=cT/l</t>
  </si>
  <si>
    <t>phi</t>
  </si>
  <si>
    <t>sin(phi)</t>
  </si>
  <si>
    <t>Wmwave</t>
  </si>
  <si>
    <t>WM Wave</t>
  </si>
  <si>
    <t>Equation 2 in paper, using the form from Ribner Roy paper</t>
  </si>
  <si>
    <t>Simply change values in column B, or H to generate WM waves with different settings</t>
  </si>
  <si>
    <t>Equation 4 in the paper</t>
  </si>
  <si>
    <t>Equation 5 in paper (also Few Eq. 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</si>
</sst>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Idealised N Wave - emitted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'WM Waves'!$K$4</c:f>
              <c:strCache>
                <c:ptCount val="1"/>
                <c:pt idx="0">
                  <c:v>WM Wave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'WM Waves'!$C$5:$C$106</c:f>
              <c:numCache>
                <c:formatCode>General</c:formatCode>
                <c:ptCount val="102"/>
                <c:pt idx="0">
                  <c:v>-0.02</c:v>
                </c:pt>
                <c:pt idx="1">
                  <c:v>-1.9599999999999999E-2</c:v>
                </c:pt>
                <c:pt idx="2">
                  <c:v>-1.9200000000000002E-2</c:v>
                </c:pt>
                <c:pt idx="3">
                  <c:v>-1.8800000000000001E-2</c:v>
                </c:pt>
                <c:pt idx="4">
                  <c:v>-1.84E-2</c:v>
                </c:pt>
                <c:pt idx="5">
                  <c:v>-1.8000000000000002E-2</c:v>
                </c:pt>
                <c:pt idx="6">
                  <c:v>-1.7600000000000001E-2</c:v>
                </c:pt>
                <c:pt idx="7">
                  <c:v>-1.72E-2</c:v>
                </c:pt>
                <c:pt idx="8">
                  <c:v>-1.6799999999999999E-2</c:v>
                </c:pt>
                <c:pt idx="9">
                  <c:v>-1.6400000000000001E-2</c:v>
                </c:pt>
                <c:pt idx="10">
                  <c:v>-1.6E-2</c:v>
                </c:pt>
                <c:pt idx="11">
                  <c:v>-1.5599999999999999E-2</c:v>
                </c:pt>
                <c:pt idx="12">
                  <c:v>-1.5200000000000002E-2</c:v>
                </c:pt>
                <c:pt idx="13">
                  <c:v>-1.4800000000000001E-2</c:v>
                </c:pt>
                <c:pt idx="14">
                  <c:v>-1.44E-2</c:v>
                </c:pt>
                <c:pt idx="15">
                  <c:v>-1.4E-2</c:v>
                </c:pt>
                <c:pt idx="16">
                  <c:v>-1.3600000000000001E-2</c:v>
                </c:pt>
                <c:pt idx="17">
                  <c:v>-1.32E-2</c:v>
                </c:pt>
                <c:pt idx="18">
                  <c:v>-1.2800000000000001E-2</c:v>
                </c:pt>
                <c:pt idx="19">
                  <c:v>-1.2400000000000001E-2</c:v>
                </c:pt>
                <c:pt idx="20">
                  <c:v>-1.2E-2</c:v>
                </c:pt>
                <c:pt idx="21">
                  <c:v>-1.1600000000000001E-2</c:v>
                </c:pt>
                <c:pt idx="22">
                  <c:v>-1.12E-2</c:v>
                </c:pt>
                <c:pt idx="23">
                  <c:v>-1.0800000000000001E-2</c:v>
                </c:pt>
                <c:pt idx="24">
                  <c:v>-1.0400000000000001E-2</c:v>
                </c:pt>
                <c:pt idx="25">
                  <c:v>-0.01</c:v>
                </c:pt>
                <c:pt idx="26">
                  <c:v>-9.6000000000000009E-3</c:v>
                </c:pt>
                <c:pt idx="27">
                  <c:v>-9.1999999999999998E-3</c:v>
                </c:pt>
                <c:pt idx="28">
                  <c:v>-8.8000000000000005E-3</c:v>
                </c:pt>
                <c:pt idx="29">
                  <c:v>-8.4000000000000012E-3</c:v>
                </c:pt>
                <c:pt idx="30">
                  <c:v>-8.0000000000000002E-3</c:v>
                </c:pt>
                <c:pt idx="31">
                  <c:v>-7.6000000000000009E-3</c:v>
                </c:pt>
                <c:pt idx="32">
                  <c:v>-7.1999999999999998E-3</c:v>
                </c:pt>
                <c:pt idx="33">
                  <c:v>-6.8000000000000005E-3</c:v>
                </c:pt>
                <c:pt idx="34">
                  <c:v>-6.4000000000000012E-3</c:v>
                </c:pt>
                <c:pt idx="35">
                  <c:v>-6.0000000000000001E-3</c:v>
                </c:pt>
                <c:pt idx="36">
                  <c:v>-5.6000000000000008E-3</c:v>
                </c:pt>
                <c:pt idx="37">
                  <c:v>-5.1999999999999998E-3</c:v>
                </c:pt>
                <c:pt idx="38">
                  <c:v>-4.8000000000000004E-3</c:v>
                </c:pt>
                <c:pt idx="39">
                  <c:v>-4.4000000000000011E-3</c:v>
                </c:pt>
                <c:pt idx="40">
                  <c:v>-4.0000000000000001E-3</c:v>
                </c:pt>
                <c:pt idx="41">
                  <c:v>-3.599999999999999E-3</c:v>
                </c:pt>
                <c:pt idx="42">
                  <c:v>-3.2000000000000015E-3</c:v>
                </c:pt>
                <c:pt idx="43">
                  <c:v>-2.8000000000000004E-3</c:v>
                </c:pt>
                <c:pt idx="44">
                  <c:v>-2.3999999999999994E-3</c:v>
                </c:pt>
                <c:pt idx="45">
                  <c:v>-2.0000000000000018E-3</c:v>
                </c:pt>
                <c:pt idx="46">
                  <c:v>-1.6000000000000007E-3</c:v>
                </c:pt>
                <c:pt idx="47">
                  <c:v>-1.1999999999999997E-3</c:v>
                </c:pt>
                <c:pt idx="48">
                  <c:v>-8.000000000000021E-4</c:v>
                </c:pt>
                <c:pt idx="49">
                  <c:v>-4.0000000000000105E-4</c:v>
                </c:pt>
                <c:pt idx="50">
                  <c:v>0</c:v>
                </c:pt>
                <c:pt idx="51">
                  <c:v>4.0000000000000105E-4</c:v>
                </c:pt>
                <c:pt idx="52">
                  <c:v>7.9999999999999863E-4</c:v>
                </c:pt>
                <c:pt idx="53">
                  <c:v>1.1999999999999997E-3</c:v>
                </c:pt>
                <c:pt idx="54">
                  <c:v>1.6000000000000007E-3</c:v>
                </c:pt>
                <c:pt idx="55">
                  <c:v>1.9999999999999983E-3</c:v>
                </c:pt>
                <c:pt idx="56">
                  <c:v>2.3999999999999994E-3</c:v>
                </c:pt>
                <c:pt idx="57">
                  <c:v>2.8000000000000004E-3</c:v>
                </c:pt>
                <c:pt idx="58">
                  <c:v>3.199999999999998E-3</c:v>
                </c:pt>
                <c:pt idx="59">
                  <c:v>3.599999999999999E-3</c:v>
                </c:pt>
                <c:pt idx="60">
                  <c:v>4.0000000000000001E-3</c:v>
                </c:pt>
                <c:pt idx="61">
                  <c:v>4.4000000000000011E-3</c:v>
                </c:pt>
                <c:pt idx="62">
                  <c:v>4.7999999999999987E-3</c:v>
                </c:pt>
                <c:pt idx="63">
                  <c:v>5.1999999999999998E-3</c:v>
                </c:pt>
                <c:pt idx="64">
                  <c:v>5.6000000000000008E-3</c:v>
                </c:pt>
                <c:pt idx="65">
                  <c:v>5.9999999999999984E-3</c:v>
                </c:pt>
                <c:pt idx="66">
                  <c:v>6.3999999999999994E-3</c:v>
                </c:pt>
                <c:pt idx="67">
                  <c:v>6.8000000000000005E-3</c:v>
                </c:pt>
                <c:pt idx="68">
                  <c:v>7.1999999999999981E-3</c:v>
                </c:pt>
                <c:pt idx="69">
                  <c:v>7.5999999999999991E-3</c:v>
                </c:pt>
                <c:pt idx="70">
                  <c:v>8.0000000000000002E-3</c:v>
                </c:pt>
                <c:pt idx="71">
                  <c:v>8.4000000000000012E-3</c:v>
                </c:pt>
                <c:pt idx="72">
                  <c:v>8.7999999999999988E-3</c:v>
                </c:pt>
                <c:pt idx="73">
                  <c:v>9.1999999999999998E-3</c:v>
                </c:pt>
                <c:pt idx="74">
                  <c:v>9.6000000000000009E-3</c:v>
                </c:pt>
                <c:pt idx="75">
                  <c:v>9.9999999999999985E-3</c:v>
                </c:pt>
                <c:pt idx="76">
                  <c:v>1.04E-2</c:v>
                </c:pt>
                <c:pt idx="77">
                  <c:v>1.0800000000000001E-2</c:v>
                </c:pt>
                <c:pt idx="78">
                  <c:v>1.1199999999999998E-2</c:v>
                </c:pt>
                <c:pt idx="79">
                  <c:v>1.1600000000000003E-2</c:v>
                </c:pt>
                <c:pt idx="80">
                  <c:v>1.2E-2</c:v>
                </c:pt>
                <c:pt idx="81">
                  <c:v>1.2399999999999998E-2</c:v>
                </c:pt>
                <c:pt idx="82">
                  <c:v>1.2800000000000002E-2</c:v>
                </c:pt>
                <c:pt idx="83">
                  <c:v>1.32E-2</c:v>
                </c:pt>
                <c:pt idx="84">
                  <c:v>1.3599999999999998E-2</c:v>
                </c:pt>
                <c:pt idx="85">
                  <c:v>1.4000000000000002E-2</c:v>
                </c:pt>
                <c:pt idx="86">
                  <c:v>1.44E-2</c:v>
                </c:pt>
                <c:pt idx="87">
                  <c:v>1.4799999999999997E-2</c:v>
                </c:pt>
                <c:pt idx="88">
                  <c:v>1.5200000000000002E-2</c:v>
                </c:pt>
                <c:pt idx="89">
                  <c:v>1.5599999999999999E-2</c:v>
                </c:pt>
                <c:pt idx="90">
                  <c:v>1.5999999999999997E-2</c:v>
                </c:pt>
                <c:pt idx="91">
                  <c:v>1.6400000000000001E-2</c:v>
                </c:pt>
                <c:pt idx="92">
                  <c:v>1.6799999999999999E-2</c:v>
                </c:pt>
                <c:pt idx="93">
                  <c:v>1.7199999999999997E-2</c:v>
                </c:pt>
                <c:pt idx="94">
                  <c:v>1.7600000000000001E-2</c:v>
                </c:pt>
                <c:pt idx="95">
                  <c:v>1.7999999999999999E-2</c:v>
                </c:pt>
                <c:pt idx="96">
                  <c:v>1.8399999999999996E-2</c:v>
                </c:pt>
                <c:pt idx="97">
                  <c:v>1.8800000000000001E-2</c:v>
                </c:pt>
                <c:pt idx="98">
                  <c:v>1.9199999999999998E-2</c:v>
                </c:pt>
                <c:pt idx="99">
                  <c:v>1.9600000000000003E-2</c:v>
                </c:pt>
                <c:pt idx="100">
                  <c:v>0.02</c:v>
                </c:pt>
              </c:numCache>
            </c:numRef>
          </c:xVal>
          <c:yVal>
            <c:numRef>
              <c:f>'WM Waves'!$K$5:$K$106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2.1951999999919281</c:v>
                </c:pt>
                <c:pt idx="39">
                  <c:v>2.0122666666593432</c:v>
                </c:pt>
                <c:pt idx="40">
                  <c:v>1.8293333333340343</c:v>
                </c:pt>
                <c:pt idx="41">
                  <c:v>1.6464000000014494</c:v>
                </c:pt>
                <c:pt idx="42">
                  <c:v>1.463466666666136</c:v>
                </c:pt>
                <c:pt idx="43">
                  <c:v>1.2805333333326416</c:v>
                </c:pt>
                <c:pt idx="44">
                  <c:v>1.0976000000009662</c:v>
                </c:pt>
                <c:pt idx="45">
                  <c:v>0.91466666666747187</c:v>
                </c:pt>
                <c:pt idx="46">
                  <c:v>0.73173333333761548</c:v>
                </c:pt>
                <c:pt idx="47">
                  <c:v>0.54880000000048312</c:v>
                </c:pt>
                <c:pt idx="48">
                  <c:v>0.36586666667062673</c:v>
                </c:pt>
                <c:pt idx="49">
                  <c:v>0.18293333333713235</c:v>
                </c:pt>
                <c:pt idx="50">
                  <c:v>0</c:v>
                </c:pt>
                <c:pt idx="51">
                  <c:v>-0.18293333333713235</c:v>
                </c:pt>
                <c:pt idx="52">
                  <c:v>-0.36586666666335077</c:v>
                </c:pt>
                <c:pt idx="53">
                  <c:v>-0.54880000000048312</c:v>
                </c:pt>
                <c:pt idx="54">
                  <c:v>-0.73173333333761548</c:v>
                </c:pt>
                <c:pt idx="55">
                  <c:v>-0.91466666666747187</c:v>
                </c:pt>
                <c:pt idx="56">
                  <c:v>-1.0976000000009662</c:v>
                </c:pt>
                <c:pt idx="57">
                  <c:v>-1.2805333333326416</c:v>
                </c:pt>
                <c:pt idx="58">
                  <c:v>-1.463466666667955</c:v>
                </c:pt>
                <c:pt idx="59">
                  <c:v>-1.6464000000014494</c:v>
                </c:pt>
                <c:pt idx="60">
                  <c:v>-1.8293333333340343</c:v>
                </c:pt>
                <c:pt idx="61">
                  <c:v>-2.0122666666593432</c:v>
                </c:pt>
                <c:pt idx="62">
                  <c:v>-2.1951999999951113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6A-4474-A5B1-D337F4B33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059064"/>
        <c:axId val="412057784"/>
      </c:scatterChart>
      <c:valAx>
        <c:axId val="412059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layout>
            <c:manualLayout>
              <c:xMode val="edge"/>
              <c:yMode val="edge"/>
              <c:x val="0.84802668416447957"/>
              <c:y val="0.62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57784"/>
        <c:crosses val="autoZero"/>
        <c:crossBetween val="midCat"/>
      </c:valAx>
      <c:valAx>
        <c:axId val="412057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59064"/>
        <c:crossesAt val="-2.5000000000000005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WM Wave - reaches the listener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'WM Waves'!$G$4</c:f>
              <c:strCache>
                <c:ptCount val="1"/>
                <c:pt idx="0">
                  <c:v>Wmwave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'WM Waves'!$C$5:$C$105</c:f>
              <c:numCache>
                <c:formatCode>General</c:formatCode>
                <c:ptCount val="101"/>
                <c:pt idx="0">
                  <c:v>-0.02</c:v>
                </c:pt>
                <c:pt idx="1">
                  <c:v>-1.9599999999999999E-2</c:v>
                </c:pt>
                <c:pt idx="2">
                  <c:v>-1.9200000000000002E-2</c:v>
                </c:pt>
                <c:pt idx="3">
                  <c:v>-1.8800000000000001E-2</c:v>
                </c:pt>
                <c:pt idx="4">
                  <c:v>-1.84E-2</c:v>
                </c:pt>
                <c:pt idx="5">
                  <c:v>-1.8000000000000002E-2</c:v>
                </c:pt>
                <c:pt idx="6">
                  <c:v>-1.7600000000000001E-2</c:v>
                </c:pt>
                <c:pt idx="7">
                  <c:v>-1.72E-2</c:v>
                </c:pt>
                <c:pt idx="8">
                  <c:v>-1.6799999999999999E-2</c:v>
                </c:pt>
                <c:pt idx="9">
                  <c:v>-1.6400000000000001E-2</c:v>
                </c:pt>
                <c:pt idx="10">
                  <c:v>-1.6E-2</c:v>
                </c:pt>
                <c:pt idx="11">
                  <c:v>-1.5599999999999999E-2</c:v>
                </c:pt>
                <c:pt idx="12">
                  <c:v>-1.5200000000000002E-2</c:v>
                </c:pt>
                <c:pt idx="13">
                  <c:v>-1.4800000000000001E-2</c:v>
                </c:pt>
                <c:pt idx="14">
                  <c:v>-1.44E-2</c:v>
                </c:pt>
                <c:pt idx="15">
                  <c:v>-1.4E-2</c:v>
                </c:pt>
                <c:pt idx="16">
                  <c:v>-1.3600000000000001E-2</c:v>
                </c:pt>
                <c:pt idx="17">
                  <c:v>-1.32E-2</c:v>
                </c:pt>
                <c:pt idx="18">
                  <c:v>-1.2800000000000001E-2</c:v>
                </c:pt>
                <c:pt idx="19">
                  <c:v>-1.2400000000000001E-2</c:v>
                </c:pt>
                <c:pt idx="20">
                  <c:v>-1.2E-2</c:v>
                </c:pt>
                <c:pt idx="21">
                  <c:v>-1.1600000000000001E-2</c:v>
                </c:pt>
                <c:pt idx="22">
                  <c:v>-1.12E-2</c:v>
                </c:pt>
                <c:pt idx="23">
                  <c:v>-1.0800000000000001E-2</c:v>
                </c:pt>
                <c:pt idx="24">
                  <c:v>-1.0400000000000001E-2</c:v>
                </c:pt>
                <c:pt idx="25">
                  <c:v>-0.01</c:v>
                </c:pt>
                <c:pt idx="26">
                  <c:v>-9.6000000000000009E-3</c:v>
                </c:pt>
                <c:pt idx="27">
                  <c:v>-9.1999999999999998E-3</c:v>
                </c:pt>
                <c:pt idx="28">
                  <c:v>-8.8000000000000005E-3</c:v>
                </c:pt>
                <c:pt idx="29">
                  <c:v>-8.4000000000000012E-3</c:v>
                </c:pt>
                <c:pt idx="30">
                  <c:v>-8.0000000000000002E-3</c:v>
                </c:pt>
                <c:pt idx="31">
                  <c:v>-7.6000000000000009E-3</c:v>
                </c:pt>
                <c:pt idx="32">
                  <c:v>-7.1999999999999998E-3</c:v>
                </c:pt>
                <c:pt idx="33">
                  <c:v>-6.8000000000000005E-3</c:v>
                </c:pt>
                <c:pt idx="34">
                  <c:v>-6.4000000000000012E-3</c:v>
                </c:pt>
                <c:pt idx="35">
                  <c:v>-6.0000000000000001E-3</c:v>
                </c:pt>
                <c:pt idx="36">
                  <c:v>-5.6000000000000008E-3</c:v>
                </c:pt>
                <c:pt idx="37">
                  <c:v>-5.1999999999999998E-3</c:v>
                </c:pt>
                <c:pt idx="38">
                  <c:v>-4.8000000000000004E-3</c:v>
                </c:pt>
                <c:pt idx="39">
                  <c:v>-4.4000000000000011E-3</c:v>
                </c:pt>
                <c:pt idx="40">
                  <c:v>-4.0000000000000001E-3</c:v>
                </c:pt>
                <c:pt idx="41">
                  <c:v>-3.599999999999999E-3</c:v>
                </c:pt>
                <c:pt idx="42">
                  <c:v>-3.2000000000000015E-3</c:v>
                </c:pt>
                <c:pt idx="43">
                  <c:v>-2.8000000000000004E-3</c:v>
                </c:pt>
                <c:pt idx="44">
                  <c:v>-2.3999999999999994E-3</c:v>
                </c:pt>
                <c:pt idx="45">
                  <c:v>-2.0000000000000018E-3</c:v>
                </c:pt>
                <c:pt idx="46">
                  <c:v>-1.6000000000000007E-3</c:v>
                </c:pt>
                <c:pt idx="47">
                  <c:v>-1.1999999999999997E-3</c:v>
                </c:pt>
                <c:pt idx="48">
                  <c:v>-8.000000000000021E-4</c:v>
                </c:pt>
                <c:pt idx="49">
                  <c:v>-4.0000000000000105E-4</c:v>
                </c:pt>
                <c:pt idx="50">
                  <c:v>0</c:v>
                </c:pt>
                <c:pt idx="51">
                  <c:v>4.0000000000000105E-4</c:v>
                </c:pt>
                <c:pt idx="52">
                  <c:v>7.9999999999999863E-4</c:v>
                </c:pt>
                <c:pt idx="53">
                  <c:v>1.1999999999999997E-3</c:v>
                </c:pt>
                <c:pt idx="54">
                  <c:v>1.6000000000000007E-3</c:v>
                </c:pt>
                <c:pt idx="55">
                  <c:v>1.9999999999999983E-3</c:v>
                </c:pt>
                <c:pt idx="56">
                  <c:v>2.3999999999999994E-3</c:v>
                </c:pt>
                <c:pt idx="57">
                  <c:v>2.8000000000000004E-3</c:v>
                </c:pt>
                <c:pt idx="58">
                  <c:v>3.199999999999998E-3</c:v>
                </c:pt>
                <c:pt idx="59">
                  <c:v>3.599999999999999E-3</c:v>
                </c:pt>
                <c:pt idx="60">
                  <c:v>4.0000000000000001E-3</c:v>
                </c:pt>
                <c:pt idx="61">
                  <c:v>4.4000000000000011E-3</c:v>
                </c:pt>
                <c:pt idx="62">
                  <c:v>4.7999999999999987E-3</c:v>
                </c:pt>
                <c:pt idx="63">
                  <c:v>5.1999999999999998E-3</c:v>
                </c:pt>
                <c:pt idx="64">
                  <c:v>5.6000000000000008E-3</c:v>
                </c:pt>
                <c:pt idx="65">
                  <c:v>5.9999999999999984E-3</c:v>
                </c:pt>
                <c:pt idx="66">
                  <c:v>6.3999999999999994E-3</c:v>
                </c:pt>
                <c:pt idx="67">
                  <c:v>6.8000000000000005E-3</c:v>
                </c:pt>
                <c:pt idx="68">
                  <c:v>7.1999999999999981E-3</c:v>
                </c:pt>
                <c:pt idx="69">
                  <c:v>7.5999999999999991E-3</c:v>
                </c:pt>
                <c:pt idx="70">
                  <c:v>8.0000000000000002E-3</c:v>
                </c:pt>
                <c:pt idx="71">
                  <c:v>8.4000000000000012E-3</c:v>
                </c:pt>
                <c:pt idx="72">
                  <c:v>8.7999999999999988E-3</c:v>
                </c:pt>
                <c:pt idx="73">
                  <c:v>9.1999999999999998E-3</c:v>
                </c:pt>
                <c:pt idx="74">
                  <c:v>9.6000000000000009E-3</c:v>
                </c:pt>
                <c:pt idx="75">
                  <c:v>9.9999999999999985E-3</c:v>
                </c:pt>
                <c:pt idx="76">
                  <c:v>1.04E-2</c:v>
                </c:pt>
                <c:pt idx="77">
                  <c:v>1.0800000000000001E-2</c:v>
                </c:pt>
                <c:pt idx="78">
                  <c:v>1.1199999999999998E-2</c:v>
                </c:pt>
                <c:pt idx="79">
                  <c:v>1.1600000000000003E-2</c:v>
                </c:pt>
                <c:pt idx="80">
                  <c:v>1.2E-2</c:v>
                </c:pt>
                <c:pt idx="81">
                  <c:v>1.2399999999999998E-2</c:v>
                </c:pt>
                <c:pt idx="82">
                  <c:v>1.2800000000000002E-2</c:v>
                </c:pt>
                <c:pt idx="83">
                  <c:v>1.32E-2</c:v>
                </c:pt>
                <c:pt idx="84">
                  <c:v>1.3599999999999998E-2</c:v>
                </c:pt>
                <c:pt idx="85">
                  <c:v>1.4000000000000002E-2</c:v>
                </c:pt>
                <c:pt idx="86">
                  <c:v>1.44E-2</c:v>
                </c:pt>
                <c:pt idx="87">
                  <c:v>1.4799999999999997E-2</c:v>
                </c:pt>
                <c:pt idx="88">
                  <c:v>1.5200000000000002E-2</c:v>
                </c:pt>
                <c:pt idx="89">
                  <c:v>1.5599999999999999E-2</c:v>
                </c:pt>
                <c:pt idx="90">
                  <c:v>1.5999999999999997E-2</c:v>
                </c:pt>
                <c:pt idx="91">
                  <c:v>1.6400000000000001E-2</c:v>
                </c:pt>
                <c:pt idx="92">
                  <c:v>1.6799999999999999E-2</c:v>
                </c:pt>
                <c:pt idx="93">
                  <c:v>1.7199999999999997E-2</c:v>
                </c:pt>
                <c:pt idx="94">
                  <c:v>1.7600000000000001E-2</c:v>
                </c:pt>
                <c:pt idx="95">
                  <c:v>1.7999999999999999E-2</c:v>
                </c:pt>
                <c:pt idx="96">
                  <c:v>1.8399999999999996E-2</c:v>
                </c:pt>
                <c:pt idx="97">
                  <c:v>1.8800000000000001E-2</c:v>
                </c:pt>
                <c:pt idx="98">
                  <c:v>1.9199999999999998E-2</c:v>
                </c:pt>
                <c:pt idx="99">
                  <c:v>1.9600000000000003E-2</c:v>
                </c:pt>
                <c:pt idx="100">
                  <c:v>0.02</c:v>
                </c:pt>
              </c:numCache>
            </c:numRef>
          </c:xVal>
          <c:yVal>
            <c:numRef>
              <c:f>'WM Waves'!$G$5:$G$105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1.8851773333333155E-2</c:v>
                </c:pt>
                <c:pt idx="17">
                  <c:v>6.7518137777777876E-2</c:v>
                </c:pt>
                <c:pt idx="18">
                  <c:v>0.11200142666666643</c:v>
                </c:pt>
                <c:pt idx="19">
                  <c:v>0.15230163999999985</c:v>
                </c:pt>
                <c:pt idx="20">
                  <c:v>0.18841877777777785</c:v>
                </c:pt>
                <c:pt idx="21">
                  <c:v>0.22035283999999997</c:v>
                </c:pt>
                <c:pt idx="22">
                  <c:v>0.24810382666666669</c:v>
                </c:pt>
                <c:pt idx="23">
                  <c:v>0.2716717377777777</c:v>
                </c:pt>
                <c:pt idx="24">
                  <c:v>0.29105657333333323</c:v>
                </c:pt>
                <c:pt idx="25">
                  <c:v>0.30625833333333335</c:v>
                </c:pt>
                <c:pt idx="26">
                  <c:v>0.31727701777777773</c:v>
                </c:pt>
                <c:pt idx="27">
                  <c:v>0.32411262666666668</c:v>
                </c:pt>
                <c:pt idx="28">
                  <c:v>0.32676516</c:v>
                </c:pt>
                <c:pt idx="29">
                  <c:v>0.32523461777777779</c:v>
                </c:pt>
                <c:pt idx="30">
                  <c:v>0.319521</c:v>
                </c:pt>
                <c:pt idx="31">
                  <c:v>0.30962430666666668</c:v>
                </c:pt>
                <c:pt idx="32">
                  <c:v>0.29554453777777773</c:v>
                </c:pt>
                <c:pt idx="33">
                  <c:v>0.27728169333333336</c:v>
                </c:pt>
                <c:pt idx="34">
                  <c:v>0.2548357733333334</c:v>
                </c:pt>
                <c:pt idx="35">
                  <c:v>0.22820677777777776</c:v>
                </c:pt>
                <c:pt idx="36">
                  <c:v>0.19739470666666672</c:v>
                </c:pt>
                <c:pt idx="37">
                  <c:v>0.16239955999999992</c:v>
                </c:pt>
                <c:pt idx="38">
                  <c:v>0.12322133777777783</c:v>
                </c:pt>
                <c:pt idx="39">
                  <c:v>7.9860040000000104E-2</c:v>
                </c:pt>
                <c:pt idx="40">
                  <c:v>3.2315666666666687E-2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-3.2315666666666687E-2</c:v>
                </c:pt>
                <c:pt idx="61">
                  <c:v>-7.9860040000000104E-2</c:v>
                </c:pt>
                <c:pt idx="62">
                  <c:v>-0.12322133777777763</c:v>
                </c:pt>
                <c:pt idx="63">
                  <c:v>-0.16239955999999992</c:v>
                </c:pt>
                <c:pt idx="64">
                  <c:v>-0.19739470666666672</c:v>
                </c:pt>
                <c:pt idx="65">
                  <c:v>-0.22820677777777768</c:v>
                </c:pt>
                <c:pt idx="66">
                  <c:v>-0.25483577333333329</c:v>
                </c:pt>
                <c:pt idx="67">
                  <c:v>-0.27728169333333336</c:v>
                </c:pt>
                <c:pt idx="68">
                  <c:v>-0.29554453777777773</c:v>
                </c:pt>
                <c:pt idx="69">
                  <c:v>-0.30962430666666663</c:v>
                </c:pt>
                <c:pt idx="70">
                  <c:v>-0.319521</c:v>
                </c:pt>
                <c:pt idx="71">
                  <c:v>-0.32523461777777779</c:v>
                </c:pt>
                <c:pt idx="72">
                  <c:v>-0.32676516</c:v>
                </c:pt>
                <c:pt idx="73">
                  <c:v>-0.32411262666666668</c:v>
                </c:pt>
                <c:pt idx="74">
                  <c:v>-0.31727701777777773</c:v>
                </c:pt>
                <c:pt idx="75">
                  <c:v>-0.30625833333333341</c:v>
                </c:pt>
                <c:pt idx="76">
                  <c:v>-0.2910565733333334</c:v>
                </c:pt>
                <c:pt idx="77">
                  <c:v>-0.2716717377777777</c:v>
                </c:pt>
                <c:pt idx="78">
                  <c:v>-0.2481038266666668</c:v>
                </c:pt>
                <c:pt idx="79">
                  <c:v>-0.22035283999999983</c:v>
                </c:pt>
                <c:pt idx="80">
                  <c:v>-0.18841877777777785</c:v>
                </c:pt>
                <c:pt idx="81">
                  <c:v>-0.15230164000000004</c:v>
                </c:pt>
                <c:pt idx="82">
                  <c:v>-0.11200142666666643</c:v>
                </c:pt>
                <c:pt idx="83">
                  <c:v>-6.7518137777777876E-2</c:v>
                </c:pt>
                <c:pt idx="84">
                  <c:v>-1.8851773333333877E-2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5D-40F7-94A9-7A7F264D9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838352"/>
        <c:axId val="646841232"/>
      </c:scatterChart>
      <c:valAx>
        <c:axId val="64683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layout>
            <c:manualLayout>
              <c:xMode val="edge"/>
              <c:yMode val="edge"/>
              <c:x val="0.83970144356955367"/>
              <c:y val="0.61942111402741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41232"/>
        <c:crosses val="autoZero"/>
        <c:crossBetween val="midCat"/>
      </c:valAx>
      <c:valAx>
        <c:axId val="646841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38352"/>
        <c:crossesAt val="-2.5000000000000005E-2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'Brode pulse'!$A$4:$A$260</c:f>
              <c:numCache>
                <c:formatCode>General</c:formatCode>
                <c:ptCount val="25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</c:numCache>
            </c:numRef>
          </c:xVal>
          <c:yVal>
            <c:numRef>
              <c:f>'Brode pulse'!$B$4:$B$260</c:f>
              <c:numCache>
                <c:formatCode>General</c:formatCode>
                <c:ptCount val="257"/>
                <c:pt idx="0">
                  <c:v>0</c:v>
                </c:pt>
                <c:pt idx="1">
                  <c:v>-3.1707905259000001E-4</c:v>
                </c:pt>
                <c:pt idx="2">
                  <c:v>-7.1218504288000006E-4</c:v>
                </c:pt>
                <c:pt idx="3">
                  <c:v>-1.1880152993700001E-3</c:v>
                </c:pt>
                <c:pt idx="4">
                  <c:v>-1.74712713216E-3</c:v>
                </c:pt>
                <c:pt idx="5">
                  <c:v>-2.3919393437500003E-3</c:v>
                </c:pt>
                <c:pt idx="6">
                  <c:v>-3.1247337398400002E-3</c:v>
                </c:pt>
                <c:pt idx="7">
                  <c:v>-3.947656640130001E-3</c:v>
                </c:pt>
                <c:pt idx="8">
                  <c:v>-4.8627203891200002E-3</c:v>
                </c:pt>
                <c:pt idx="9">
                  <c:v>-5.8718048669099999E-3</c:v>
                </c:pt>
                <c:pt idx="10">
                  <c:v>-6.9766590000000005E-3</c:v>
                </c:pt>
                <c:pt idx="11">
                  <c:v>-8.1789022720899981E-3</c:v>
                </c:pt>
                <c:pt idx="12">
                  <c:v>-9.4800262348799999E-3</c:v>
                </c:pt>
                <c:pt idx="13">
                  <c:v>-1.0881396018870001E-2</c:v>
                </c:pt>
                <c:pt idx="14">
                  <c:v>-1.2384251844160003E-2</c:v>
                </c:pt>
                <c:pt idx="15">
                  <c:v>-1.398971053125E-2</c:v>
                </c:pt>
                <c:pt idx="16">
                  <c:v>-1.569876701184E-2</c:v>
                </c:pt>
                <c:pt idx="17">
                  <c:v>-1.7512295839630005E-2</c:v>
                </c:pt>
                <c:pt idx="18">
                  <c:v>-1.9431052701120003E-2</c:v>
                </c:pt>
                <c:pt idx="19">
                  <c:v>-2.1455675926410001E-2</c:v>
                </c:pt>
                <c:pt idx="20">
                  <c:v>-2.3586688000000005E-2</c:v>
                </c:pt>
                <c:pt idx="21">
                  <c:v>-2.5824497071589996E-2</c:v>
                </c:pt>
                <c:pt idx="22">
                  <c:v>-2.8169398466880002E-2</c:v>
                </c:pt>
                <c:pt idx="23">
                  <c:v>-3.0621576198370002E-2</c:v>
                </c:pt>
                <c:pt idx="24">
                  <c:v>-3.3181104476159996E-2</c:v>
                </c:pt>
                <c:pt idx="25">
                  <c:v>-3.5847949218750001E-2</c:v>
                </c:pt>
                <c:pt idx="26">
                  <c:v>-3.8621969563840002E-2</c:v>
                </c:pt>
                <c:pt idx="27">
                  <c:v>-4.1502919379130004E-2</c:v>
                </c:pt>
                <c:pt idx="28">
                  <c:v>-4.4490448773120007E-2</c:v>
                </c:pt>
                <c:pt idx="29">
                  <c:v>-4.7584105605910004E-2</c:v>
                </c:pt>
                <c:pt idx="30">
                  <c:v>-5.0783336999999991E-2</c:v>
                </c:pt>
                <c:pt idx="31">
                  <c:v>-5.4087490851090006E-2</c:v>
                </c:pt>
                <c:pt idx="32">
                  <c:v>-5.7495817338879998E-2</c:v>
                </c:pt>
                <c:pt idx="33">
                  <c:v>-6.1007470437870005E-2</c:v>
                </c:pt>
                <c:pt idx="34">
                  <c:v>-6.4621509428160015E-2</c:v>
                </c:pt>
                <c:pt idx="35">
                  <c:v>-6.8336900406249984E-2</c:v>
                </c:pt>
                <c:pt idx="36">
                  <c:v>-7.215251779583999E-2</c:v>
                </c:pt>
                <c:pt idx="37">
                  <c:v>-7.6067145858629989E-2</c:v>
                </c:pt>
                <c:pt idx="38">
                  <c:v>-8.0079480205119999E-2</c:v>
                </c:pt>
                <c:pt idx="39">
                  <c:v>-8.4188129305409989E-2</c:v>
                </c:pt>
                <c:pt idx="40">
                  <c:v>-8.8391615999999992E-2</c:v>
                </c:pt>
                <c:pt idx="41">
                  <c:v>-9.2688379010589989E-2</c:v>
                </c:pt>
                <c:pt idx="42">
                  <c:v>-9.7076774450879991E-2</c:v>
                </c:pt>
                <c:pt idx="43">
                  <c:v>-0.10155507733736999</c:v>
                </c:pt>
                <c:pt idx="44">
                  <c:v>-0.10612148310015999</c:v>
                </c:pt>
                <c:pt idx="45">
                  <c:v>-0.11077410909375002</c:v>
                </c:pt>
                <c:pt idx="46">
                  <c:v>-0.11551099610784001</c:v>
                </c:pt>
                <c:pt idx="47">
                  <c:v>-0.12033010987812999</c:v>
                </c:pt>
                <c:pt idx="48">
                  <c:v>-0.12522934259711999</c:v>
                </c:pt>
                <c:pt idx="49">
                  <c:v>-0.13020651442490999</c:v>
                </c:pt>
                <c:pt idx="50">
                  <c:v>-0.13525937499999999</c:v>
                </c:pt>
                <c:pt idx="51">
                  <c:v>-0.14038560495009003</c:v>
                </c:pt>
                <c:pt idx="52">
                  <c:v>-0.14558281740288004</c:v>
                </c:pt>
                <c:pt idx="53">
                  <c:v>-0.15084855949687001</c:v>
                </c:pt>
                <c:pt idx="54">
                  <c:v>-0.15618031389216003</c:v>
                </c:pt>
                <c:pt idx="55">
                  <c:v>-0.16157550028125003</c:v>
                </c:pt>
                <c:pt idx="56">
                  <c:v>-0.16703147689984005</c:v>
                </c:pt>
                <c:pt idx="57">
                  <c:v>-0.17254554203762995</c:v>
                </c:pt>
                <c:pt idx="58">
                  <c:v>-0.17811493554912003</c:v>
                </c:pt>
                <c:pt idx="59">
                  <c:v>-0.18373684036440999</c:v>
                </c:pt>
                <c:pt idx="60">
                  <c:v>-0.18940838399999999</c:v>
                </c:pt>
                <c:pt idx="61">
                  <c:v>-0.19512664006959005</c:v>
                </c:pt>
                <c:pt idx="62">
                  <c:v>-0.20088862979487998</c:v>
                </c:pt>
                <c:pt idx="63">
                  <c:v>-0.20669132351637004</c:v>
                </c:pt>
                <c:pt idx="64">
                  <c:v>-0.21253164220416002</c:v>
                </c:pt>
                <c:pt idx="65">
                  <c:v>-0.21840645896875002</c:v>
                </c:pt>
                <c:pt idx="66">
                  <c:v>-0.22431260057184002</c:v>
                </c:pt>
                <c:pt idx="67">
                  <c:v>-0.23024684893713002</c:v>
                </c:pt>
                <c:pt idx="68">
                  <c:v>-0.23620594266112005</c:v>
                </c:pt>
                <c:pt idx="69">
                  <c:v>-0.24218657852390998</c:v>
                </c:pt>
                <c:pt idx="70">
                  <c:v>-0.24818541299999997</c:v>
                </c:pt>
                <c:pt idx="71">
                  <c:v>-0.25419906376908996</c:v>
                </c:pt>
                <c:pt idx="72">
                  <c:v>-0.26022411122688005</c:v>
                </c:pt>
                <c:pt idx="73">
                  <c:v>-0.26625709999587005</c:v>
                </c:pt>
                <c:pt idx="74">
                  <c:v>-0.27229454043615997</c:v>
                </c:pt>
                <c:pt idx="75">
                  <c:v>-0.27833291015625006</c:v>
                </c:pt>
                <c:pt idx="76">
                  <c:v>-0.28436865552384</c:v>
                </c:pt>
                <c:pt idx="77">
                  <c:v>-0.29039819317662996</c:v>
                </c:pt>
                <c:pt idx="78">
                  <c:v>-0.29641791153311997</c:v>
                </c:pt>
                <c:pt idx="79">
                  <c:v>-0.30242417230341007</c:v>
                </c:pt>
                <c:pt idx="80">
                  <c:v>-0.30841331200000005</c:v>
                </c:pt>
                <c:pt idx="81">
                  <c:v>-0.31438164344858999</c:v>
                </c:pt>
                <c:pt idx="82">
                  <c:v>-0.32032545729888007</c:v>
                </c:pt>
                <c:pt idx="83">
                  <c:v>-0.32624102353536988</c:v>
                </c:pt>
                <c:pt idx="84">
                  <c:v>-0.33212459298816005</c:v>
                </c:pt>
                <c:pt idx="85">
                  <c:v>-0.33797239884375008</c:v>
                </c:pt>
                <c:pt idx="86">
                  <c:v>-0.34378065815583997</c:v>
                </c:pt>
                <c:pt idx="87">
                  <c:v>-0.34954557335613001</c:v>
                </c:pt>
                <c:pt idx="88">
                  <c:v>-0.35526333376511998</c:v>
                </c:pt>
                <c:pt idx="89">
                  <c:v>-0.36093011710291001</c:v>
                </c:pt>
                <c:pt idx="90">
                  <c:v>-0.36654209100000001</c:v>
                </c:pt>
                <c:pt idx="91">
                  <c:v>-0.37209541450809014</c:v>
                </c:pt>
                <c:pt idx="92">
                  <c:v>-0.37758623961087995</c:v>
                </c:pt>
                <c:pt idx="93">
                  <c:v>-0.38301071273487003</c:v>
                </c:pt>
                <c:pt idx="94">
                  <c:v>-0.38836497626015998</c:v>
                </c:pt>
                <c:pt idx="95">
                  <c:v>-0.39364517003125005</c:v>
                </c:pt>
                <c:pt idx="96">
                  <c:v>-0.39884743286783986</c:v>
                </c:pt>
                <c:pt idx="97">
                  <c:v>-0.4039679040756301</c:v>
                </c:pt>
                <c:pt idx="98">
                  <c:v>-0.40900272495711998</c:v>
                </c:pt>
                <c:pt idx="99">
                  <c:v>-0.41394804032241006</c:v>
                </c:pt>
                <c:pt idx="100">
                  <c:v>-0.41880000000000006</c:v>
                </c:pt>
                <c:pt idx="101">
                  <c:v>-0.4235547603475901</c:v>
                </c:pt>
                <c:pt idx="102">
                  <c:v>-0.42820848576288006</c:v>
                </c:pt>
                <c:pt idx="103">
                  <c:v>-0.43275735019437001</c:v>
                </c:pt>
                <c:pt idx="104">
                  <c:v>-0.43719753865216016</c:v>
                </c:pt>
                <c:pt idx="105">
                  <c:v>-0.44152524871874993</c:v>
                </c:pt>
                <c:pt idx="106">
                  <c:v>-0.44573669205984001</c:v>
                </c:pt>
                <c:pt idx="107">
                  <c:v>-0.44982809593513018</c:v>
                </c:pt>
                <c:pt idx="108">
                  <c:v>-0.45379570470912012</c:v>
                </c:pt>
                <c:pt idx="109">
                  <c:v>-0.45763578136191019</c:v>
                </c:pt>
                <c:pt idx="110">
                  <c:v>-0.46134460899999996</c:v>
                </c:pt>
                <c:pt idx="111">
                  <c:v>-0.46491849236709004</c:v>
                </c:pt>
                <c:pt idx="112">
                  <c:v>-0.46835375935488022</c:v>
                </c:pt>
                <c:pt idx="113">
                  <c:v>-0.47164676251387005</c:v>
                </c:pt>
                <c:pt idx="114">
                  <c:v>-0.47479388056416005</c:v>
                </c:pt>
                <c:pt idx="115">
                  <c:v>-0.47779151990625018</c:v>
                </c:pt>
                <c:pt idx="116">
                  <c:v>-0.48063611613184026</c:v>
                </c:pt>
                <c:pt idx="117">
                  <c:v>-0.48332413553463</c:v>
                </c:pt>
                <c:pt idx="118">
                  <c:v>-0.48585207662111995</c:v>
                </c:pt>
                <c:pt idx="119">
                  <c:v>-0.48821647162140996</c:v>
                </c:pt>
                <c:pt idx="120">
                  <c:v>-0.49041388799999991</c:v>
                </c:pt>
                <c:pt idx="121">
                  <c:v>-0.49244092996659028</c:v>
                </c:pt>
                <c:pt idx="122">
                  <c:v>-0.49429423998688027</c:v>
                </c:pt>
                <c:pt idx="123">
                  <c:v>-0.49597050029337009</c:v>
                </c:pt>
                <c:pt idx="124">
                  <c:v>-0.4974664343961599</c:v>
                </c:pt>
                <c:pt idx="125">
                  <c:v>-0.49877880859374996</c:v>
                </c:pt>
                <c:pt idx="126">
                  <c:v>-0.49990443348384017</c:v>
                </c:pt>
                <c:pt idx="127">
                  <c:v>-0.50084016547413002</c:v>
                </c:pt>
                <c:pt idx="128">
                  <c:v>-0.50158290829312013</c:v>
                </c:pt>
                <c:pt idx="129">
                  <c:v>-0.50212961450091043</c:v>
                </c:pt>
                <c:pt idx="130">
                  <c:v>-0.50247728699999983</c:v>
                </c:pt>
                <c:pt idx="131">
                  <c:v>-0.50262298054609011</c:v>
                </c:pt>
                <c:pt idx="132">
                  <c:v>-0.50256380325888039</c:v>
                </c:pt>
                <c:pt idx="133">
                  <c:v>-0.50229691813286992</c:v>
                </c:pt>
                <c:pt idx="134">
                  <c:v>-0.50181954454816036</c:v>
                </c:pt>
                <c:pt idx="135">
                  <c:v>-0.50112895978125016</c:v>
                </c:pt>
                <c:pt idx="136">
                  <c:v>-0.5002225005158405</c:v>
                </c:pt>
                <c:pt idx="137">
                  <c:v>-0.49909756435362995</c:v>
                </c:pt>
                <c:pt idx="138">
                  <c:v>-0.49775161132512025</c:v>
                </c:pt>
                <c:pt idx="139">
                  <c:v>-0.49618216540041016</c:v>
                </c:pt>
                <c:pt idx="140">
                  <c:v>-0.49438681600000012</c:v>
                </c:pt>
                <c:pt idx="141">
                  <c:v>-0.49236321950559059</c:v>
                </c:pt>
                <c:pt idx="142">
                  <c:v>-0.49010910077088043</c:v>
                </c:pt>
                <c:pt idx="143">
                  <c:v>-0.48762225463236986</c:v>
                </c:pt>
                <c:pt idx="144">
                  <c:v>-0.48490054742016042</c:v>
                </c:pt>
                <c:pt idx="145">
                  <c:v>-0.48194191846875067</c:v>
                </c:pt>
                <c:pt idx="146">
                  <c:v>-0.47874438162784005</c:v>
                </c:pt>
                <c:pt idx="147">
                  <c:v>-0.47530602677313072</c:v>
                </c:pt>
                <c:pt idx="148">
                  <c:v>-0.4716250213171197</c:v>
                </c:pt>
                <c:pt idx="149">
                  <c:v>-0.46769961171991004</c:v>
                </c:pt>
                <c:pt idx="150">
                  <c:v>-0.46352812500000051</c:v>
                </c:pt>
                <c:pt idx="151">
                  <c:v>-0.45910897024509079</c:v>
                </c:pt>
                <c:pt idx="152">
                  <c:v>-0.45444064012288066</c:v>
                </c:pt>
                <c:pt idx="153">
                  <c:v>-0.44952171239187</c:v>
                </c:pt>
                <c:pt idx="154">
                  <c:v>-0.44435085141215969</c:v>
                </c:pt>
                <c:pt idx="155">
                  <c:v>-0.43892680965625019</c:v>
                </c:pt>
                <c:pt idx="156">
                  <c:v>-0.43324842921983908</c:v>
                </c:pt>
                <c:pt idx="157">
                  <c:v>-0.42731464333263069</c:v>
                </c:pt>
                <c:pt idx="158">
                  <c:v>-0.42112447786912033</c:v>
                </c:pt>
                <c:pt idx="159">
                  <c:v>-0.41467705285941014</c:v>
                </c:pt>
                <c:pt idx="160">
                  <c:v>-0.407971584</c:v>
                </c:pt>
                <c:pt idx="161">
                  <c:v>-0.40100738416459047</c:v>
                </c:pt>
                <c:pt idx="162">
                  <c:v>-0.39378386491487927</c:v>
                </c:pt>
                <c:pt idx="163">
                  <c:v>-0.38630053801137088</c:v>
                </c:pt>
                <c:pt idx="164">
                  <c:v>-0.37855701692416122</c:v>
                </c:pt>
                <c:pt idx="165">
                  <c:v>-0.37055301834374954</c:v>
                </c:pt>
                <c:pt idx="166">
                  <c:v>-0.3622883636918397</c:v>
                </c:pt>
                <c:pt idx="167">
                  <c:v>-0.35376298063213074</c:v>
                </c:pt>
                <c:pt idx="168">
                  <c:v>-0.34497690458111996</c:v>
                </c:pt>
                <c:pt idx="169">
                  <c:v>-0.33593028021890947</c:v>
                </c:pt>
                <c:pt idx="170">
                  <c:v>-0.32662336300000128</c:v>
                </c:pt>
                <c:pt idx="171">
                  <c:v>-0.31705652066408962</c:v>
                </c:pt>
                <c:pt idx="172">
                  <c:v>-0.30723023474687938</c:v>
                </c:pt>
                <c:pt idx="173">
                  <c:v>-0.29714510209087019</c:v>
                </c:pt>
                <c:pt idx="174">
                  <c:v>-0.28680183635616041</c:v>
                </c:pt>
                <c:pt idx="175">
                  <c:v>-0.27620126953125101</c:v>
                </c:pt>
                <c:pt idx="176">
                  <c:v>-0.26534435344384022</c:v>
                </c:pt>
                <c:pt idx="177">
                  <c:v>-0.25423216127163073</c:v>
                </c:pt>
                <c:pt idx="178">
                  <c:v>-0.24286588905312056</c:v>
                </c:pt>
                <c:pt idx="179">
                  <c:v>-0.23124685719840876</c:v>
                </c:pt>
                <c:pt idx="180">
                  <c:v>-0.21937651200000019</c:v>
                </c:pt>
                <c:pt idx="181">
                  <c:v>-0.20725642714358994</c:v>
                </c:pt>
                <c:pt idx="182">
                  <c:v>-0.1948883052188819</c:v>
                </c:pt>
                <c:pt idx="183">
                  <c:v>-0.18227397923036959</c:v>
                </c:pt>
                <c:pt idx="184">
                  <c:v>-0.16941541410816008</c:v>
                </c:pt>
                <c:pt idx="185">
                  <c:v>-0.15631470821875038</c:v>
                </c:pt>
                <c:pt idx="186">
                  <c:v>-0.14297409487584067</c:v>
                </c:pt>
                <c:pt idx="187">
                  <c:v>-0.12939594385112985</c:v>
                </c:pt>
                <c:pt idx="188">
                  <c:v>-0.1155827628851207</c:v>
                </c:pt>
                <c:pt idx="189">
                  <c:v>-0.10153719919790971</c:v>
                </c:pt>
                <c:pt idx="190">
                  <c:v>-8.7262041000001123E-2</c:v>
                </c:pt>
                <c:pt idx="191">
                  <c:v>-7.2760219003091375E-2</c:v>
                </c:pt>
                <c:pt idx="192">
                  <c:v>-5.8034807930878785E-2</c:v>
                </c:pt>
                <c:pt idx="193">
                  <c:v>-4.3089028029869691E-2</c:v>
                </c:pt>
                <c:pt idx="194">
                  <c:v>-2.7926246580161518E-2</c:v>
                </c:pt>
                <c:pt idx="195">
                  <c:v>-1.2549979406252465E-2</c:v>
                </c:pt>
                <c:pt idx="196">
                  <c:v>3.0361076121590003E-3</c:v>
                </c:pt>
                <c:pt idx="197">
                  <c:v>1.8828197029367999E-2</c:v>
                </c:pt>
                <c:pt idx="198">
                  <c:v>3.4822318322879298E-2</c:v>
                </c:pt>
                <c:pt idx="199">
                  <c:v>5.1014346382590059E-2</c:v>
                </c:pt>
                <c:pt idx="200">
                  <c:v>6.7399999999999238E-2</c:v>
                </c:pt>
                <c:pt idx="201">
                  <c:v>8.3974840357408986E-2</c:v>
                </c:pt>
                <c:pt idx="202">
                  <c:v>0.10073426951711806</c:v>
                </c:pt>
                <c:pt idx="203">
                  <c:v>0.11767352891062721</c:v>
                </c:pt>
                <c:pt idx="204">
                  <c:v>0.13478769782784017</c:v>
                </c:pt>
                <c:pt idx="205">
                  <c:v>0.15207169190624903</c:v>
                </c:pt>
                <c:pt idx="206">
                  <c:v>0.16952026162016054</c:v>
                </c:pt>
                <c:pt idx="207">
                  <c:v>0.1871279907698673</c:v>
                </c:pt>
                <c:pt idx="208">
                  <c:v>0.20488929497087582</c:v>
                </c:pt>
                <c:pt idx="209">
                  <c:v>0.22279842014308837</c:v>
                </c:pt>
                <c:pt idx="210">
                  <c:v>0.24084944100000083</c:v>
                </c:pt>
                <c:pt idx="211">
                  <c:v>0.25903625953790765</c:v>
                </c:pt>
                <c:pt idx="212">
                  <c:v>0.27735260352511926</c:v>
                </c:pt>
                <c:pt idx="213">
                  <c:v>0.29579202499113144</c:v>
                </c:pt>
                <c:pt idx="214">
                  <c:v>0.31434789871583835</c:v>
                </c:pt>
                <c:pt idx="215">
                  <c:v>0.33301342071874629</c:v>
                </c:pt>
                <c:pt idx="216">
                  <c:v>0.35178160674816095</c:v>
                </c:pt>
                <c:pt idx="217">
                  <c:v>0.37064529077037012</c:v>
                </c:pt>
                <c:pt idx="218">
                  <c:v>0.38959712345887798</c:v>
                </c:pt>
                <c:pt idx="219">
                  <c:v>0.40862957068358874</c:v>
                </c:pt>
                <c:pt idx="220">
                  <c:v>0.42773491199999913</c:v>
                </c:pt>
                <c:pt idx="221">
                  <c:v>0.44690523913840874</c:v>
                </c:pt>
                <c:pt idx="222">
                  <c:v>0.46613245449311957</c:v>
                </c:pt>
                <c:pt idx="223">
                  <c:v>0.48540826961163042</c:v>
                </c:pt>
                <c:pt idx="224">
                  <c:v>0.50472420368383819</c:v>
                </c:pt>
                <c:pt idx="225">
                  <c:v>0.52407158203124649</c:v>
                </c:pt>
                <c:pt idx="226">
                  <c:v>0.54344153459615452</c:v>
                </c:pt>
                <c:pt idx="227">
                  <c:v>0.56282499443086653</c:v>
                </c:pt>
                <c:pt idx="228">
                  <c:v>0.58221269618687721</c:v>
                </c:pt>
                <c:pt idx="229">
                  <c:v>0.60159517460409084</c:v>
                </c:pt>
                <c:pt idx="230">
                  <c:v>0.62096276299999964</c:v>
                </c:pt>
                <c:pt idx="231">
                  <c:v>0.64030559175891</c:v>
                </c:pt>
                <c:pt idx="232">
                  <c:v>0.65961358682111637</c:v>
                </c:pt>
                <c:pt idx="233">
                  <c:v>0.67887646817212932</c:v>
                </c:pt>
                <c:pt idx="234">
                  <c:v>0.69808374833183784</c:v>
                </c:pt>
                <c:pt idx="235">
                  <c:v>0.71722473084374982</c:v>
                </c:pt>
                <c:pt idx="236">
                  <c:v>0.73628850876415974</c:v>
                </c:pt>
                <c:pt idx="237">
                  <c:v>0.75526396315136601</c:v>
                </c:pt>
                <c:pt idx="238">
                  <c:v>0.77413976155487774</c:v>
                </c:pt>
                <c:pt idx="239">
                  <c:v>0.79290435650458946</c:v>
                </c:pt>
                <c:pt idx="240">
                  <c:v>0.81154598400000033</c:v>
                </c:pt>
                <c:pt idx="241">
                  <c:v>0.83005266199940841</c:v>
                </c:pt>
                <c:pt idx="242">
                  <c:v>0.84841218890911385</c:v>
                </c:pt>
                <c:pt idx="243">
                  <c:v>0.86661214207262383</c:v>
                </c:pt>
                <c:pt idx="244">
                  <c:v>0.8846398762598362</c:v>
                </c:pt>
                <c:pt idx="245">
                  <c:v>0.90248252215624802</c:v>
                </c:pt>
                <c:pt idx="246">
                  <c:v>0.92012698485215694</c:v>
                </c:pt>
                <c:pt idx="247">
                  <c:v>0.93755994233186968</c:v>
                </c:pt>
                <c:pt idx="248">
                  <c:v>0.95476784396288039</c:v>
                </c:pt>
                <c:pt idx="249">
                  <c:v>0.97173690898508802</c:v>
                </c:pt>
                <c:pt idx="250">
                  <c:v>0.98845312499999771</c:v>
                </c:pt>
                <c:pt idx="2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BB-4918-A133-B5A99B113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535423"/>
        <c:axId val="823530847"/>
      </c:scatterChart>
      <c:valAx>
        <c:axId val="82353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530847"/>
        <c:crosses val="autoZero"/>
        <c:crossBetween val="midCat"/>
      </c:valAx>
      <c:valAx>
        <c:axId val="8235308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Pressure (arbitrary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535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560917</xdr:colOff>
      <xdr:row>0</xdr:row>
      <xdr:rowOff>0</xdr:rowOff>
    </xdr:from>
    <xdr:to>
      <xdr:col>17</xdr:col>
      <xdr:colOff>599017</xdr:colOff>
      <xdr:row>15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9DFA8C-5F34-4575-8117-798CD4FAD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570706</xdr:colOff>
      <xdr:row>15</xdr:row>
      <xdr:rowOff>65351</xdr:rowOff>
    </xdr:from>
    <xdr:to>
      <xdr:col>17</xdr:col>
      <xdr:colOff>615156</xdr:colOff>
      <xdr:row>30</xdr:row>
      <xdr:rowOff>93926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9455EE-DE6C-4EBC-B78E-CDD515410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249014</xdr:colOff>
      <xdr:row>3</xdr:row>
      <xdr:rowOff>96742</xdr:rowOff>
    </xdr:from>
    <xdr:to>
      <xdr:col>9</xdr:col>
      <xdr:colOff>287114</xdr:colOff>
      <xdr:row>18</xdr:row>
      <xdr:rowOff>125315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3EB599-A77A-483D-9812-013628C2E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26CA-C2D8-41E7-A9F3-4D958AC8D8D3}">
  <dimension ref="A1:K105"/>
  <sheetViews>
    <sheetView zoomScale="72" workbookViewId="0">
      <selection activeCell="V27" sqref="V27"/>
    </sheetView>
  </sheetViews>
  <sheetFormatPr defaultRowHeight="14.25" x14ac:dyDescent="0.45"/>
  <cols>
    <col min="1" max="6" width="9.06640625" style="1"/>
    <col min="7" max="7" width="9.06640625" style="2"/>
    <col min="8" max="10" width="9.06640625" style="1"/>
    <col min="11" max="11" width="9.06640625" style="2"/>
  </cols>
  <sheetData>
    <row r="1" spans="1:11" x14ac:dyDescent="0.45">
      <c r="B1" s="4" t="s">
        <v>18</v>
      </c>
      <c r="C1" s="4"/>
      <c r="D1" s="4"/>
      <c r="E1" s="4"/>
      <c r="F1" s="4"/>
      <c r="G1" s="4"/>
      <c r="H1" s="4"/>
      <c r="I1" s="4"/>
      <c r="J1" s="4"/>
      <c r="K1" s="4"/>
    </row>
    <row r="2" spans="1:11" x14ac:dyDescent="0.45">
      <c r="B2" s="4" t="s">
        <v>19</v>
      </c>
      <c r="C2" s="4"/>
      <c r="D2" s="4"/>
      <c r="E2" s="4"/>
      <c r="F2" s="4"/>
      <c r="G2" s="4"/>
      <c r="H2" s="4"/>
      <c r="I2" s="4"/>
      <c r="J2" s="4"/>
      <c r="K2" s="4"/>
    </row>
    <row r="3" spans="1:11" x14ac:dyDescent="0.45"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x14ac:dyDescent="0.45">
      <c r="C4" s="1" t="s">
        <v>0</v>
      </c>
      <c r="D4" s="1" t="s">
        <v>5</v>
      </c>
      <c r="E4" s="1" t="s">
        <v>6</v>
      </c>
      <c r="F4" s="1" t="s">
        <v>7</v>
      </c>
      <c r="G4" s="2" t="s">
        <v>16</v>
      </c>
      <c r="I4" s="1" t="s">
        <v>6</v>
      </c>
      <c r="J4" s="1" t="s">
        <v>7</v>
      </c>
      <c r="K4" s="2" t="s">
        <v>17</v>
      </c>
    </row>
    <row r="5" spans="1:11" x14ac:dyDescent="0.45">
      <c r="C5" s="1">
        <f t="shared" ref="C5:C36" si="0">(ROW()-5)/2500 -0.02</f>
        <v>-0.02</v>
      </c>
      <c r="D5" s="1">
        <f t="shared" ref="D5:D36" si="1">B$6*C5/B$8</f>
        <v>-2.2866666666666666</v>
      </c>
      <c r="E5" s="1">
        <f t="shared" ref="E5:E36" si="2">(B$10-($D5+B$12)*($D5+B$12))/B$12</f>
        <v>-1.3287083333333332</v>
      </c>
      <c r="F5" s="1">
        <f t="shared" ref="F5:F36" si="3">(B$10-(D5-B$12)*(D5-B$12))/B$12</f>
        <v>-10.475375</v>
      </c>
      <c r="G5" s="2">
        <f t="shared" ref="G5:G68" si="4">(E5+ABS(E5))/2-(F5+ABS(F5))/2</f>
        <v>0</v>
      </c>
      <c r="I5" s="1">
        <f t="shared" ref="I5:I36" si="5">(H$10-($D5+H$12)*($D5+H$12))/H$12</f>
        <v>-280861.72519565525</v>
      </c>
      <c r="J5" s="1">
        <f t="shared" ref="J5:J36" si="6">(H$10-($D5-H$12)*($D5-H$12))/H$12</f>
        <v>-280870.87186232198</v>
      </c>
      <c r="K5" s="2">
        <f t="shared" ref="K5:K68" si="7">(I5+ABS(I5))/2-(J5+ABS(J5))/2</f>
        <v>0</v>
      </c>
    </row>
    <row r="6" spans="1:11" x14ac:dyDescent="0.45">
      <c r="A6" s="3" t="s">
        <v>1</v>
      </c>
      <c r="B6" s="3">
        <v>343</v>
      </c>
      <c r="C6" s="1">
        <f t="shared" si="0"/>
        <v>-1.9599999999999999E-2</v>
      </c>
      <c r="D6" s="1">
        <f t="shared" si="1"/>
        <v>-2.240933333333333</v>
      </c>
      <c r="E6" s="1">
        <f t="shared" si="2"/>
        <v>-1.2131127599999991</v>
      </c>
      <c r="F6" s="1">
        <f t="shared" si="3"/>
        <v>-10.176846093333332</v>
      </c>
      <c r="G6" s="2">
        <f t="shared" si="4"/>
        <v>0</v>
      </c>
      <c r="H6" s="3">
        <v>343</v>
      </c>
      <c r="I6" s="1">
        <f t="shared" si="5"/>
        <v>-268998.02421319456</v>
      </c>
      <c r="J6" s="1">
        <f t="shared" si="6"/>
        <v>-269006.98794652801</v>
      </c>
      <c r="K6" s="2">
        <f t="shared" si="7"/>
        <v>0</v>
      </c>
    </row>
    <row r="7" spans="1:11" x14ac:dyDescent="0.45">
      <c r="A7" s="3" t="s">
        <v>2</v>
      </c>
      <c r="B7" s="3">
        <v>5.0000000000000001E-3</v>
      </c>
      <c r="C7" s="1">
        <f t="shared" si="0"/>
        <v>-1.9200000000000002E-2</v>
      </c>
      <c r="D7" s="1">
        <f t="shared" si="1"/>
        <v>-2.1952000000000003</v>
      </c>
      <c r="E7" s="1">
        <f t="shared" si="2"/>
        <v>-1.1017002622222229</v>
      </c>
      <c r="F7" s="1">
        <f t="shared" si="3"/>
        <v>-9.8825002622222247</v>
      </c>
      <c r="G7" s="2">
        <f t="shared" si="4"/>
        <v>0</v>
      </c>
      <c r="H7" s="3">
        <v>5.0000000000000001E-3</v>
      </c>
      <c r="I7" s="1">
        <f t="shared" si="5"/>
        <v>-257373.99580546399</v>
      </c>
      <c r="J7" s="1">
        <f t="shared" si="6"/>
        <v>-257382.77660546405</v>
      </c>
      <c r="K7" s="2">
        <f t="shared" si="7"/>
        <v>0</v>
      </c>
    </row>
    <row r="8" spans="1:11" x14ac:dyDescent="0.45">
      <c r="A8" s="3" t="s">
        <v>3</v>
      </c>
      <c r="B8" s="3">
        <v>3</v>
      </c>
      <c r="C8" s="1">
        <f t="shared" si="0"/>
        <v>-1.8800000000000001E-2</v>
      </c>
      <c r="D8" s="1">
        <f t="shared" si="1"/>
        <v>-2.1494666666666666</v>
      </c>
      <c r="E8" s="1">
        <f t="shared" si="2"/>
        <v>-0.99447083999999997</v>
      </c>
      <c r="F8" s="1">
        <f t="shared" si="3"/>
        <v>-9.5923375066666665</v>
      </c>
      <c r="G8" s="2">
        <f t="shared" si="4"/>
        <v>0</v>
      </c>
      <c r="H8" s="3">
        <v>3</v>
      </c>
      <c r="I8" s="1">
        <f t="shared" si="5"/>
        <v>-245989.63997246299</v>
      </c>
      <c r="J8" s="1">
        <f t="shared" si="6"/>
        <v>-245998.23783912975</v>
      </c>
      <c r="K8" s="2">
        <f t="shared" si="7"/>
        <v>0</v>
      </c>
    </row>
    <row r="9" spans="1:11" x14ac:dyDescent="0.45">
      <c r="A9" s="3" t="s">
        <v>13</v>
      </c>
      <c r="B9" s="3">
        <f>B6*B7/B8</f>
        <v>0.57166666666666666</v>
      </c>
      <c r="C9" s="1">
        <f t="shared" si="0"/>
        <v>-1.84E-2</v>
      </c>
      <c r="D9" s="1">
        <f t="shared" si="1"/>
        <v>-2.103733333333333</v>
      </c>
      <c r="E9" s="1">
        <f t="shared" si="2"/>
        <v>-0.89142449333333262</v>
      </c>
      <c r="F9" s="1">
        <f t="shared" si="3"/>
        <v>-9.306357826666666</v>
      </c>
      <c r="G9" s="2">
        <f t="shared" si="4"/>
        <v>0</v>
      </c>
      <c r="H9" s="3">
        <f>H6*H7/H8</f>
        <v>0.57166666666666666</v>
      </c>
      <c r="I9" s="1">
        <f t="shared" si="5"/>
        <v>-234844.95671419191</v>
      </c>
      <c r="J9" s="1">
        <f t="shared" si="6"/>
        <v>-234853.37164752529</v>
      </c>
      <c r="K9" s="2">
        <f t="shared" si="7"/>
        <v>0</v>
      </c>
    </row>
    <row r="10" spans="1:11" x14ac:dyDescent="0.45">
      <c r="A10" s="3" t="s">
        <v>4</v>
      </c>
      <c r="B10" s="3">
        <f>B9*B9</f>
        <v>0.32680277777777778</v>
      </c>
      <c r="C10" s="1">
        <f t="shared" si="0"/>
        <v>-1.8000000000000002E-2</v>
      </c>
      <c r="D10" s="1">
        <f t="shared" si="1"/>
        <v>-2.0580000000000003</v>
      </c>
      <c r="E10" s="1">
        <f t="shared" si="2"/>
        <v>-0.79256122222222269</v>
      </c>
      <c r="F10" s="1">
        <f t="shared" si="3"/>
        <v>-9.0245612222222249</v>
      </c>
      <c r="G10" s="2">
        <f t="shared" si="4"/>
        <v>0</v>
      </c>
      <c r="H10" s="3">
        <f>H9*H9</f>
        <v>0.32680277777777778</v>
      </c>
      <c r="I10" s="1">
        <f t="shared" si="5"/>
        <v>-223939.94603065078</v>
      </c>
      <c r="J10" s="1">
        <f t="shared" si="6"/>
        <v>-223948.17803065089</v>
      </c>
      <c r="K10" s="2">
        <f t="shared" si="7"/>
        <v>0</v>
      </c>
    </row>
    <row r="11" spans="1:11" x14ac:dyDescent="0.45">
      <c r="A11" s="3" t="s">
        <v>14</v>
      </c>
      <c r="B11" s="3">
        <v>90</v>
      </c>
      <c r="C11" s="1">
        <f t="shared" si="0"/>
        <v>-1.7600000000000001E-2</v>
      </c>
      <c r="D11" s="1">
        <f t="shared" si="1"/>
        <v>-2.0122666666666666</v>
      </c>
      <c r="E11" s="1">
        <f t="shared" si="2"/>
        <v>-0.69788102666666663</v>
      </c>
      <c r="F11" s="1">
        <f t="shared" si="3"/>
        <v>-8.7469476933333343</v>
      </c>
      <c r="G11" s="2">
        <f t="shared" si="4"/>
        <v>0</v>
      </c>
      <c r="H11" s="3">
        <v>1E-3</v>
      </c>
      <c r="I11" s="1">
        <f t="shared" si="5"/>
        <v>-213274.60792183937</v>
      </c>
      <c r="J11" s="1">
        <f t="shared" si="6"/>
        <v>-213282.65698850615</v>
      </c>
      <c r="K11" s="2">
        <f t="shared" si="7"/>
        <v>0</v>
      </c>
    </row>
    <row r="12" spans="1:11" x14ac:dyDescent="0.45">
      <c r="A12" s="3" t="s">
        <v>15</v>
      </c>
      <c r="B12" s="3">
        <f>ABS(SIN(RADIANS(B11)))</f>
        <v>1</v>
      </c>
      <c r="C12" s="1">
        <f t="shared" si="0"/>
        <v>-1.72E-2</v>
      </c>
      <c r="D12" s="1">
        <f t="shared" si="1"/>
        <v>-1.9665333333333335</v>
      </c>
      <c r="E12" s="1">
        <f t="shared" si="2"/>
        <v>-0.60738390666666697</v>
      </c>
      <c r="F12" s="1">
        <f t="shared" si="3"/>
        <v>-8.4735172400000014</v>
      </c>
      <c r="G12" s="2">
        <f t="shared" si="4"/>
        <v>0</v>
      </c>
      <c r="H12" s="3">
        <f>ABS(SIN(RADIANS(H11)))</f>
        <v>1.7453292519057202E-5</v>
      </c>
      <c r="I12" s="1">
        <f t="shared" si="5"/>
        <v>-202848.94238775794</v>
      </c>
      <c r="J12" s="1">
        <f t="shared" si="6"/>
        <v>-202856.80852109127</v>
      </c>
      <c r="K12" s="2">
        <f t="shared" si="7"/>
        <v>0</v>
      </c>
    </row>
    <row r="13" spans="1:11" x14ac:dyDescent="0.45">
      <c r="C13" s="1">
        <f t="shared" si="0"/>
        <v>-1.6799999999999999E-2</v>
      </c>
      <c r="D13" s="1">
        <f t="shared" si="1"/>
        <v>-1.9207999999999998</v>
      </c>
      <c r="E13" s="1">
        <f t="shared" si="2"/>
        <v>-0.52106986222222196</v>
      </c>
      <c r="F13" s="1">
        <f t="shared" si="3"/>
        <v>-8.2042698622222225</v>
      </c>
      <c r="G13" s="2">
        <f t="shared" si="4"/>
        <v>0</v>
      </c>
      <c r="I13" s="1">
        <f t="shared" si="5"/>
        <v>-192662.94942840619</v>
      </c>
      <c r="J13" s="1">
        <f t="shared" si="6"/>
        <v>-192670.63262840619</v>
      </c>
      <c r="K13" s="2">
        <f t="shared" si="7"/>
        <v>0</v>
      </c>
    </row>
    <row r="14" spans="1:11" x14ac:dyDescent="0.45">
      <c r="C14" s="1">
        <f t="shared" si="0"/>
        <v>-1.6400000000000001E-2</v>
      </c>
      <c r="D14" s="1">
        <f t="shared" si="1"/>
        <v>-1.8750666666666669</v>
      </c>
      <c r="E14" s="1">
        <f t="shared" si="2"/>
        <v>-0.43893889333333369</v>
      </c>
      <c r="F14" s="1">
        <f t="shared" si="3"/>
        <v>-7.9392055600000022</v>
      </c>
      <c r="G14" s="2">
        <f t="shared" si="4"/>
        <v>0</v>
      </c>
      <c r="I14" s="1">
        <f t="shared" si="5"/>
        <v>-182716.62904378443</v>
      </c>
      <c r="J14" s="1">
        <f t="shared" si="6"/>
        <v>-182724.1293104511</v>
      </c>
      <c r="K14" s="2">
        <f t="shared" si="7"/>
        <v>0</v>
      </c>
    </row>
    <row r="15" spans="1:11" x14ac:dyDescent="0.45">
      <c r="C15" s="1">
        <f t="shared" si="0"/>
        <v>-1.6E-2</v>
      </c>
      <c r="D15" s="1">
        <f t="shared" si="1"/>
        <v>-1.8293333333333335</v>
      </c>
      <c r="E15" s="1">
        <f t="shared" si="2"/>
        <v>-0.36099100000000028</v>
      </c>
      <c r="F15" s="1">
        <f t="shared" si="3"/>
        <v>-7.6783243333333333</v>
      </c>
      <c r="G15" s="2">
        <f t="shared" si="4"/>
        <v>0</v>
      </c>
      <c r="I15" s="1">
        <f t="shared" si="5"/>
        <v>-173009.98123389241</v>
      </c>
      <c r="J15" s="1">
        <f t="shared" si="6"/>
        <v>-173017.29856722575</v>
      </c>
      <c r="K15" s="2">
        <f t="shared" si="7"/>
        <v>0</v>
      </c>
    </row>
    <row r="16" spans="1:11" x14ac:dyDescent="0.45">
      <c r="C16" s="1">
        <f t="shared" si="0"/>
        <v>-1.5599999999999999E-2</v>
      </c>
      <c r="D16" s="1">
        <f t="shared" si="1"/>
        <v>-1.7835999999999999</v>
      </c>
      <c r="E16" s="1">
        <f t="shared" si="2"/>
        <v>-0.28722618222222196</v>
      </c>
      <c r="F16" s="1">
        <f t="shared" si="3"/>
        <v>-7.4216261822222211</v>
      </c>
      <c r="G16" s="2">
        <f t="shared" si="4"/>
        <v>0</v>
      </c>
      <c r="I16" s="1">
        <f t="shared" si="5"/>
        <v>-163543.00599873022</v>
      </c>
      <c r="J16" s="1">
        <f t="shared" si="6"/>
        <v>-163550.14039873023</v>
      </c>
      <c r="K16" s="2">
        <f t="shared" si="7"/>
        <v>0</v>
      </c>
    </row>
    <row r="17" spans="3:11" x14ac:dyDescent="0.45">
      <c r="C17" s="1">
        <f t="shared" si="0"/>
        <v>-1.5200000000000002E-2</v>
      </c>
      <c r="D17" s="1">
        <f t="shared" si="1"/>
        <v>-1.7378666666666669</v>
      </c>
      <c r="E17" s="1">
        <f t="shared" si="2"/>
        <v>-0.21764444000000038</v>
      </c>
      <c r="F17" s="1">
        <f t="shared" si="3"/>
        <v>-7.1691111066666693</v>
      </c>
      <c r="G17" s="2">
        <f t="shared" si="4"/>
        <v>0</v>
      </c>
      <c r="I17" s="1">
        <f t="shared" si="5"/>
        <v>-154315.70333829802</v>
      </c>
      <c r="J17" s="1">
        <f t="shared" si="6"/>
        <v>-154322.65480496464</v>
      </c>
      <c r="K17" s="2">
        <f t="shared" si="7"/>
        <v>0</v>
      </c>
    </row>
    <row r="18" spans="3:11" x14ac:dyDescent="0.45">
      <c r="C18" s="1">
        <f t="shared" si="0"/>
        <v>-1.4800000000000001E-2</v>
      </c>
      <c r="D18" s="1">
        <f t="shared" si="1"/>
        <v>-1.6921333333333335</v>
      </c>
      <c r="E18" s="1">
        <f t="shared" si="2"/>
        <v>-0.15224577333333356</v>
      </c>
      <c r="F18" s="1">
        <f t="shared" si="3"/>
        <v>-6.9207791066666671</v>
      </c>
      <c r="G18" s="2">
        <f t="shared" si="4"/>
        <v>0</v>
      </c>
      <c r="I18" s="1">
        <f t="shared" si="5"/>
        <v>-145328.07325259552</v>
      </c>
      <c r="J18" s="1">
        <f t="shared" si="6"/>
        <v>-145334.84178592885</v>
      </c>
      <c r="K18" s="2">
        <f t="shared" si="7"/>
        <v>0</v>
      </c>
    </row>
    <row r="19" spans="3:11" x14ac:dyDescent="0.45">
      <c r="C19" s="1">
        <f t="shared" si="0"/>
        <v>-1.44E-2</v>
      </c>
      <c r="D19" s="1">
        <f t="shared" si="1"/>
        <v>-1.6463999999999999</v>
      </c>
      <c r="E19" s="1">
        <f t="shared" si="2"/>
        <v>-9.1030182222222034E-2</v>
      </c>
      <c r="F19" s="1">
        <f t="shared" si="3"/>
        <v>-6.6766301822222216</v>
      </c>
      <c r="G19" s="2">
        <f t="shared" si="4"/>
        <v>0</v>
      </c>
      <c r="I19" s="1">
        <f t="shared" si="5"/>
        <v>-136580.11574162287</v>
      </c>
      <c r="J19" s="1">
        <f t="shared" si="6"/>
        <v>-136586.70134162283</v>
      </c>
      <c r="K19" s="2">
        <f t="shared" si="7"/>
        <v>0</v>
      </c>
    </row>
    <row r="20" spans="3:11" x14ac:dyDescent="0.45">
      <c r="C20" s="1">
        <f t="shared" si="0"/>
        <v>-1.4E-2</v>
      </c>
      <c r="D20" s="1">
        <f t="shared" si="1"/>
        <v>-1.6006666666666669</v>
      </c>
      <c r="E20" s="1">
        <f t="shared" si="2"/>
        <v>-3.3997666666666981E-2</v>
      </c>
      <c r="F20" s="1">
        <f t="shared" si="3"/>
        <v>-6.4366643333333355</v>
      </c>
      <c r="G20" s="2">
        <f t="shared" si="4"/>
        <v>0</v>
      </c>
      <c r="I20" s="1">
        <f t="shared" si="5"/>
        <v>-128071.83080538014</v>
      </c>
      <c r="J20" s="1">
        <f t="shared" si="6"/>
        <v>-128078.23347204679</v>
      </c>
      <c r="K20" s="2">
        <f t="shared" si="7"/>
        <v>0</v>
      </c>
    </row>
    <row r="21" spans="3:11" x14ac:dyDescent="0.45">
      <c r="C21" s="1">
        <f t="shared" si="0"/>
        <v>-1.3600000000000001E-2</v>
      </c>
      <c r="D21" s="1">
        <f t="shared" si="1"/>
        <v>-1.5549333333333335</v>
      </c>
      <c r="E21" s="1">
        <f t="shared" si="2"/>
        <v>1.8851773333333155E-2</v>
      </c>
      <c r="F21" s="1">
        <f t="shared" si="3"/>
        <v>-6.2008815600000009</v>
      </c>
      <c r="G21" s="2">
        <f t="shared" si="4"/>
        <v>1.8851773333333155E-2</v>
      </c>
      <c r="I21" s="1">
        <f t="shared" si="5"/>
        <v>-119803.2184438672</v>
      </c>
      <c r="J21" s="1">
        <f t="shared" si="6"/>
        <v>-119809.43817720051</v>
      </c>
      <c r="K21" s="2">
        <f t="shared" si="7"/>
        <v>0</v>
      </c>
    </row>
    <row r="22" spans="3:11" x14ac:dyDescent="0.45">
      <c r="C22" s="1">
        <f t="shared" si="0"/>
        <v>-1.32E-2</v>
      </c>
      <c r="D22" s="1">
        <f t="shared" si="1"/>
        <v>-1.5091999999999999</v>
      </c>
      <c r="E22" s="1">
        <f t="shared" si="2"/>
        <v>6.7518137777777876E-2</v>
      </c>
      <c r="F22" s="1">
        <f t="shared" si="3"/>
        <v>-5.9692818622222212</v>
      </c>
      <c r="G22" s="2">
        <f t="shared" si="4"/>
        <v>6.7518137777777876E-2</v>
      </c>
      <c r="I22" s="1">
        <f t="shared" si="5"/>
        <v>-111774.27865708404</v>
      </c>
      <c r="J22" s="1">
        <f t="shared" si="6"/>
        <v>-111780.31545708403</v>
      </c>
      <c r="K22" s="2">
        <f t="shared" si="7"/>
        <v>0</v>
      </c>
    </row>
    <row r="23" spans="3:11" x14ac:dyDescent="0.45">
      <c r="C23" s="1">
        <f t="shared" si="0"/>
        <v>-1.2800000000000001E-2</v>
      </c>
      <c r="D23" s="1">
        <f t="shared" si="1"/>
        <v>-1.4634666666666669</v>
      </c>
      <c r="E23" s="1">
        <f t="shared" si="2"/>
        <v>0.11200142666666643</v>
      </c>
      <c r="F23" s="1">
        <f t="shared" si="3"/>
        <v>-5.7418652400000019</v>
      </c>
      <c r="G23" s="2">
        <f t="shared" si="4"/>
        <v>0.11200142666666643</v>
      </c>
      <c r="I23" s="1">
        <f t="shared" si="5"/>
        <v>-103985.01144503086</v>
      </c>
      <c r="J23" s="1">
        <f t="shared" si="6"/>
        <v>-103990.86531169749</v>
      </c>
      <c r="K23" s="2">
        <f t="shared" si="7"/>
        <v>0</v>
      </c>
    </row>
    <row r="24" spans="3:11" x14ac:dyDescent="0.45">
      <c r="C24" s="1">
        <f t="shared" si="0"/>
        <v>-1.2400000000000001E-2</v>
      </c>
      <c r="D24" s="1">
        <f t="shared" si="1"/>
        <v>-1.4177333333333335</v>
      </c>
      <c r="E24" s="1">
        <f t="shared" si="2"/>
        <v>0.15230163999999985</v>
      </c>
      <c r="F24" s="1">
        <f t="shared" si="3"/>
        <v>-5.5186316933333339</v>
      </c>
      <c r="G24" s="2">
        <f t="shared" si="4"/>
        <v>0.15230163999999985</v>
      </c>
      <c r="I24" s="1">
        <f t="shared" si="5"/>
        <v>-96435.416807707443</v>
      </c>
      <c r="J24" s="1">
        <f t="shared" si="6"/>
        <v>-96441.087741040741</v>
      </c>
      <c r="K24" s="2">
        <f t="shared" si="7"/>
        <v>0</v>
      </c>
    </row>
    <row r="25" spans="3:11" x14ac:dyDescent="0.45">
      <c r="C25" s="1">
        <f t="shared" si="0"/>
        <v>-1.2E-2</v>
      </c>
      <c r="D25" s="1">
        <f t="shared" si="1"/>
        <v>-1.3719999999999999</v>
      </c>
      <c r="E25" s="1">
        <f t="shared" si="2"/>
        <v>0.18841877777777785</v>
      </c>
      <c r="F25" s="1">
        <f t="shared" si="3"/>
        <v>-5.2995812222222218</v>
      </c>
      <c r="G25" s="2">
        <f t="shared" si="4"/>
        <v>0.18841877777777785</v>
      </c>
      <c r="I25" s="1">
        <f t="shared" si="5"/>
        <v>-89125.494745113843</v>
      </c>
      <c r="J25" s="1">
        <f t="shared" si="6"/>
        <v>-89130.982745113812</v>
      </c>
      <c r="K25" s="2">
        <f t="shared" si="7"/>
        <v>0</v>
      </c>
    </row>
    <row r="26" spans="3:11" x14ac:dyDescent="0.45">
      <c r="C26" s="1">
        <f t="shared" si="0"/>
        <v>-1.1600000000000001E-2</v>
      </c>
      <c r="D26" s="1">
        <f t="shared" si="1"/>
        <v>-1.3262666666666667</v>
      </c>
      <c r="E26" s="1">
        <f t="shared" si="2"/>
        <v>0.22035283999999997</v>
      </c>
      <c r="F26" s="1">
        <f t="shared" si="3"/>
        <v>-5.0847138266666665</v>
      </c>
      <c r="G26" s="2">
        <f t="shared" si="4"/>
        <v>0.22035283999999997</v>
      </c>
      <c r="I26" s="1">
        <f t="shared" si="5"/>
        <v>-82055.245257250135</v>
      </c>
      <c r="J26" s="1">
        <f t="shared" si="6"/>
        <v>-82060.550323916788</v>
      </c>
      <c r="K26" s="2">
        <f t="shared" si="7"/>
        <v>0</v>
      </c>
    </row>
    <row r="27" spans="3:11" x14ac:dyDescent="0.45">
      <c r="C27" s="1">
        <f t="shared" si="0"/>
        <v>-1.12E-2</v>
      </c>
      <c r="D27" s="1">
        <f t="shared" si="1"/>
        <v>-1.2805333333333333</v>
      </c>
      <c r="E27" s="1">
        <f t="shared" si="2"/>
        <v>0.24810382666666669</v>
      </c>
      <c r="F27" s="1">
        <f t="shared" si="3"/>
        <v>-4.874029506666667</v>
      </c>
      <c r="G27" s="2">
        <f t="shared" si="4"/>
        <v>0.24810382666666669</v>
      </c>
      <c r="I27" s="1">
        <f t="shared" si="5"/>
        <v>-75224.668344116246</v>
      </c>
      <c r="J27" s="1">
        <f t="shared" si="6"/>
        <v>-75229.790477449569</v>
      </c>
      <c r="K27" s="2">
        <f t="shared" si="7"/>
        <v>0</v>
      </c>
    </row>
    <row r="28" spans="3:11" x14ac:dyDescent="0.45">
      <c r="C28" s="1">
        <f t="shared" si="0"/>
        <v>-1.0800000000000001E-2</v>
      </c>
      <c r="D28" s="1">
        <f t="shared" si="1"/>
        <v>-1.2348000000000001</v>
      </c>
      <c r="E28" s="1">
        <f t="shared" si="2"/>
        <v>0.2716717377777777</v>
      </c>
      <c r="F28" s="1">
        <f t="shared" si="3"/>
        <v>-4.6675282622222216</v>
      </c>
      <c r="G28" s="2">
        <f t="shared" si="4"/>
        <v>0.2716717377777777</v>
      </c>
      <c r="I28" s="1">
        <f t="shared" si="5"/>
        <v>-68633.764005712248</v>
      </c>
      <c r="J28" s="1">
        <f t="shared" si="6"/>
        <v>-68638.703205712227</v>
      </c>
      <c r="K28" s="2">
        <f t="shared" si="7"/>
        <v>0</v>
      </c>
    </row>
    <row r="29" spans="3:11" x14ac:dyDescent="0.45">
      <c r="C29" s="1">
        <f t="shared" si="0"/>
        <v>-1.0400000000000001E-2</v>
      </c>
      <c r="D29" s="1">
        <f t="shared" si="1"/>
        <v>-1.1890666666666669</v>
      </c>
      <c r="E29" s="1">
        <f t="shared" si="2"/>
        <v>0.29105657333333323</v>
      </c>
      <c r="F29" s="1">
        <f t="shared" si="3"/>
        <v>-4.4652100933333356</v>
      </c>
      <c r="G29" s="2">
        <f t="shared" si="4"/>
        <v>0.29105657333333323</v>
      </c>
      <c r="I29" s="1">
        <f t="shared" si="5"/>
        <v>-62282.532242038083</v>
      </c>
      <c r="J29" s="1">
        <f t="shared" si="6"/>
        <v>-62287.288508704733</v>
      </c>
      <c r="K29" s="2">
        <f t="shared" si="7"/>
        <v>0</v>
      </c>
    </row>
    <row r="30" spans="3:11" x14ac:dyDescent="0.45">
      <c r="C30" s="1">
        <f t="shared" si="0"/>
        <v>-0.01</v>
      </c>
      <c r="D30" s="1">
        <f t="shared" si="1"/>
        <v>-1.1433333333333333</v>
      </c>
      <c r="E30" s="1">
        <f t="shared" si="2"/>
        <v>0.30625833333333335</v>
      </c>
      <c r="F30" s="1">
        <f t="shared" si="3"/>
        <v>-4.2670750000000011</v>
      </c>
      <c r="G30" s="2">
        <f t="shared" si="4"/>
        <v>0.30625833333333335</v>
      </c>
      <c r="I30" s="1">
        <f t="shared" si="5"/>
        <v>-56170.973053093701</v>
      </c>
      <c r="J30" s="1">
        <f t="shared" si="6"/>
        <v>-56175.54638642702</v>
      </c>
      <c r="K30" s="2">
        <f t="shared" si="7"/>
        <v>0</v>
      </c>
    </row>
    <row r="31" spans="3:11" x14ac:dyDescent="0.45">
      <c r="C31" s="1">
        <f t="shared" si="0"/>
        <v>-9.6000000000000009E-3</v>
      </c>
      <c r="D31" s="1">
        <f t="shared" si="1"/>
        <v>-1.0976000000000001</v>
      </c>
      <c r="E31" s="1">
        <f t="shared" si="2"/>
        <v>0.31727701777777773</v>
      </c>
      <c r="F31" s="1">
        <f t="shared" si="3"/>
        <v>-4.0731229822222215</v>
      </c>
      <c r="G31" s="2">
        <f t="shared" si="4"/>
        <v>0.31727701777777773</v>
      </c>
      <c r="I31" s="1">
        <f t="shared" si="5"/>
        <v>-50299.086438879218</v>
      </c>
      <c r="J31" s="1">
        <f t="shared" si="6"/>
        <v>-50303.476838879207</v>
      </c>
      <c r="K31" s="2">
        <f t="shared" si="7"/>
        <v>0</v>
      </c>
    </row>
    <row r="32" spans="3:11" x14ac:dyDescent="0.45">
      <c r="C32" s="1">
        <f t="shared" si="0"/>
        <v>-9.1999999999999998E-3</v>
      </c>
      <c r="D32" s="1">
        <f t="shared" si="1"/>
        <v>-1.0518666666666665</v>
      </c>
      <c r="E32" s="1">
        <f t="shared" si="2"/>
        <v>0.32411262666666668</v>
      </c>
      <c r="F32" s="1">
        <f t="shared" si="3"/>
        <v>-3.8833540399999986</v>
      </c>
      <c r="G32" s="2">
        <f t="shared" si="4"/>
        <v>0.32411262666666668</v>
      </c>
      <c r="I32" s="1">
        <f t="shared" si="5"/>
        <v>-44666.872399394524</v>
      </c>
      <c r="J32" s="1">
        <f t="shared" si="6"/>
        <v>-44671.079866061184</v>
      </c>
      <c r="K32" s="2">
        <f t="shared" si="7"/>
        <v>0</v>
      </c>
    </row>
    <row r="33" spans="3:11" x14ac:dyDescent="0.45">
      <c r="C33" s="1">
        <f t="shared" si="0"/>
        <v>-8.8000000000000005E-3</v>
      </c>
      <c r="D33" s="1">
        <f t="shared" si="1"/>
        <v>-1.0061333333333333</v>
      </c>
      <c r="E33" s="1">
        <f t="shared" si="2"/>
        <v>0.32676516</v>
      </c>
      <c r="F33" s="1">
        <f t="shared" si="3"/>
        <v>-3.6977681733333343</v>
      </c>
      <c r="G33" s="2">
        <f t="shared" si="4"/>
        <v>0.32676516</v>
      </c>
      <c r="I33" s="1">
        <f t="shared" si="5"/>
        <v>-39274.330934639736</v>
      </c>
      <c r="J33" s="1">
        <f t="shared" si="6"/>
        <v>-39278.355467973051</v>
      </c>
      <c r="K33" s="2">
        <f t="shared" si="7"/>
        <v>0</v>
      </c>
    </row>
    <row r="34" spans="3:11" x14ac:dyDescent="0.45">
      <c r="C34" s="1">
        <f t="shared" si="0"/>
        <v>-8.4000000000000012E-3</v>
      </c>
      <c r="D34" s="1">
        <f t="shared" si="1"/>
        <v>-0.96040000000000003</v>
      </c>
      <c r="E34" s="1">
        <f t="shared" si="2"/>
        <v>0.32523461777777779</v>
      </c>
      <c r="F34" s="1">
        <f t="shared" si="3"/>
        <v>-3.5163653822222223</v>
      </c>
      <c r="G34" s="2">
        <f t="shared" si="4"/>
        <v>0.32523461777777779</v>
      </c>
      <c r="I34" s="1">
        <f t="shared" si="5"/>
        <v>-34121.462044614767</v>
      </c>
      <c r="J34" s="1">
        <f t="shared" si="6"/>
        <v>-34125.30364461476</v>
      </c>
      <c r="K34" s="2">
        <f t="shared" si="7"/>
        <v>0</v>
      </c>
    </row>
    <row r="35" spans="3:11" x14ac:dyDescent="0.45">
      <c r="C35" s="1">
        <f t="shared" si="0"/>
        <v>-8.0000000000000002E-3</v>
      </c>
      <c r="D35" s="1">
        <f t="shared" si="1"/>
        <v>-0.91466666666666674</v>
      </c>
      <c r="E35" s="1">
        <f t="shared" si="2"/>
        <v>0.319521</v>
      </c>
      <c r="F35" s="1">
        <f t="shared" si="3"/>
        <v>-3.339145666666667</v>
      </c>
      <c r="G35" s="2">
        <f t="shared" si="4"/>
        <v>0.319521</v>
      </c>
      <c r="I35" s="1">
        <f t="shared" si="5"/>
        <v>-29208.265729319646</v>
      </c>
      <c r="J35" s="1">
        <f t="shared" si="6"/>
        <v>-29211.924395986305</v>
      </c>
      <c r="K35" s="2">
        <f t="shared" si="7"/>
        <v>0</v>
      </c>
    </row>
    <row r="36" spans="3:11" x14ac:dyDescent="0.45">
      <c r="C36" s="1">
        <f t="shared" si="0"/>
        <v>-7.6000000000000009E-3</v>
      </c>
      <c r="D36" s="1">
        <f t="shared" si="1"/>
        <v>-0.86893333333333345</v>
      </c>
      <c r="E36" s="1">
        <f t="shared" si="2"/>
        <v>0.30962430666666668</v>
      </c>
      <c r="F36" s="1">
        <f t="shared" si="3"/>
        <v>-3.1661090266666676</v>
      </c>
      <c r="G36" s="2">
        <f t="shared" si="4"/>
        <v>0.30962430666666668</v>
      </c>
      <c r="I36" s="1">
        <f t="shared" si="5"/>
        <v>-24534.741988754373</v>
      </c>
      <c r="J36" s="1">
        <f t="shared" si="6"/>
        <v>-24538.217722087695</v>
      </c>
      <c r="K36" s="2">
        <f t="shared" si="7"/>
        <v>0</v>
      </c>
    </row>
    <row r="37" spans="3:11" x14ac:dyDescent="0.45">
      <c r="C37" s="1">
        <f t="shared" ref="C37:C68" si="8">(ROW()-5)/2500 -0.02</f>
        <v>-7.1999999999999998E-3</v>
      </c>
      <c r="D37" s="1">
        <f t="shared" ref="D37:D68" si="9">B$6*C37/B$8</f>
        <v>-0.82319999999999993</v>
      </c>
      <c r="E37" s="1">
        <f t="shared" ref="E37:E68" si="10">(B$10-($D37+B$12)*($D37+B$12))/B$12</f>
        <v>0.29554453777777773</v>
      </c>
      <c r="F37" s="1">
        <f t="shared" ref="F37:F68" si="11">(B$10-(D37-B$12)*(D37-B$12))/B$12</f>
        <v>-2.9972554622222223</v>
      </c>
      <c r="G37" s="2">
        <f t="shared" si="4"/>
        <v>0.29554453777777773</v>
      </c>
      <c r="I37" s="1">
        <f t="shared" ref="I37:I68" si="12">(H$10-($D37+H$12)*($D37+H$12))/H$12</f>
        <v>-20100.890822918915</v>
      </c>
      <c r="J37" s="1">
        <f t="shared" ref="J37:J68" si="13">(H$10-($D37-H$12)*($D37-H$12))/H$12</f>
        <v>-20104.183622918903</v>
      </c>
      <c r="K37" s="2">
        <f t="shared" si="7"/>
        <v>0</v>
      </c>
    </row>
    <row r="38" spans="3:11" x14ac:dyDescent="0.45">
      <c r="C38" s="1">
        <f t="shared" si="8"/>
        <v>-6.8000000000000005E-3</v>
      </c>
      <c r="D38" s="1">
        <f t="shared" si="9"/>
        <v>-0.77746666666666675</v>
      </c>
      <c r="E38" s="1">
        <f t="shared" si="10"/>
        <v>0.27728169333333336</v>
      </c>
      <c r="F38" s="1">
        <f t="shared" si="11"/>
        <v>-2.8325849733333337</v>
      </c>
      <c r="G38" s="2">
        <f t="shared" si="4"/>
        <v>0.27728169333333336</v>
      </c>
      <c r="I38" s="1">
        <f t="shared" si="12"/>
        <v>-15906.712231813332</v>
      </c>
      <c r="J38" s="1">
        <f t="shared" si="13"/>
        <v>-15909.822098479988</v>
      </c>
      <c r="K38" s="2">
        <f t="shared" si="7"/>
        <v>0</v>
      </c>
    </row>
    <row r="39" spans="3:11" x14ac:dyDescent="0.45">
      <c r="C39" s="1">
        <f t="shared" si="8"/>
        <v>-6.4000000000000012E-3</v>
      </c>
      <c r="D39" s="1">
        <f t="shared" si="9"/>
        <v>-0.73173333333333346</v>
      </c>
      <c r="E39" s="1">
        <f t="shared" si="10"/>
        <v>0.2548357733333334</v>
      </c>
      <c r="F39" s="1">
        <f t="shared" si="11"/>
        <v>-2.672097560000001</v>
      </c>
      <c r="G39" s="2">
        <f t="shared" si="4"/>
        <v>0.2548357733333334</v>
      </c>
      <c r="I39" s="1">
        <f t="shared" si="12"/>
        <v>-11952.206215437585</v>
      </c>
      <c r="J39" s="1">
        <f t="shared" si="13"/>
        <v>-11955.133148770912</v>
      </c>
      <c r="K39" s="2">
        <f t="shared" si="7"/>
        <v>0</v>
      </c>
    </row>
    <row r="40" spans="3:11" x14ac:dyDescent="0.45">
      <c r="C40" s="1">
        <f t="shared" si="8"/>
        <v>-6.0000000000000001E-3</v>
      </c>
      <c r="D40" s="1">
        <f t="shared" si="9"/>
        <v>-0.68599999999999994</v>
      </c>
      <c r="E40" s="1">
        <f t="shared" si="10"/>
        <v>0.22820677777777776</v>
      </c>
      <c r="F40" s="1">
        <f t="shared" si="11"/>
        <v>-2.5157932222222223</v>
      </c>
      <c r="G40" s="2">
        <f t="shared" si="4"/>
        <v>0.22820677777777776</v>
      </c>
      <c r="I40" s="1">
        <f t="shared" si="12"/>
        <v>-8237.3727737916633</v>
      </c>
      <c r="J40" s="1">
        <f t="shared" si="13"/>
        <v>-8240.116773791653</v>
      </c>
      <c r="K40" s="2">
        <f t="shared" si="7"/>
        <v>0</v>
      </c>
    </row>
    <row r="41" spans="3:11" x14ac:dyDescent="0.45">
      <c r="C41" s="1">
        <f t="shared" si="8"/>
        <v>-5.6000000000000008E-3</v>
      </c>
      <c r="D41" s="1">
        <f t="shared" si="9"/>
        <v>-0.64026666666666676</v>
      </c>
      <c r="E41" s="1">
        <f t="shared" si="10"/>
        <v>0.19739470666666672</v>
      </c>
      <c r="F41" s="1">
        <f t="shared" si="11"/>
        <v>-2.3636719600000005</v>
      </c>
      <c r="G41" s="2">
        <f t="shared" si="4"/>
        <v>0.19739470666666672</v>
      </c>
      <c r="I41" s="1">
        <f t="shared" si="12"/>
        <v>-4762.2119068756083</v>
      </c>
      <c r="J41" s="1">
        <f t="shared" si="13"/>
        <v>-4764.7729735422699</v>
      </c>
      <c r="K41" s="2">
        <f t="shared" si="7"/>
        <v>0</v>
      </c>
    </row>
    <row r="42" spans="3:11" x14ac:dyDescent="0.45">
      <c r="C42" s="1">
        <f t="shared" si="8"/>
        <v>-5.1999999999999998E-3</v>
      </c>
      <c r="D42" s="1">
        <f t="shared" si="9"/>
        <v>-0.59453333333333325</v>
      </c>
      <c r="E42" s="1">
        <f t="shared" si="10"/>
        <v>0.16239955999999992</v>
      </c>
      <c r="F42" s="1">
        <f t="shared" si="11"/>
        <v>-2.2157337733333327</v>
      </c>
      <c r="G42" s="2">
        <f t="shared" si="4"/>
        <v>0.16239955999999992</v>
      </c>
      <c r="I42" s="1">
        <f t="shared" si="12"/>
        <v>-1526.723614689377</v>
      </c>
      <c r="J42" s="1">
        <f t="shared" si="13"/>
        <v>-1529.1017480227019</v>
      </c>
      <c r="K42" s="2">
        <f t="shared" si="7"/>
        <v>0</v>
      </c>
    </row>
    <row r="43" spans="3:11" x14ac:dyDescent="0.45">
      <c r="C43" s="1">
        <f t="shared" si="8"/>
        <v>-4.8000000000000004E-3</v>
      </c>
      <c r="D43" s="1">
        <f t="shared" si="9"/>
        <v>-0.54880000000000007</v>
      </c>
      <c r="E43" s="1">
        <f t="shared" si="10"/>
        <v>0.12322133777777783</v>
      </c>
      <c r="F43" s="1">
        <f t="shared" si="11"/>
        <v>-2.0719786622222225</v>
      </c>
      <c r="G43" s="2">
        <f t="shared" si="4"/>
        <v>0.12322133777777783</v>
      </c>
      <c r="I43" s="1">
        <f t="shared" si="12"/>
        <v>1469.0921027669906</v>
      </c>
      <c r="J43" s="1">
        <f t="shared" si="13"/>
        <v>1466.8969027669987</v>
      </c>
      <c r="K43" s="2">
        <f t="shared" si="7"/>
        <v>2.1951999999919281</v>
      </c>
    </row>
    <row r="44" spans="3:11" x14ac:dyDescent="0.45">
      <c r="C44" s="1">
        <f t="shared" si="8"/>
        <v>-4.4000000000000011E-3</v>
      </c>
      <c r="D44" s="1">
        <f t="shared" si="9"/>
        <v>-0.50306666666666677</v>
      </c>
      <c r="E44" s="1">
        <f t="shared" si="10"/>
        <v>7.9860040000000104E-2</v>
      </c>
      <c r="F44" s="1">
        <f t="shared" si="11"/>
        <v>-1.9324066266666671</v>
      </c>
      <c r="G44" s="2">
        <f t="shared" si="4"/>
        <v>7.9860040000000104E-2</v>
      </c>
      <c r="I44" s="1">
        <f t="shared" si="12"/>
        <v>4225.2352454935226</v>
      </c>
      <c r="J44" s="1">
        <f t="shared" si="13"/>
        <v>4223.2229788268633</v>
      </c>
      <c r="K44" s="2">
        <f t="shared" si="7"/>
        <v>2.0122666666593432</v>
      </c>
    </row>
    <row r="45" spans="3:11" x14ac:dyDescent="0.45">
      <c r="C45" s="1">
        <f t="shared" si="8"/>
        <v>-4.0000000000000001E-3</v>
      </c>
      <c r="D45" s="1">
        <f t="shared" si="9"/>
        <v>-0.45733333333333337</v>
      </c>
      <c r="E45" s="1">
        <f t="shared" si="10"/>
        <v>3.2315666666666687E-2</v>
      </c>
      <c r="F45" s="1">
        <f t="shared" si="11"/>
        <v>-1.7970176666666668</v>
      </c>
      <c r="G45" s="2">
        <f t="shared" si="4"/>
        <v>3.2315666666666687E-2</v>
      </c>
      <c r="I45" s="1">
        <f t="shared" si="12"/>
        <v>6741.7058134902209</v>
      </c>
      <c r="J45" s="1">
        <f t="shared" si="13"/>
        <v>6739.8764801568868</v>
      </c>
      <c r="K45" s="2">
        <f t="shared" si="7"/>
        <v>1.8293333333340343</v>
      </c>
    </row>
    <row r="46" spans="3:11" x14ac:dyDescent="0.45">
      <c r="C46" s="1">
        <f t="shared" si="8"/>
        <v>-3.599999999999999E-3</v>
      </c>
      <c r="D46" s="1">
        <f t="shared" si="9"/>
        <v>-0.41159999999999991</v>
      </c>
      <c r="E46" s="1">
        <f t="shared" si="10"/>
        <v>-1.9411782222222285E-2</v>
      </c>
      <c r="F46" s="1">
        <f t="shared" si="11"/>
        <v>-1.665811782222222</v>
      </c>
      <c r="G46" s="2">
        <f t="shared" si="4"/>
        <v>0</v>
      </c>
      <c r="I46" s="1">
        <f t="shared" si="12"/>
        <v>9018.5038067570749</v>
      </c>
      <c r="J46" s="1">
        <f t="shared" si="13"/>
        <v>9016.8574067570735</v>
      </c>
      <c r="K46" s="2">
        <f t="shared" si="7"/>
        <v>1.6464000000014494</v>
      </c>
    </row>
    <row r="47" spans="3:11" x14ac:dyDescent="0.45">
      <c r="C47" s="1">
        <f t="shared" si="8"/>
        <v>-3.2000000000000015E-3</v>
      </c>
      <c r="D47" s="1">
        <f t="shared" si="9"/>
        <v>-0.36586666666666684</v>
      </c>
      <c r="E47" s="1">
        <f t="shared" si="10"/>
        <v>-7.5322306666666505E-2</v>
      </c>
      <c r="F47" s="1">
        <f t="shared" si="11"/>
        <v>-1.5387889733333338</v>
      </c>
      <c r="G47" s="2">
        <f t="shared" si="4"/>
        <v>0</v>
      </c>
      <c r="I47" s="1">
        <f t="shared" si="12"/>
        <v>11055.629225294064</v>
      </c>
      <c r="J47" s="1">
        <f t="shared" si="13"/>
        <v>11054.165758627398</v>
      </c>
      <c r="K47" s="2">
        <f t="shared" si="7"/>
        <v>1.463466666666136</v>
      </c>
    </row>
    <row r="48" spans="3:11" x14ac:dyDescent="0.45">
      <c r="C48" s="1">
        <f t="shared" si="8"/>
        <v>-2.8000000000000004E-3</v>
      </c>
      <c r="D48" s="1">
        <f t="shared" si="9"/>
        <v>-0.32013333333333338</v>
      </c>
      <c r="E48" s="1">
        <f t="shared" si="10"/>
        <v>-0.13541590666666659</v>
      </c>
      <c r="F48" s="1">
        <f t="shared" si="11"/>
        <v>-1.4159492400000002</v>
      </c>
      <c r="G48" s="2">
        <f t="shared" si="4"/>
        <v>0</v>
      </c>
      <c r="I48" s="1">
        <f t="shared" si="12"/>
        <v>12853.082069101229</v>
      </c>
      <c r="J48" s="1">
        <f t="shared" si="13"/>
        <v>12851.801535767896</v>
      </c>
      <c r="K48" s="2">
        <f t="shared" si="7"/>
        <v>1.2805333333326416</v>
      </c>
    </row>
    <row r="49" spans="3:11" x14ac:dyDescent="0.45">
      <c r="C49" s="1">
        <f t="shared" si="8"/>
        <v>-2.3999999999999994E-3</v>
      </c>
      <c r="D49" s="1">
        <f t="shared" si="9"/>
        <v>-0.27439999999999992</v>
      </c>
      <c r="E49" s="1">
        <f t="shared" si="10"/>
        <v>-0.1996925822222223</v>
      </c>
      <c r="F49" s="1">
        <f t="shared" si="11"/>
        <v>-1.2972925822222221</v>
      </c>
      <c r="G49" s="2">
        <f t="shared" si="4"/>
        <v>0</v>
      </c>
      <c r="I49" s="1">
        <f t="shared" si="12"/>
        <v>14410.862338178549</v>
      </c>
      <c r="J49" s="1">
        <f t="shared" si="13"/>
        <v>14409.764738178548</v>
      </c>
      <c r="K49" s="2">
        <f t="shared" si="7"/>
        <v>1.0976000000009662</v>
      </c>
    </row>
    <row r="50" spans="3:11" x14ac:dyDescent="0.45">
      <c r="C50" s="1">
        <f t="shared" si="8"/>
        <v>-2.0000000000000018E-3</v>
      </c>
      <c r="D50" s="1">
        <f t="shared" si="9"/>
        <v>-0.22866666666666688</v>
      </c>
      <c r="E50" s="1">
        <f t="shared" si="10"/>
        <v>-0.26815233333333299</v>
      </c>
      <c r="F50" s="1">
        <f t="shared" si="11"/>
        <v>-1.1828190000000003</v>
      </c>
      <c r="G50" s="2">
        <f t="shared" si="4"/>
        <v>0</v>
      </c>
      <c r="I50" s="1">
        <f t="shared" si="12"/>
        <v>15728.970032526015</v>
      </c>
      <c r="J50" s="1">
        <f t="shared" si="13"/>
        <v>15728.055365859347</v>
      </c>
      <c r="K50" s="2">
        <f t="shared" si="7"/>
        <v>0.91466666666747187</v>
      </c>
    </row>
    <row r="51" spans="3:11" x14ac:dyDescent="0.45">
      <c r="C51" s="1">
        <f t="shared" si="8"/>
        <v>-1.6000000000000007E-3</v>
      </c>
      <c r="D51" s="1">
        <f t="shared" si="9"/>
        <v>-0.18293333333333342</v>
      </c>
      <c r="E51" s="1">
        <f t="shared" si="10"/>
        <v>-0.34079515999999987</v>
      </c>
      <c r="F51" s="1">
        <f t="shared" si="11"/>
        <v>-1.0725284933333334</v>
      </c>
      <c r="G51" s="2">
        <f t="shared" si="4"/>
        <v>0</v>
      </c>
      <c r="I51" s="1">
        <f t="shared" si="12"/>
        <v>16807.405152143649</v>
      </c>
      <c r="J51" s="1">
        <f t="shared" si="13"/>
        <v>16806.673418810311</v>
      </c>
      <c r="K51" s="2">
        <f t="shared" si="7"/>
        <v>0.73173333333761548</v>
      </c>
    </row>
    <row r="52" spans="3:11" x14ac:dyDescent="0.45">
      <c r="C52" s="1">
        <f t="shared" si="8"/>
        <v>-1.1999999999999997E-3</v>
      </c>
      <c r="D52" s="1">
        <f t="shared" si="9"/>
        <v>-0.13719999999999996</v>
      </c>
      <c r="E52" s="1">
        <f t="shared" si="10"/>
        <v>-0.41762106222222228</v>
      </c>
      <c r="F52" s="1">
        <f t="shared" si="11"/>
        <v>-0.96642106222222224</v>
      </c>
      <c r="G52" s="2">
        <f t="shared" si="4"/>
        <v>0</v>
      </c>
      <c r="I52" s="1">
        <f t="shared" si="12"/>
        <v>17646.167697031437</v>
      </c>
      <c r="J52" s="1">
        <f t="shared" si="13"/>
        <v>17645.618897031436</v>
      </c>
      <c r="K52" s="2">
        <f t="shared" si="7"/>
        <v>0.54880000000048312</v>
      </c>
    </row>
    <row r="53" spans="3:11" x14ac:dyDescent="0.45">
      <c r="C53" s="1">
        <f t="shared" si="8"/>
        <v>-8.000000000000021E-4</v>
      </c>
      <c r="D53" s="1">
        <f t="shared" si="9"/>
        <v>-9.1466666666666904E-2</v>
      </c>
      <c r="E53" s="1">
        <f t="shared" si="10"/>
        <v>-0.49863003999999955</v>
      </c>
      <c r="F53" s="1">
        <f t="shared" si="11"/>
        <v>-0.86449670666666689</v>
      </c>
      <c r="G53" s="2">
        <f t="shared" si="4"/>
        <v>0</v>
      </c>
      <c r="I53" s="1">
        <f t="shared" si="12"/>
        <v>18245.257667189377</v>
      </c>
      <c r="J53" s="1">
        <f t="shared" si="13"/>
        <v>18244.891800522706</v>
      </c>
      <c r="K53" s="2">
        <f t="shared" si="7"/>
        <v>0.36586666667062673</v>
      </c>
    </row>
    <row r="54" spans="3:11" x14ac:dyDescent="0.45">
      <c r="C54" s="1">
        <f t="shared" si="8"/>
        <v>-4.0000000000000105E-4</v>
      </c>
      <c r="D54" s="1">
        <f t="shared" si="9"/>
        <v>-4.5733333333333452E-2</v>
      </c>
      <c r="E54" s="1">
        <f t="shared" si="10"/>
        <v>-0.58382209333333324</v>
      </c>
      <c r="F54" s="1">
        <f t="shared" si="11"/>
        <v>-0.76675542666666674</v>
      </c>
      <c r="G54" s="2">
        <f t="shared" si="4"/>
        <v>0</v>
      </c>
      <c r="I54" s="1">
        <f t="shared" si="12"/>
        <v>18604.675062617476</v>
      </c>
      <c r="J54" s="1">
        <f t="shared" si="13"/>
        <v>18604.492129284139</v>
      </c>
      <c r="K54" s="2">
        <f t="shared" si="7"/>
        <v>0.18293333333713235</v>
      </c>
    </row>
    <row r="55" spans="3:11" x14ac:dyDescent="0.45">
      <c r="C55" s="1">
        <f t="shared" si="8"/>
        <v>0</v>
      </c>
      <c r="D55" s="1">
        <f t="shared" si="9"/>
        <v>0</v>
      </c>
      <c r="E55" s="1">
        <f t="shared" si="10"/>
        <v>-0.67319722222222222</v>
      </c>
      <c r="F55" s="1">
        <f t="shared" si="11"/>
        <v>-0.67319722222222222</v>
      </c>
      <c r="G55" s="2">
        <f t="shared" si="4"/>
        <v>0</v>
      </c>
      <c r="I55" s="1">
        <f t="shared" si="12"/>
        <v>18724.419883315728</v>
      </c>
      <c r="J55" s="1">
        <f t="shared" si="13"/>
        <v>18724.419883315728</v>
      </c>
      <c r="K55" s="2">
        <f t="shared" si="7"/>
        <v>0</v>
      </c>
    </row>
    <row r="56" spans="3:11" x14ac:dyDescent="0.45">
      <c r="C56" s="1">
        <f t="shared" si="8"/>
        <v>4.0000000000000105E-4</v>
      </c>
      <c r="D56" s="1">
        <f t="shared" si="9"/>
        <v>4.5733333333333452E-2</v>
      </c>
      <c r="E56" s="1">
        <f t="shared" si="10"/>
        <v>-0.76675542666666674</v>
      </c>
      <c r="F56" s="1">
        <f t="shared" si="11"/>
        <v>-0.58382209333333324</v>
      </c>
      <c r="G56" s="2">
        <f t="shared" si="4"/>
        <v>0</v>
      </c>
      <c r="I56" s="1">
        <f t="shared" si="12"/>
        <v>18604.492129284139</v>
      </c>
      <c r="J56" s="1">
        <f t="shared" si="13"/>
        <v>18604.675062617476</v>
      </c>
      <c r="K56" s="2">
        <f t="shared" si="7"/>
        <v>-0.18293333333713235</v>
      </c>
    </row>
    <row r="57" spans="3:11" x14ac:dyDescent="0.45">
      <c r="C57" s="1">
        <f t="shared" si="8"/>
        <v>7.9999999999999863E-4</v>
      </c>
      <c r="D57" s="1">
        <f t="shared" si="9"/>
        <v>9.1466666666666516E-2</v>
      </c>
      <c r="E57" s="1">
        <f t="shared" si="10"/>
        <v>-0.86449670666666645</v>
      </c>
      <c r="F57" s="1">
        <f t="shared" si="11"/>
        <v>-0.49863004000000033</v>
      </c>
      <c r="G57" s="2">
        <f t="shared" si="4"/>
        <v>0</v>
      </c>
      <c r="I57" s="1">
        <f t="shared" si="12"/>
        <v>18244.891800522713</v>
      </c>
      <c r="J57" s="1">
        <f t="shared" si="13"/>
        <v>18245.257667189377</v>
      </c>
      <c r="K57" s="2">
        <f t="shared" si="7"/>
        <v>-0.36586666666335077</v>
      </c>
    </row>
    <row r="58" spans="3:11" x14ac:dyDescent="0.45">
      <c r="C58" s="1">
        <f t="shared" si="8"/>
        <v>1.1999999999999997E-3</v>
      </c>
      <c r="D58" s="1">
        <f t="shared" si="9"/>
        <v>0.13719999999999996</v>
      </c>
      <c r="E58" s="1">
        <f t="shared" si="10"/>
        <v>-0.96642106222222224</v>
      </c>
      <c r="F58" s="1">
        <f t="shared" si="11"/>
        <v>-0.41762106222222228</v>
      </c>
      <c r="G58" s="2">
        <f t="shared" si="4"/>
        <v>0</v>
      </c>
      <c r="I58" s="1">
        <f t="shared" si="12"/>
        <v>17645.618897031436</v>
      </c>
      <c r="J58" s="1">
        <f t="shared" si="13"/>
        <v>17646.167697031437</v>
      </c>
      <c r="K58" s="2">
        <f t="shared" si="7"/>
        <v>-0.54880000000048312</v>
      </c>
    </row>
    <row r="59" spans="3:11" x14ac:dyDescent="0.45">
      <c r="C59" s="1">
        <f t="shared" si="8"/>
        <v>1.6000000000000007E-3</v>
      </c>
      <c r="D59" s="1">
        <f t="shared" si="9"/>
        <v>0.18293333333333342</v>
      </c>
      <c r="E59" s="1">
        <f t="shared" si="10"/>
        <v>-1.0725284933333334</v>
      </c>
      <c r="F59" s="1">
        <f t="shared" si="11"/>
        <v>-0.34079515999999987</v>
      </c>
      <c r="G59" s="2">
        <f t="shared" si="4"/>
        <v>0</v>
      </c>
      <c r="I59" s="1">
        <f t="shared" si="12"/>
        <v>16806.673418810311</v>
      </c>
      <c r="J59" s="1">
        <f t="shared" si="13"/>
        <v>16807.405152143649</v>
      </c>
      <c r="K59" s="2">
        <f t="shared" si="7"/>
        <v>-0.73173333333761548</v>
      </c>
    </row>
    <row r="60" spans="3:11" x14ac:dyDescent="0.45">
      <c r="C60" s="1">
        <f t="shared" si="8"/>
        <v>1.9999999999999983E-3</v>
      </c>
      <c r="D60" s="1">
        <f t="shared" si="9"/>
        <v>0.22866666666666646</v>
      </c>
      <c r="E60" s="1">
        <f t="shared" si="10"/>
        <v>-1.1828189999999992</v>
      </c>
      <c r="F60" s="1">
        <f t="shared" si="11"/>
        <v>-0.26815233333333366</v>
      </c>
      <c r="G60" s="2">
        <f t="shared" si="4"/>
        <v>0</v>
      </c>
      <c r="I60" s="1">
        <f t="shared" si="12"/>
        <v>15728.05536585936</v>
      </c>
      <c r="J60" s="1">
        <f t="shared" si="13"/>
        <v>15728.970032526027</v>
      </c>
      <c r="K60" s="2">
        <f t="shared" si="7"/>
        <v>-0.91466666666747187</v>
      </c>
    </row>
    <row r="61" spans="3:11" x14ac:dyDescent="0.45">
      <c r="C61" s="1">
        <f t="shared" si="8"/>
        <v>2.3999999999999994E-3</v>
      </c>
      <c r="D61" s="1">
        <f t="shared" si="9"/>
        <v>0.27439999999999992</v>
      </c>
      <c r="E61" s="1">
        <f t="shared" si="10"/>
        <v>-1.2972925822222221</v>
      </c>
      <c r="F61" s="1">
        <f t="shared" si="11"/>
        <v>-0.1996925822222223</v>
      </c>
      <c r="G61" s="2">
        <f t="shared" si="4"/>
        <v>0</v>
      </c>
      <c r="I61" s="1">
        <f t="shared" si="12"/>
        <v>14409.764738178548</v>
      </c>
      <c r="J61" s="1">
        <f t="shared" si="13"/>
        <v>14410.862338178549</v>
      </c>
      <c r="K61" s="2">
        <f t="shared" si="7"/>
        <v>-1.0976000000009662</v>
      </c>
    </row>
    <row r="62" spans="3:11" x14ac:dyDescent="0.45">
      <c r="C62" s="1">
        <f t="shared" si="8"/>
        <v>2.8000000000000004E-3</v>
      </c>
      <c r="D62" s="1">
        <f t="shared" si="9"/>
        <v>0.32013333333333338</v>
      </c>
      <c r="E62" s="1">
        <f t="shared" si="10"/>
        <v>-1.4159492400000002</v>
      </c>
      <c r="F62" s="1">
        <f t="shared" si="11"/>
        <v>-0.13541590666666659</v>
      </c>
      <c r="G62" s="2">
        <f t="shared" si="4"/>
        <v>0</v>
      </c>
      <c r="I62" s="1">
        <f t="shared" si="12"/>
        <v>12851.801535767896</v>
      </c>
      <c r="J62" s="1">
        <f t="shared" si="13"/>
        <v>12853.082069101229</v>
      </c>
      <c r="K62" s="2">
        <f t="shared" si="7"/>
        <v>-1.2805333333326416</v>
      </c>
    </row>
    <row r="63" spans="3:11" x14ac:dyDescent="0.45">
      <c r="C63" s="1">
        <f t="shared" si="8"/>
        <v>3.199999999999998E-3</v>
      </c>
      <c r="D63" s="1">
        <f t="shared" si="9"/>
        <v>0.3658666666666664</v>
      </c>
      <c r="E63" s="1">
        <f t="shared" si="10"/>
        <v>-1.5387889733333324</v>
      </c>
      <c r="F63" s="1">
        <f t="shared" si="11"/>
        <v>-7.532230666666706E-2</v>
      </c>
      <c r="G63" s="2">
        <f t="shared" si="4"/>
        <v>0</v>
      </c>
      <c r="I63" s="1">
        <f t="shared" si="12"/>
        <v>11054.165758627416</v>
      </c>
      <c r="J63" s="1">
        <f t="shared" si="13"/>
        <v>11055.629225294084</v>
      </c>
      <c r="K63" s="2">
        <f t="shared" si="7"/>
        <v>-1.463466666667955</v>
      </c>
    </row>
    <row r="64" spans="3:11" x14ac:dyDescent="0.45">
      <c r="C64" s="1">
        <f t="shared" si="8"/>
        <v>3.599999999999999E-3</v>
      </c>
      <c r="D64" s="1">
        <f t="shared" si="9"/>
        <v>0.41159999999999991</v>
      </c>
      <c r="E64" s="1">
        <f t="shared" si="10"/>
        <v>-1.665811782222222</v>
      </c>
      <c r="F64" s="1">
        <f t="shared" si="11"/>
        <v>-1.9411782222222285E-2</v>
      </c>
      <c r="G64" s="2">
        <f t="shared" si="4"/>
        <v>0</v>
      </c>
      <c r="I64" s="1">
        <f t="shared" si="12"/>
        <v>9016.8574067570735</v>
      </c>
      <c r="J64" s="1">
        <f t="shared" si="13"/>
        <v>9018.5038067570749</v>
      </c>
      <c r="K64" s="2">
        <f t="shared" si="7"/>
        <v>-1.6464000000014494</v>
      </c>
    </row>
    <row r="65" spans="3:11" x14ac:dyDescent="0.45">
      <c r="C65" s="1">
        <f t="shared" si="8"/>
        <v>4.0000000000000001E-3</v>
      </c>
      <c r="D65" s="1">
        <f t="shared" si="9"/>
        <v>0.45733333333333337</v>
      </c>
      <c r="E65" s="1">
        <f t="shared" si="10"/>
        <v>-1.7970176666666668</v>
      </c>
      <c r="F65" s="1">
        <f t="shared" si="11"/>
        <v>3.2315666666666687E-2</v>
      </c>
      <c r="G65" s="2">
        <f t="shared" si="4"/>
        <v>-3.2315666666666687E-2</v>
      </c>
      <c r="I65" s="1">
        <f t="shared" si="12"/>
        <v>6739.8764801568868</v>
      </c>
      <c r="J65" s="1">
        <f t="shared" si="13"/>
        <v>6741.7058134902209</v>
      </c>
      <c r="K65" s="2">
        <f t="shared" si="7"/>
        <v>-1.8293333333340343</v>
      </c>
    </row>
    <row r="66" spans="3:11" x14ac:dyDescent="0.45">
      <c r="C66" s="1">
        <f t="shared" si="8"/>
        <v>4.4000000000000011E-3</v>
      </c>
      <c r="D66" s="1">
        <f t="shared" si="9"/>
        <v>0.50306666666666677</v>
      </c>
      <c r="E66" s="1">
        <f t="shared" si="10"/>
        <v>-1.9324066266666671</v>
      </c>
      <c r="F66" s="1">
        <f t="shared" si="11"/>
        <v>7.9860040000000104E-2</v>
      </c>
      <c r="G66" s="2">
        <f t="shared" si="4"/>
        <v>-7.9860040000000104E-2</v>
      </c>
      <c r="I66" s="1">
        <f t="shared" si="12"/>
        <v>4223.2229788268633</v>
      </c>
      <c r="J66" s="1">
        <f t="shared" si="13"/>
        <v>4225.2352454935226</v>
      </c>
      <c r="K66" s="2">
        <f t="shared" si="7"/>
        <v>-2.0122666666593432</v>
      </c>
    </row>
    <row r="67" spans="3:11" x14ac:dyDescent="0.45">
      <c r="C67" s="1">
        <f t="shared" si="8"/>
        <v>4.7999999999999987E-3</v>
      </c>
      <c r="D67" s="1">
        <f t="shared" si="9"/>
        <v>0.54879999999999984</v>
      </c>
      <c r="E67" s="1">
        <f t="shared" si="10"/>
        <v>-2.0719786622222225</v>
      </c>
      <c r="F67" s="1">
        <f t="shared" si="11"/>
        <v>0.12322133777777763</v>
      </c>
      <c r="G67" s="2">
        <f t="shared" si="4"/>
        <v>-0.12322133777777763</v>
      </c>
      <c r="I67" s="1">
        <f t="shared" si="12"/>
        <v>1466.8969027670114</v>
      </c>
      <c r="J67" s="1">
        <f t="shared" si="13"/>
        <v>1469.0921027670065</v>
      </c>
      <c r="K67" s="2">
        <f t="shared" si="7"/>
        <v>-2.1951999999951113</v>
      </c>
    </row>
    <row r="68" spans="3:11" x14ac:dyDescent="0.45">
      <c r="C68" s="1">
        <f t="shared" si="8"/>
        <v>5.1999999999999998E-3</v>
      </c>
      <c r="D68" s="1">
        <f t="shared" si="9"/>
        <v>0.59453333333333325</v>
      </c>
      <c r="E68" s="1">
        <f t="shared" si="10"/>
        <v>-2.2157337733333327</v>
      </c>
      <c r="F68" s="1">
        <f t="shared" si="11"/>
        <v>0.16239955999999992</v>
      </c>
      <c r="G68" s="2">
        <f t="shared" si="4"/>
        <v>-0.16239955999999992</v>
      </c>
      <c r="I68" s="1">
        <f t="shared" si="12"/>
        <v>-1529.1017480227019</v>
      </c>
      <c r="J68" s="1">
        <f t="shared" si="13"/>
        <v>-1526.723614689377</v>
      </c>
      <c r="K68" s="2">
        <f t="shared" si="7"/>
        <v>0</v>
      </c>
    </row>
    <row r="69" spans="3:11" x14ac:dyDescent="0.45">
      <c r="C69" s="1">
        <f t="shared" ref="C69:C105" si="14">(ROW()-5)/2500 -0.02</f>
        <v>5.6000000000000008E-3</v>
      </c>
      <c r="D69" s="1">
        <f t="shared" ref="D69:D100" si="15">B$6*C69/B$8</f>
        <v>0.64026666666666676</v>
      </c>
      <c r="E69" s="1">
        <f t="shared" ref="E69:E105" si="16">(B$10-($D69+B$12)*($D69+B$12))/B$12</f>
        <v>-2.3636719600000005</v>
      </c>
      <c r="F69" s="1">
        <f t="shared" ref="F69:F105" si="17">(B$10-(D69-B$12)*(D69-B$12))/B$12</f>
        <v>0.19739470666666672</v>
      </c>
      <c r="G69" s="2">
        <f t="shared" ref="G69:G77" si="18">(E69+ABS(E69))/2-(F69+ABS(F69))/2</f>
        <v>-0.19739470666666672</v>
      </c>
      <c r="I69" s="1">
        <f t="shared" ref="I69:I100" si="19">(H$10-($D69+H$12)*($D69+H$12))/H$12</f>
        <v>-4764.7729735422699</v>
      </c>
      <c r="J69" s="1">
        <f t="shared" ref="J69:J105" si="20">(H$10-($D69-H$12)*($D69-H$12))/H$12</f>
        <v>-4762.2119068756083</v>
      </c>
      <c r="K69" s="2">
        <f t="shared" ref="K69:K77" si="21">(I69+ABS(I69))/2-(J69+ABS(J69))/2</f>
        <v>0</v>
      </c>
    </row>
    <row r="70" spans="3:11" x14ac:dyDescent="0.45">
      <c r="C70" s="1">
        <f t="shared" si="14"/>
        <v>5.9999999999999984E-3</v>
      </c>
      <c r="D70" s="1">
        <f t="shared" si="15"/>
        <v>0.68599999999999983</v>
      </c>
      <c r="E70" s="1">
        <f t="shared" si="16"/>
        <v>-2.5157932222222223</v>
      </c>
      <c r="F70" s="1">
        <f t="shared" si="17"/>
        <v>0.22820677777777768</v>
      </c>
      <c r="G70" s="2">
        <f t="shared" si="18"/>
        <v>-0.22820677777777768</v>
      </c>
      <c r="I70" s="1">
        <f t="shared" si="19"/>
        <v>-8240.1167737916439</v>
      </c>
      <c r="J70" s="1">
        <f t="shared" si="20"/>
        <v>-8237.3727737916543</v>
      </c>
      <c r="K70" s="2">
        <f t="shared" si="21"/>
        <v>0</v>
      </c>
    </row>
    <row r="71" spans="3:11" x14ac:dyDescent="0.45">
      <c r="C71" s="1">
        <f t="shared" si="14"/>
        <v>6.3999999999999994E-3</v>
      </c>
      <c r="D71" s="1">
        <f t="shared" si="15"/>
        <v>0.73173333333333324</v>
      </c>
      <c r="E71" s="1">
        <f t="shared" si="16"/>
        <v>-2.6720975599999992</v>
      </c>
      <c r="F71" s="1">
        <f t="shared" si="17"/>
        <v>0.25483577333333329</v>
      </c>
      <c r="G71" s="2">
        <f t="shared" si="18"/>
        <v>-0.25483577333333329</v>
      </c>
      <c r="I71" s="1">
        <f t="shared" si="19"/>
        <v>-11955.133148770892</v>
      </c>
      <c r="J71" s="1">
        <f t="shared" si="20"/>
        <v>-11952.206215437565</v>
      </c>
      <c r="K71" s="2">
        <f t="shared" si="21"/>
        <v>0</v>
      </c>
    </row>
    <row r="72" spans="3:11" x14ac:dyDescent="0.45">
      <c r="C72" s="1">
        <f t="shared" si="14"/>
        <v>6.8000000000000005E-3</v>
      </c>
      <c r="D72" s="1">
        <f t="shared" si="15"/>
        <v>0.77746666666666675</v>
      </c>
      <c r="E72" s="1">
        <f t="shared" si="16"/>
        <v>-2.8325849733333337</v>
      </c>
      <c r="F72" s="1">
        <f t="shared" si="17"/>
        <v>0.27728169333333336</v>
      </c>
      <c r="G72" s="2">
        <f t="shared" si="18"/>
        <v>-0.27728169333333336</v>
      </c>
      <c r="I72" s="1">
        <f t="shared" si="19"/>
        <v>-15909.822098479988</v>
      </c>
      <c r="J72" s="1">
        <f t="shared" si="20"/>
        <v>-15906.712231813332</v>
      </c>
      <c r="K72" s="2">
        <f t="shared" si="21"/>
        <v>0</v>
      </c>
    </row>
    <row r="73" spans="3:11" x14ac:dyDescent="0.45">
      <c r="C73" s="1">
        <f t="shared" si="14"/>
        <v>7.1999999999999981E-3</v>
      </c>
      <c r="D73" s="1">
        <f t="shared" si="15"/>
        <v>0.82319999999999982</v>
      </c>
      <c r="E73" s="1">
        <f t="shared" si="16"/>
        <v>-2.9972554622222223</v>
      </c>
      <c r="F73" s="1">
        <f t="shared" si="17"/>
        <v>0.29554453777777773</v>
      </c>
      <c r="G73" s="2">
        <f t="shared" si="18"/>
        <v>-0.29554453777777773</v>
      </c>
      <c r="I73" s="1">
        <f t="shared" si="19"/>
        <v>-20104.183622918896</v>
      </c>
      <c r="J73" s="1">
        <f t="shared" si="20"/>
        <v>-20100.890822918904</v>
      </c>
      <c r="K73" s="2">
        <f t="shared" si="21"/>
        <v>0</v>
      </c>
    </row>
    <row r="74" spans="3:11" x14ac:dyDescent="0.45">
      <c r="C74" s="1">
        <f t="shared" si="14"/>
        <v>7.5999999999999991E-3</v>
      </c>
      <c r="D74" s="1">
        <f t="shared" si="15"/>
        <v>0.86893333333333322</v>
      </c>
      <c r="E74" s="1">
        <f t="shared" si="16"/>
        <v>-3.1661090266666658</v>
      </c>
      <c r="F74" s="1">
        <f t="shared" si="17"/>
        <v>0.30962430666666663</v>
      </c>
      <c r="G74" s="2">
        <f t="shared" si="18"/>
        <v>-0.30962430666666663</v>
      </c>
      <c r="I74" s="1">
        <f t="shared" si="19"/>
        <v>-24538.217722087669</v>
      </c>
      <c r="J74" s="1">
        <f t="shared" si="20"/>
        <v>-24534.741988754347</v>
      </c>
      <c r="K74" s="2">
        <f t="shared" si="21"/>
        <v>0</v>
      </c>
    </row>
    <row r="75" spans="3:11" x14ac:dyDescent="0.45">
      <c r="C75" s="1">
        <f t="shared" si="14"/>
        <v>8.0000000000000002E-3</v>
      </c>
      <c r="D75" s="1">
        <f t="shared" si="15"/>
        <v>0.91466666666666674</v>
      </c>
      <c r="E75" s="1">
        <f t="shared" si="16"/>
        <v>-3.339145666666667</v>
      </c>
      <c r="F75" s="1">
        <f t="shared" si="17"/>
        <v>0.319521</v>
      </c>
      <c r="G75" s="2">
        <f t="shared" si="18"/>
        <v>-0.319521</v>
      </c>
      <c r="I75" s="1">
        <f t="shared" si="19"/>
        <v>-29211.924395986305</v>
      </c>
      <c r="J75" s="1">
        <f t="shared" si="20"/>
        <v>-29208.265729319646</v>
      </c>
      <c r="K75" s="2">
        <f t="shared" si="21"/>
        <v>0</v>
      </c>
    </row>
    <row r="76" spans="3:11" x14ac:dyDescent="0.45">
      <c r="C76" s="1">
        <f t="shared" si="14"/>
        <v>8.4000000000000012E-3</v>
      </c>
      <c r="D76" s="1">
        <f t="shared" si="15"/>
        <v>0.96040000000000003</v>
      </c>
      <c r="E76" s="1">
        <f t="shared" si="16"/>
        <v>-3.5163653822222223</v>
      </c>
      <c r="F76" s="1">
        <f t="shared" si="17"/>
        <v>0.32523461777777779</v>
      </c>
      <c r="G76" s="2">
        <f t="shared" si="18"/>
        <v>-0.32523461777777779</v>
      </c>
      <c r="I76" s="1">
        <f t="shared" si="19"/>
        <v>-34125.30364461476</v>
      </c>
      <c r="J76" s="1">
        <f t="shared" si="20"/>
        <v>-34121.462044614767</v>
      </c>
      <c r="K76" s="2">
        <f t="shared" si="21"/>
        <v>0</v>
      </c>
    </row>
    <row r="77" spans="3:11" x14ac:dyDescent="0.45">
      <c r="C77" s="1">
        <f t="shared" si="14"/>
        <v>8.7999999999999988E-3</v>
      </c>
      <c r="D77" s="1">
        <f t="shared" si="15"/>
        <v>1.0061333333333333</v>
      </c>
      <c r="E77" s="1">
        <f t="shared" si="16"/>
        <v>-3.6977681733333343</v>
      </c>
      <c r="F77" s="1">
        <f t="shared" si="17"/>
        <v>0.32676516</v>
      </c>
      <c r="G77" s="2">
        <f t="shared" si="18"/>
        <v>-0.32676516</v>
      </c>
      <c r="I77" s="1">
        <f t="shared" si="19"/>
        <v>-39278.355467973051</v>
      </c>
      <c r="J77" s="1">
        <f t="shared" si="20"/>
        <v>-39274.330934639736</v>
      </c>
      <c r="K77" s="2">
        <f t="shared" si="21"/>
        <v>0</v>
      </c>
    </row>
    <row r="78" spans="3:11" x14ac:dyDescent="0.45">
      <c r="C78" s="1">
        <f t="shared" si="14"/>
        <v>9.1999999999999998E-3</v>
      </c>
      <c r="D78" s="1">
        <f t="shared" si="15"/>
        <v>1.0518666666666665</v>
      </c>
      <c r="E78" s="1">
        <f t="shared" si="16"/>
        <v>-3.8833540399999986</v>
      </c>
      <c r="F78" s="1">
        <f t="shared" si="17"/>
        <v>0.32411262666666668</v>
      </c>
      <c r="G78" s="2">
        <f t="shared" ref="G78:G89" si="22">(E78+ABS(E78))/2-(F78+ABS(F78))/2</f>
        <v>-0.32411262666666668</v>
      </c>
      <c r="I78" s="1">
        <f t="shared" si="19"/>
        <v>-44671.079866061184</v>
      </c>
      <c r="J78" s="1">
        <f t="shared" si="20"/>
        <v>-44666.872399394524</v>
      </c>
      <c r="K78" s="2">
        <f t="shared" ref="K78:K89" si="23">(I78+ABS(I78))/2-(J78+ABS(J78))/2</f>
        <v>0</v>
      </c>
    </row>
    <row r="79" spans="3:11" x14ac:dyDescent="0.45">
      <c r="C79" s="1">
        <f t="shared" si="14"/>
        <v>9.6000000000000009E-3</v>
      </c>
      <c r="D79" s="1">
        <f t="shared" si="15"/>
        <v>1.0976000000000001</v>
      </c>
      <c r="E79" s="1">
        <f t="shared" si="16"/>
        <v>-4.0731229822222215</v>
      </c>
      <c r="F79" s="1">
        <f t="shared" si="17"/>
        <v>0.31727701777777773</v>
      </c>
      <c r="G79" s="2">
        <f t="shared" si="22"/>
        <v>-0.31727701777777773</v>
      </c>
      <c r="I79" s="1">
        <f t="shared" si="19"/>
        <v>-50303.476838879207</v>
      </c>
      <c r="J79" s="1">
        <f t="shared" si="20"/>
        <v>-50299.086438879218</v>
      </c>
      <c r="K79" s="2">
        <f t="shared" si="23"/>
        <v>0</v>
      </c>
    </row>
    <row r="80" spans="3:11" x14ac:dyDescent="0.45">
      <c r="C80" s="1">
        <f t="shared" si="14"/>
        <v>9.9999999999999985E-3</v>
      </c>
      <c r="D80" s="1">
        <f t="shared" si="15"/>
        <v>1.1433333333333331</v>
      </c>
      <c r="E80" s="1">
        <f t="shared" si="16"/>
        <v>-4.2670749999999984</v>
      </c>
      <c r="F80" s="1">
        <f t="shared" si="17"/>
        <v>0.30625833333333341</v>
      </c>
      <c r="G80" s="2">
        <f t="shared" si="22"/>
        <v>-0.30625833333333341</v>
      </c>
      <c r="I80" s="1">
        <f t="shared" si="19"/>
        <v>-56175.546386426984</v>
      </c>
      <c r="J80" s="1">
        <f t="shared" si="20"/>
        <v>-56170.973053093665</v>
      </c>
      <c r="K80" s="2">
        <f t="shared" si="23"/>
        <v>0</v>
      </c>
    </row>
    <row r="81" spans="3:11" x14ac:dyDescent="0.45">
      <c r="C81" s="1">
        <f t="shared" si="14"/>
        <v>1.04E-2</v>
      </c>
      <c r="D81" s="1">
        <f t="shared" si="15"/>
        <v>1.1890666666666665</v>
      </c>
      <c r="E81" s="1">
        <f t="shared" si="16"/>
        <v>-4.4652100933333312</v>
      </c>
      <c r="F81" s="1">
        <f t="shared" si="17"/>
        <v>0.2910565733333334</v>
      </c>
      <c r="G81" s="2">
        <f t="shared" si="22"/>
        <v>-0.2910565733333334</v>
      </c>
      <c r="I81" s="1">
        <f t="shared" si="19"/>
        <v>-62287.288508704667</v>
      </c>
      <c r="J81" s="1">
        <f t="shared" si="20"/>
        <v>-62282.532242038018</v>
      </c>
      <c r="K81" s="2">
        <f t="shared" si="23"/>
        <v>0</v>
      </c>
    </row>
    <row r="82" spans="3:11" x14ac:dyDescent="0.45">
      <c r="C82" s="1">
        <f t="shared" si="14"/>
        <v>1.0800000000000001E-2</v>
      </c>
      <c r="D82" s="1">
        <f t="shared" si="15"/>
        <v>1.2348000000000001</v>
      </c>
      <c r="E82" s="1">
        <f t="shared" si="16"/>
        <v>-4.6675282622222216</v>
      </c>
      <c r="F82" s="1">
        <f t="shared" si="17"/>
        <v>0.2716717377777777</v>
      </c>
      <c r="G82" s="2">
        <f t="shared" si="22"/>
        <v>-0.2716717377777777</v>
      </c>
      <c r="I82" s="1">
        <f t="shared" si="19"/>
        <v>-68638.703205712227</v>
      </c>
      <c r="J82" s="1">
        <f t="shared" si="20"/>
        <v>-68633.764005712248</v>
      </c>
      <c r="K82" s="2">
        <f t="shared" si="23"/>
        <v>0</v>
      </c>
    </row>
    <row r="83" spans="3:11" x14ac:dyDescent="0.45">
      <c r="C83" s="1">
        <f t="shared" si="14"/>
        <v>1.1199999999999998E-2</v>
      </c>
      <c r="D83" s="1">
        <f t="shared" si="15"/>
        <v>1.2805333333333331</v>
      </c>
      <c r="E83" s="1">
        <f t="shared" si="16"/>
        <v>-4.8740295066666652</v>
      </c>
      <c r="F83" s="1">
        <f t="shared" si="17"/>
        <v>0.2481038266666668</v>
      </c>
      <c r="G83" s="2">
        <f t="shared" si="22"/>
        <v>-0.2481038266666668</v>
      </c>
      <c r="I83" s="1">
        <f t="shared" si="19"/>
        <v>-75229.79047744954</v>
      </c>
      <c r="J83" s="1">
        <f t="shared" si="20"/>
        <v>-75224.668344116231</v>
      </c>
      <c r="K83" s="2">
        <f t="shared" si="23"/>
        <v>0</v>
      </c>
    </row>
    <row r="84" spans="3:11" x14ac:dyDescent="0.45">
      <c r="C84" s="1">
        <f t="shared" si="14"/>
        <v>1.1600000000000003E-2</v>
      </c>
      <c r="D84" s="1">
        <f t="shared" si="15"/>
        <v>1.3262666666666669</v>
      </c>
      <c r="E84" s="1">
        <f t="shared" si="16"/>
        <v>-5.0847138266666683</v>
      </c>
      <c r="F84" s="1">
        <f t="shared" si="17"/>
        <v>0.22035283999999983</v>
      </c>
      <c r="G84" s="2">
        <f t="shared" si="22"/>
        <v>-0.22035283999999983</v>
      </c>
      <c r="I84" s="1">
        <f t="shared" si="19"/>
        <v>-82060.550323916832</v>
      </c>
      <c r="J84" s="1">
        <f t="shared" si="20"/>
        <v>-82055.245257250179</v>
      </c>
      <c r="K84" s="2">
        <f t="shared" si="23"/>
        <v>0</v>
      </c>
    </row>
    <row r="85" spans="3:11" x14ac:dyDescent="0.45">
      <c r="C85" s="1">
        <f t="shared" si="14"/>
        <v>1.2E-2</v>
      </c>
      <c r="D85" s="1">
        <f t="shared" si="15"/>
        <v>1.3719999999999999</v>
      </c>
      <c r="E85" s="1">
        <f t="shared" si="16"/>
        <v>-5.2995812222222218</v>
      </c>
      <c r="F85" s="1">
        <f t="shared" si="17"/>
        <v>0.18841877777777785</v>
      </c>
      <c r="G85" s="2">
        <f t="shared" si="22"/>
        <v>-0.18841877777777785</v>
      </c>
      <c r="I85" s="1">
        <f t="shared" si="19"/>
        <v>-89130.982745113812</v>
      </c>
      <c r="J85" s="1">
        <f t="shared" si="20"/>
        <v>-89125.494745113843</v>
      </c>
      <c r="K85" s="2">
        <f t="shared" si="23"/>
        <v>0</v>
      </c>
    </row>
    <row r="86" spans="3:11" x14ac:dyDescent="0.45">
      <c r="C86" s="1">
        <f t="shared" si="14"/>
        <v>1.2399999999999998E-2</v>
      </c>
      <c r="D86" s="1">
        <f t="shared" si="15"/>
        <v>1.4177333333333333</v>
      </c>
      <c r="E86" s="1">
        <f t="shared" si="16"/>
        <v>-5.5186316933333339</v>
      </c>
      <c r="F86" s="1">
        <f t="shared" si="17"/>
        <v>0.15230164000000004</v>
      </c>
      <c r="G86" s="2">
        <f t="shared" si="22"/>
        <v>-0.15230164000000004</v>
      </c>
      <c r="I86" s="1">
        <f t="shared" si="19"/>
        <v>-96441.087741040712</v>
      </c>
      <c r="J86" s="1">
        <f t="shared" si="20"/>
        <v>-96435.416807707399</v>
      </c>
      <c r="K86" s="2">
        <f t="shared" si="23"/>
        <v>0</v>
      </c>
    </row>
    <row r="87" spans="3:11" x14ac:dyDescent="0.45">
      <c r="C87" s="1">
        <f t="shared" si="14"/>
        <v>1.2800000000000002E-2</v>
      </c>
      <c r="D87" s="1">
        <f t="shared" si="15"/>
        <v>1.4634666666666669</v>
      </c>
      <c r="E87" s="1">
        <f t="shared" si="16"/>
        <v>-5.7418652400000019</v>
      </c>
      <c r="F87" s="1">
        <f t="shared" si="17"/>
        <v>0.11200142666666643</v>
      </c>
      <c r="G87" s="2">
        <f t="shared" si="22"/>
        <v>-0.11200142666666643</v>
      </c>
      <c r="I87" s="1">
        <f t="shared" si="19"/>
        <v>-103990.86531169749</v>
      </c>
      <c r="J87" s="1">
        <f t="shared" si="20"/>
        <v>-103985.01144503086</v>
      </c>
      <c r="K87" s="2">
        <f t="shared" si="23"/>
        <v>0</v>
      </c>
    </row>
    <row r="88" spans="3:11" x14ac:dyDescent="0.45">
      <c r="C88" s="1">
        <f t="shared" si="14"/>
        <v>1.32E-2</v>
      </c>
      <c r="D88" s="1">
        <f t="shared" si="15"/>
        <v>1.5091999999999999</v>
      </c>
      <c r="E88" s="1">
        <f t="shared" si="16"/>
        <v>-5.9692818622222212</v>
      </c>
      <c r="F88" s="1">
        <f t="shared" si="17"/>
        <v>6.7518137777777876E-2</v>
      </c>
      <c r="G88" s="2">
        <f t="shared" si="22"/>
        <v>-6.7518137777777876E-2</v>
      </c>
      <c r="I88" s="1">
        <f t="shared" si="19"/>
        <v>-111780.31545708403</v>
      </c>
      <c r="J88" s="1">
        <f t="shared" si="20"/>
        <v>-111774.27865708404</v>
      </c>
      <c r="K88" s="2">
        <f t="shared" si="23"/>
        <v>0</v>
      </c>
    </row>
    <row r="89" spans="3:11" x14ac:dyDescent="0.45">
      <c r="C89" s="1">
        <f t="shared" si="14"/>
        <v>1.3599999999999998E-2</v>
      </c>
      <c r="D89" s="1">
        <f t="shared" si="15"/>
        <v>1.5549333333333328</v>
      </c>
      <c r="E89" s="1">
        <f t="shared" si="16"/>
        <v>-6.2008815599999965</v>
      </c>
      <c r="F89" s="1">
        <f t="shared" si="17"/>
        <v>1.8851773333333877E-2</v>
      </c>
      <c r="G89" s="2">
        <f t="shared" si="22"/>
        <v>-1.8851773333333877E-2</v>
      </c>
      <c r="I89" s="1">
        <f t="shared" si="19"/>
        <v>-119809.43817720035</v>
      </c>
      <c r="J89" s="1">
        <f t="shared" si="20"/>
        <v>-119803.21844386705</v>
      </c>
      <c r="K89" s="2">
        <f t="shared" si="23"/>
        <v>0</v>
      </c>
    </row>
    <row r="90" spans="3:11" x14ac:dyDescent="0.45">
      <c r="C90" s="1">
        <f t="shared" si="14"/>
        <v>1.4000000000000002E-2</v>
      </c>
      <c r="D90" s="1">
        <f t="shared" si="15"/>
        <v>1.6006666666666669</v>
      </c>
      <c r="E90" s="1">
        <f t="shared" si="16"/>
        <v>-6.4366643333333355</v>
      </c>
      <c r="F90" s="1">
        <f t="shared" si="17"/>
        <v>-3.3997666666666981E-2</v>
      </c>
      <c r="G90" s="2">
        <f t="shared" ref="G90:G105" si="24">(E90+ABS(E90))/2-(F90+ABS(F90))/2</f>
        <v>0</v>
      </c>
      <c r="I90" s="1">
        <f t="shared" si="19"/>
        <v>-128078.23347204679</v>
      </c>
      <c r="J90" s="1">
        <f t="shared" si="20"/>
        <v>-128071.83080538014</v>
      </c>
      <c r="K90" s="2">
        <f t="shared" ref="K90:K105" si="25">(I90+ABS(I90))/2-(J90+ABS(J90))/2</f>
        <v>0</v>
      </c>
    </row>
    <row r="91" spans="3:11" x14ac:dyDescent="0.45">
      <c r="C91" s="1">
        <f t="shared" si="14"/>
        <v>1.44E-2</v>
      </c>
      <c r="D91" s="1">
        <f t="shared" si="15"/>
        <v>1.6463999999999999</v>
      </c>
      <c r="E91" s="1">
        <f t="shared" si="16"/>
        <v>-6.6766301822222216</v>
      </c>
      <c r="F91" s="1">
        <f t="shared" si="17"/>
        <v>-9.1030182222222034E-2</v>
      </c>
      <c r="G91" s="2">
        <f t="shared" si="24"/>
        <v>0</v>
      </c>
      <c r="I91" s="1">
        <f t="shared" si="19"/>
        <v>-136586.70134162283</v>
      </c>
      <c r="J91" s="1">
        <f t="shared" si="20"/>
        <v>-136580.11574162287</v>
      </c>
      <c r="K91" s="2">
        <f t="shared" si="25"/>
        <v>0</v>
      </c>
    </row>
    <row r="92" spans="3:11" x14ac:dyDescent="0.45">
      <c r="C92" s="1">
        <f t="shared" si="14"/>
        <v>1.4799999999999997E-2</v>
      </c>
      <c r="D92" s="1">
        <f t="shared" si="15"/>
        <v>1.6921333333333328</v>
      </c>
      <c r="E92" s="1">
        <f t="shared" si="16"/>
        <v>-6.9207791066666626</v>
      </c>
      <c r="F92" s="1">
        <f t="shared" si="17"/>
        <v>-0.15224577333333261</v>
      </c>
      <c r="G92" s="2">
        <f t="shared" si="24"/>
        <v>0</v>
      </c>
      <c r="I92" s="1">
        <f t="shared" si="19"/>
        <v>-145334.84178592867</v>
      </c>
      <c r="J92" s="1">
        <f t="shared" si="20"/>
        <v>-145328.07325259538</v>
      </c>
      <c r="K92" s="2">
        <f t="shared" si="25"/>
        <v>0</v>
      </c>
    </row>
    <row r="93" spans="3:11" x14ac:dyDescent="0.45">
      <c r="C93" s="1">
        <f t="shared" si="14"/>
        <v>1.5200000000000002E-2</v>
      </c>
      <c r="D93" s="1">
        <f t="shared" si="15"/>
        <v>1.7378666666666669</v>
      </c>
      <c r="E93" s="1">
        <f t="shared" si="16"/>
        <v>-7.1691111066666693</v>
      </c>
      <c r="F93" s="1">
        <f t="shared" si="17"/>
        <v>-0.21764444000000038</v>
      </c>
      <c r="G93" s="2">
        <f t="shared" si="24"/>
        <v>0</v>
      </c>
      <c r="I93" s="1">
        <f t="shared" si="19"/>
        <v>-154322.65480496464</v>
      </c>
      <c r="J93" s="1">
        <f t="shared" si="20"/>
        <v>-154315.70333829802</v>
      </c>
      <c r="K93" s="2">
        <f t="shared" si="25"/>
        <v>0</v>
      </c>
    </row>
    <row r="94" spans="3:11" x14ac:dyDescent="0.45">
      <c r="C94" s="1">
        <f t="shared" si="14"/>
        <v>1.5599999999999999E-2</v>
      </c>
      <c r="D94" s="1">
        <f t="shared" si="15"/>
        <v>1.7835999999999999</v>
      </c>
      <c r="E94" s="1">
        <f t="shared" si="16"/>
        <v>-7.4216261822222211</v>
      </c>
      <c r="F94" s="1">
        <f t="shared" si="17"/>
        <v>-0.28722618222222196</v>
      </c>
      <c r="G94" s="2">
        <f t="shared" si="24"/>
        <v>0</v>
      </c>
      <c r="I94" s="1">
        <f t="shared" si="19"/>
        <v>-163550.14039873023</v>
      </c>
      <c r="J94" s="1">
        <f t="shared" si="20"/>
        <v>-163543.00599873022</v>
      </c>
      <c r="K94" s="2">
        <f t="shared" si="25"/>
        <v>0</v>
      </c>
    </row>
    <row r="95" spans="3:11" x14ac:dyDescent="0.45">
      <c r="C95" s="1">
        <f t="shared" si="14"/>
        <v>1.5999999999999997E-2</v>
      </c>
      <c r="D95" s="1">
        <f t="shared" si="15"/>
        <v>1.8293333333333328</v>
      </c>
      <c r="E95" s="1">
        <f t="shared" si="16"/>
        <v>-7.6783243333333298</v>
      </c>
      <c r="F95" s="1">
        <f t="shared" si="17"/>
        <v>-0.36099099999999917</v>
      </c>
      <c r="G95" s="2">
        <f t="shared" si="24"/>
        <v>0</v>
      </c>
      <c r="I95" s="1">
        <f t="shared" si="19"/>
        <v>-173017.2985672256</v>
      </c>
      <c r="J95" s="1">
        <f t="shared" si="20"/>
        <v>-173009.98123389232</v>
      </c>
      <c r="K95" s="2">
        <f t="shared" si="25"/>
        <v>0</v>
      </c>
    </row>
    <row r="96" spans="3:11" x14ac:dyDescent="0.45">
      <c r="C96" s="1">
        <f t="shared" si="14"/>
        <v>1.6400000000000001E-2</v>
      </c>
      <c r="D96" s="1">
        <f t="shared" si="15"/>
        <v>1.8750666666666669</v>
      </c>
      <c r="E96" s="1">
        <f t="shared" si="16"/>
        <v>-7.9392055600000022</v>
      </c>
      <c r="F96" s="1">
        <f t="shared" si="17"/>
        <v>-0.43893889333333369</v>
      </c>
      <c r="G96" s="2">
        <f t="shared" si="24"/>
        <v>0</v>
      </c>
      <c r="I96" s="1">
        <f t="shared" si="19"/>
        <v>-182724.1293104511</v>
      </c>
      <c r="J96" s="1">
        <f t="shared" si="20"/>
        <v>-182716.62904378443</v>
      </c>
      <c r="K96" s="2">
        <f t="shared" si="25"/>
        <v>0</v>
      </c>
    </row>
    <row r="97" spans="3:11" x14ac:dyDescent="0.45">
      <c r="C97" s="1">
        <f t="shared" si="14"/>
        <v>1.6799999999999999E-2</v>
      </c>
      <c r="D97" s="1">
        <f t="shared" si="15"/>
        <v>1.9207999999999998</v>
      </c>
      <c r="E97" s="1">
        <f t="shared" si="16"/>
        <v>-8.2042698622222225</v>
      </c>
      <c r="F97" s="1">
        <f t="shared" si="17"/>
        <v>-0.52106986222222196</v>
      </c>
      <c r="G97" s="2">
        <f t="shared" si="24"/>
        <v>0</v>
      </c>
      <c r="I97" s="1">
        <f t="shared" si="19"/>
        <v>-192670.63262840619</v>
      </c>
      <c r="J97" s="1">
        <f t="shared" si="20"/>
        <v>-192662.94942840619</v>
      </c>
      <c r="K97" s="2">
        <f t="shared" si="25"/>
        <v>0</v>
      </c>
    </row>
    <row r="98" spans="3:11" x14ac:dyDescent="0.45">
      <c r="C98" s="1">
        <f t="shared" si="14"/>
        <v>1.7199999999999997E-2</v>
      </c>
      <c r="D98" s="1">
        <f t="shared" si="15"/>
        <v>1.9665333333333328</v>
      </c>
      <c r="E98" s="1">
        <f t="shared" si="16"/>
        <v>-8.4735172399999961</v>
      </c>
      <c r="F98" s="1">
        <f t="shared" si="17"/>
        <v>-0.60738390666666564</v>
      </c>
      <c r="G98" s="2">
        <f t="shared" si="24"/>
        <v>0</v>
      </c>
      <c r="I98" s="1">
        <f t="shared" si="19"/>
        <v>-202856.80852109112</v>
      </c>
      <c r="J98" s="1">
        <f t="shared" si="20"/>
        <v>-202848.94238775779</v>
      </c>
      <c r="K98" s="2">
        <f t="shared" si="25"/>
        <v>0</v>
      </c>
    </row>
    <row r="99" spans="3:11" x14ac:dyDescent="0.45">
      <c r="C99" s="1">
        <f t="shared" si="14"/>
        <v>1.7600000000000001E-2</v>
      </c>
      <c r="D99" s="1">
        <f t="shared" si="15"/>
        <v>2.0122666666666666</v>
      </c>
      <c r="E99" s="1">
        <f t="shared" si="16"/>
        <v>-8.7469476933333343</v>
      </c>
      <c r="F99" s="1">
        <f t="shared" si="17"/>
        <v>-0.69788102666666663</v>
      </c>
      <c r="G99" s="2">
        <f t="shared" si="24"/>
        <v>0</v>
      </c>
      <c r="I99" s="1">
        <f t="shared" si="19"/>
        <v>-213282.65698850615</v>
      </c>
      <c r="J99" s="1">
        <f t="shared" si="20"/>
        <v>-213274.60792183937</v>
      </c>
      <c r="K99" s="2">
        <f t="shared" si="25"/>
        <v>0</v>
      </c>
    </row>
    <row r="100" spans="3:11" x14ac:dyDescent="0.45">
      <c r="C100" s="1">
        <f t="shared" si="14"/>
        <v>1.7999999999999999E-2</v>
      </c>
      <c r="D100" s="1">
        <f t="shared" si="15"/>
        <v>2.0579999999999998</v>
      </c>
      <c r="E100" s="1">
        <f t="shared" si="16"/>
        <v>-9.0245612222222213</v>
      </c>
      <c r="F100" s="1">
        <f t="shared" si="17"/>
        <v>-0.79256122222222181</v>
      </c>
      <c r="G100" s="2">
        <f t="shared" si="24"/>
        <v>0</v>
      </c>
      <c r="I100" s="1">
        <f t="shared" si="19"/>
        <v>-223948.17803065077</v>
      </c>
      <c r="J100" s="1">
        <f t="shared" si="20"/>
        <v>-223939.9460306507</v>
      </c>
      <c r="K100" s="2">
        <f t="shared" si="25"/>
        <v>0</v>
      </c>
    </row>
    <row r="101" spans="3:11" x14ac:dyDescent="0.45">
      <c r="C101" s="1">
        <f t="shared" si="14"/>
        <v>1.8399999999999996E-2</v>
      </c>
      <c r="D101" s="1">
        <f t="shared" ref="D101:D105" si="26">B$6*C101/B$8</f>
        <v>2.103733333333333</v>
      </c>
      <c r="E101" s="1">
        <f t="shared" si="16"/>
        <v>-9.306357826666666</v>
      </c>
      <c r="F101" s="1">
        <f t="shared" si="17"/>
        <v>-0.89142449333333262</v>
      </c>
      <c r="G101" s="2">
        <f t="shared" si="24"/>
        <v>0</v>
      </c>
      <c r="I101" s="1">
        <f t="shared" ref="I101:I105" si="27">(H$10-($D101+H$12)*($D101+H$12))/H$12</f>
        <v>-234853.37164752529</v>
      </c>
      <c r="J101" s="1">
        <f t="shared" si="20"/>
        <v>-234844.95671419191</v>
      </c>
      <c r="K101" s="2">
        <f t="shared" si="25"/>
        <v>0</v>
      </c>
    </row>
    <row r="102" spans="3:11" x14ac:dyDescent="0.45">
      <c r="C102" s="1">
        <f t="shared" si="14"/>
        <v>1.8800000000000001E-2</v>
      </c>
      <c r="D102" s="1">
        <f t="shared" si="26"/>
        <v>2.1494666666666666</v>
      </c>
      <c r="E102" s="1">
        <f t="shared" si="16"/>
        <v>-9.5923375066666665</v>
      </c>
      <c r="F102" s="1">
        <f t="shared" si="17"/>
        <v>-0.99447083999999997</v>
      </c>
      <c r="G102" s="2">
        <f t="shared" si="24"/>
        <v>0</v>
      </c>
      <c r="I102" s="1">
        <f t="shared" si="27"/>
        <v>-245998.23783912975</v>
      </c>
      <c r="J102" s="1">
        <f t="shared" si="20"/>
        <v>-245989.63997246299</v>
      </c>
      <c r="K102" s="2">
        <f t="shared" si="25"/>
        <v>0</v>
      </c>
    </row>
    <row r="103" spans="3:11" x14ac:dyDescent="0.45">
      <c r="C103" s="1">
        <f t="shared" si="14"/>
        <v>1.9199999999999998E-2</v>
      </c>
      <c r="D103" s="1">
        <f t="shared" si="26"/>
        <v>2.1951999999999998</v>
      </c>
      <c r="E103" s="1">
        <f t="shared" si="16"/>
        <v>-9.8825002622222211</v>
      </c>
      <c r="F103" s="1">
        <f t="shared" si="17"/>
        <v>-1.1017002622222218</v>
      </c>
      <c r="G103" s="2">
        <f t="shared" si="24"/>
        <v>0</v>
      </c>
      <c r="I103" s="1">
        <f t="shared" si="27"/>
        <v>-257382.77660546397</v>
      </c>
      <c r="J103" s="1">
        <f t="shared" si="20"/>
        <v>-257373.99580546387</v>
      </c>
      <c r="K103" s="2">
        <f t="shared" si="25"/>
        <v>0</v>
      </c>
    </row>
    <row r="104" spans="3:11" x14ac:dyDescent="0.45">
      <c r="C104" s="1">
        <f t="shared" si="14"/>
        <v>1.9600000000000003E-2</v>
      </c>
      <c r="D104" s="1">
        <f t="shared" si="26"/>
        <v>2.2409333333333339</v>
      </c>
      <c r="E104" s="1">
        <f t="shared" si="16"/>
        <v>-10.176846093333337</v>
      </c>
      <c r="F104" s="1">
        <f t="shared" si="17"/>
        <v>-1.2131127600000013</v>
      </c>
      <c r="G104" s="2">
        <f t="shared" si="24"/>
        <v>0</v>
      </c>
      <c r="I104" s="1">
        <f t="shared" si="27"/>
        <v>-269006.98794652824</v>
      </c>
      <c r="J104" s="1">
        <f t="shared" si="20"/>
        <v>-268998.02421319479</v>
      </c>
      <c r="K104" s="2">
        <f t="shared" si="25"/>
        <v>0</v>
      </c>
    </row>
    <row r="105" spans="3:11" x14ac:dyDescent="0.45">
      <c r="C105" s="1">
        <f t="shared" si="14"/>
        <v>0.02</v>
      </c>
      <c r="D105" s="1">
        <f t="shared" si="26"/>
        <v>2.2866666666666666</v>
      </c>
      <c r="E105" s="1">
        <f t="shared" si="16"/>
        <v>-10.475375</v>
      </c>
      <c r="F105" s="1">
        <f t="shared" si="17"/>
        <v>-1.3287083333333332</v>
      </c>
      <c r="G105" s="2">
        <f t="shared" si="24"/>
        <v>0</v>
      </c>
      <c r="I105" s="1">
        <f t="shared" si="27"/>
        <v>-280870.87186232198</v>
      </c>
      <c r="J105" s="1">
        <f t="shared" si="20"/>
        <v>-280861.72519565525</v>
      </c>
      <c r="K105" s="2">
        <f t="shared" si="25"/>
        <v>0</v>
      </c>
    </row>
  </sheetData>
  <mergeCells count="3">
    <mergeCell ref="B2:K2"/>
    <mergeCell ref="B1:K1"/>
    <mergeCell ref="B3:K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DECFE-AD16-4723-BCF8-311B0C9FDB1C}">
  <dimension ref="A1:B255"/>
  <sheetViews>
    <sheetView zoomScale="96" workbookViewId="0">
      <selection activeCell="A2" sqref="A2"/>
    </sheetView>
  </sheetViews>
  <sheetFormatPr defaultRowHeight="14.25" x14ac:dyDescent="0.45"/>
  <cols>
    <col min="1" max="2" width="11.59765625" customWidth="1"/>
  </cols>
  <sheetData>
    <row r="1" spans="1:2" x14ac:dyDescent="0.45">
      <c r="A1" s="5" t="s">
        <v>20</v>
      </c>
      <c r="B1" s="5"/>
    </row>
    <row r="3" spans="1:2" x14ac:dyDescent="0.45">
      <c r="A3" t="s">
        <v>8</v>
      </c>
      <c r="B3" t="s">
        <v>9</v>
      </c>
    </row>
    <row r="4" spans="1:2" x14ac:dyDescent="0.45">
      <c r="A4">
        <f t="shared" ref="A4:A67" si="0">(ROW()-4)/100</f>
        <v>0</v>
      </c>
      <c r="B4">
        <f t="shared" ref="B4:B67" si="1">-0.0279*A4-0.376*A4*A4-0.485*A4*A4*A4+0.596*A4*A4*A4*A4-0.1259*A4*A4*A4*A4*A4</f>
        <v>0</v>
      </c>
    </row>
    <row r="5" spans="1:2" x14ac:dyDescent="0.45">
      <c r="A5">
        <f t="shared" si="0"/>
        <v>0.01</v>
      </c>
      <c r="B5">
        <f t="shared" si="1"/>
        <v>-3.1707905259000001E-4</v>
      </c>
    </row>
    <row r="6" spans="1:2" x14ac:dyDescent="0.45">
      <c r="A6">
        <f t="shared" si="0"/>
        <v>0.02</v>
      </c>
      <c r="B6">
        <f t="shared" si="1"/>
        <v>-7.1218504288000006E-4</v>
      </c>
    </row>
    <row r="7" spans="1:2" x14ac:dyDescent="0.45">
      <c r="A7">
        <f t="shared" si="0"/>
        <v>0.03</v>
      </c>
      <c r="B7">
        <f t="shared" si="1"/>
        <v>-1.1880152993700001E-3</v>
      </c>
    </row>
    <row r="8" spans="1:2" x14ac:dyDescent="0.45">
      <c r="A8">
        <f t="shared" si="0"/>
        <v>0.04</v>
      </c>
      <c r="B8">
        <f t="shared" si="1"/>
        <v>-1.74712713216E-3</v>
      </c>
    </row>
    <row r="9" spans="1:2" x14ac:dyDescent="0.45">
      <c r="A9">
        <f t="shared" si="0"/>
        <v>0.05</v>
      </c>
      <c r="B9">
        <f t="shared" si="1"/>
        <v>-2.3919393437500003E-3</v>
      </c>
    </row>
    <row r="10" spans="1:2" x14ac:dyDescent="0.45">
      <c r="A10">
        <f t="shared" si="0"/>
        <v>0.06</v>
      </c>
      <c r="B10">
        <f t="shared" si="1"/>
        <v>-3.1247337398400002E-3</v>
      </c>
    </row>
    <row r="11" spans="1:2" x14ac:dyDescent="0.45">
      <c r="A11">
        <f t="shared" si="0"/>
        <v>7.0000000000000007E-2</v>
      </c>
      <c r="B11">
        <f t="shared" si="1"/>
        <v>-3.947656640130001E-3</v>
      </c>
    </row>
    <row r="12" spans="1:2" x14ac:dyDescent="0.45">
      <c r="A12">
        <f t="shared" si="0"/>
        <v>0.08</v>
      </c>
      <c r="B12">
        <f t="shared" si="1"/>
        <v>-4.8627203891200002E-3</v>
      </c>
    </row>
    <row r="13" spans="1:2" x14ac:dyDescent="0.45">
      <c r="A13">
        <f t="shared" si="0"/>
        <v>0.09</v>
      </c>
      <c r="B13">
        <f t="shared" si="1"/>
        <v>-5.8718048669099999E-3</v>
      </c>
    </row>
    <row r="14" spans="1:2" x14ac:dyDescent="0.45">
      <c r="A14">
        <f t="shared" si="0"/>
        <v>0.1</v>
      </c>
      <c r="B14">
        <f t="shared" si="1"/>
        <v>-6.9766590000000005E-3</v>
      </c>
    </row>
    <row r="15" spans="1:2" x14ac:dyDescent="0.45">
      <c r="A15">
        <f t="shared" si="0"/>
        <v>0.11</v>
      </c>
      <c r="B15">
        <f t="shared" si="1"/>
        <v>-8.1789022720899981E-3</v>
      </c>
    </row>
    <row r="16" spans="1:2" x14ac:dyDescent="0.45">
      <c r="A16">
        <f t="shared" si="0"/>
        <v>0.12</v>
      </c>
      <c r="B16">
        <f t="shared" si="1"/>
        <v>-9.4800262348799999E-3</v>
      </c>
    </row>
    <row r="17" spans="1:2" x14ac:dyDescent="0.45">
      <c r="A17">
        <f t="shared" si="0"/>
        <v>0.13</v>
      </c>
      <c r="B17">
        <f t="shared" si="1"/>
        <v>-1.0881396018870001E-2</v>
      </c>
    </row>
    <row r="18" spans="1:2" x14ac:dyDescent="0.45">
      <c r="A18">
        <f t="shared" si="0"/>
        <v>0.14000000000000001</v>
      </c>
      <c r="B18">
        <f t="shared" si="1"/>
        <v>-1.2384251844160003E-2</v>
      </c>
    </row>
    <row r="19" spans="1:2" x14ac:dyDescent="0.45">
      <c r="A19">
        <f t="shared" si="0"/>
        <v>0.15</v>
      </c>
      <c r="B19">
        <f t="shared" si="1"/>
        <v>-1.398971053125E-2</v>
      </c>
    </row>
    <row r="20" spans="1:2" x14ac:dyDescent="0.45">
      <c r="A20">
        <f t="shared" si="0"/>
        <v>0.16</v>
      </c>
      <c r="B20">
        <f t="shared" si="1"/>
        <v>-1.569876701184E-2</v>
      </c>
    </row>
    <row r="21" spans="1:2" x14ac:dyDescent="0.45">
      <c r="A21">
        <f t="shared" si="0"/>
        <v>0.17</v>
      </c>
      <c r="B21">
        <f t="shared" si="1"/>
        <v>-1.7512295839630005E-2</v>
      </c>
    </row>
    <row r="22" spans="1:2" x14ac:dyDescent="0.45">
      <c r="A22">
        <f t="shared" si="0"/>
        <v>0.18</v>
      </c>
      <c r="B22">
        <f t="shared" si="1"/>
        <v>-1.9431052701120003E-2</v>
      </c>
    </row>
    <row r="23" spans="1:2" x14ac:dyDescent="0.45">
      <c r="A23">
        <f t="shared" si="0"/>
        <v>0.19</v>
      </c>
      <c r="B23">
        <f t="shared" si="1"/>
        <v>-2.1455675926410001E-2</v>
      </c>
    </row>
    <row r="24" spans="1:2" x14ac:dyDescent="0.45">
      <c r="A24">
        <f t="shared" si="0"/>
        <v>0.2</v>
      </c>
      <c r="B24">
        <f t="shared" si="1"/>
        <v>-2.3586688000000005E-2</v>
      </c>
    </row>
    <row r="25" spans="1:2" x14ac:dyDescent="0.45">
      <c r="A25">
        <f t="shared" si="0"/>
        <v>0.21</v>
      </c>
      <c r="B25">
        <f t="shared" si="1"/>
        <v>-2.5824497071589996E-2</v>
      </c>
    </row>
    <row r="26" spans="1:2" x14ac:dyDescent="0.45">
      <c r="A26">
        <f t="shared" si="0"/>
        <v>0.22</v>
      </c>
      <c r="B26">
        <f t="shared" si="1"/>
        <v>-2.8169398466880002E-2</v>
      </c>
    </row>
    <row r="27" spans="1:2" x14ac:dyDescent="0.45">
      <c r="A27">
        <f t="shared" si="0"/>
        <v>0.23</v>
      </c>
      <c r="B27">
        <f t="shared" si="1"/>
        <v>-3.0621576198370002E-2</v>
      </c>
    </row>
    <row r="28" spans="1:2" x14ac:dyDescent="0.45">
      <c r="A28">
        <f t="shared" si="0"/>
        <v>0.24</v>
      </c>
      <c r="B28">
        <f t="shared" si="1"/>
        <v>-3.3181104476159996E-2</v>
      </c>
    </row>
    <row r="29" spans="1:2" x14ac:dyDescent="0.45">
      <c r="A29">
        <f t="shared" si="0"/>
        <v>0.25</v>
      </c>
      <c r="B29">
        <f t="shared" si="1"/>
        <v>-3.5847949218750001E-2</v>
      </c>
    </row>
    <row r="30" spans="1:2" x14ac:dyDescent="0.45">
      <c r="A30">
        <f t="shared" si="0"/>
        <v>0.26</v>
      </c>
      <c r="B30">
        <f t="shared" si="1"/>
        <v>-3.8621969563840002E-2</v>
      </c>
    </row>
    <row r="31" spans="1:2" x14ac:dyDescent="0.45">
      <c r="A31">
        <f t="shared" si="0"/>
        <v>0.27</v>
      </c>
      <c r="B31">
        <f t="shared" si="1"/>
        <v>-4.1502919379130004E-2</v>
      </c>
    </row>
    <row r="32" spans="1:2" x14ac:dyDescent="0.45">
      <c r="A32">
        <f t="shared" si="0"/>
        <v>0.28000000000000003</v>
      </c>
      <c r="B32">
        <f t="shared" si="1"/>
        <v>-4.4490448773120007E-2</v>
      </c>
    </row>
    <row r="33" spans="1:2" x14ac:dyDescent="0.45">
      <c r="A33">
        <f t="shared" si="0"/>
        <v>0.28999999999999998</v>
      </c>
      <c r="B33">
        <f t="shared" si="1"/>
        <v>-4.7584105605910004E-2</v>
      </c>
    </row>
    <row r="34" spans="1:2" x14ac:dyDescent="0.45">
      <c r="A34">
        <f t="shared" si="0"/>
        <v>0.3</v>
      </c>
      <c r="B34">
        <f t="shared" si="1"/>
        <v>-5.0783336999999991E-2</v>
      </c>
    </row>
    <row r="35" spans="1:2" x14ac:dyDescent="0.45">
      <c r="A35">
        <f t="shared" si="0"/>
        <v>0.31</v>
      </c>
      <c r="B35">
        <f t="shared" si="1"/>
        <v>-5.4087490851090006E-2</v>
      </c>
    </row>
    <row r="36" spans="1:2" x14ac:dyDescent="0.45">
      <c r="A36">
        <f t="shared" si="0"/>
        <v>0.32</v>
      </c>
      <c r="B36">
        <f t="shared" si="1"/>
        <v>-5.7495817338879998E-2</v>
      </c>
    </row>
    <row r="37" spans="1:2" x14ac:dyDescent="0.45">
      <c r="A37">
        <f t="shared" si="0"/>
        <v>0.33</v>
      </c>
      <c r="B37">
        <f t="shared" si="1"/>
        <v>-6.1007470437870005E-2</v>
      </c>
    </row>
    <row r="38" spans="1:2" x14ac:dyDescent="0.45">
      <c r="A38">
        <f t="shared" si="0"/>
        <v>0.34</v>
      </c>
      <c r="B38">
        <f t="shared" si="1"/>
        <v>-6.4621509428160015E-2</v>
      </c>
    </row>
    <row r="39" spans="1:2" x14ac:dyDescent="0.45">
      <c r="A39">
        <f t="shared" si="0"/>
        <v>0.35</v>
      </c>
      <c r="B39">
        <f t="shared" si="1"/>
        <v>-6.8336900406249984E-2</v>
      </c>
    </row>
    <row r="40" spans="1:2" x14ac:dyDescent="0.45">
      <c r="A40">
        <f t="shared" si="0"/>
        <v>0.36</v>
      </c>
      <c r="B40">
        <f t="shared" si="1"/>
        <v>-7.215251779583999E-2</v>
      </c>
    </row>
    <row r="41" spans="1:2" x14ac:dyDescent="0.45">
      <c r="A41">
        <f t="shared" si="0"/>
        <v>0.37</v>
      </c>
      <c r="B41">
        <f t="shared" si="1"/>
        <v>-7.6067145858629989E-2</v>
      </c>
    </row>
    <row r="42" spans="1:2" x14ac:dyDescent="0.45">
      <c r="A42">
        <f t="shared" si="0"/>
        <v>0.38</v>
      </c>
      <c r="B42">
        <f t="shared" si="1"/>
        <v>-8.0079480205119999E-2</v>
      </c>
    </row>
    <row r="43" spans="1:2" x14ac:dyDescent="0.45">
      <c r="A43">
        <f t="shared" si="0"/>
        <v>0.39</v>
      </c>
      <c r="B43">
        <f t="shared" si="1"/>
        <v>-8.4188129305409989E-2</v>
      </c>
    </row>
    <row r="44" spans="1:2" x14ac:dyDescent="0.45">
      <c r="A44">
        <f t="shared" si="0"/>
        <v>0.4</v>
      </c>
      <c r="B44">
        <f t="shared" si="1"/>
        <v>-8.8391615999999992E-2</v>
      </c>
    </row>
    <row r="45" spans="1:2" x14ac:dyDescent="0.45">
      <c r="A45">
        <f t="shared" si="0"/>
        <v>0.41</v>
      </c>
      <c r="B45">
        <f t="shared" si="1"/>
        <v>-9.2688379010589989E-2</v>
      </c>
    </row>
    <row r="46" spans="1:2" x14ac:dyDescent="0.45">
      <c r="A46">
        <f t="shared" si="0"/>
        <v>0.42</v>
      </c>
      <c r="B46">
        <f t="shared" si="1"/>
        <v>-9.7076774450879991E-2</v>
      </c>
    </row>
    <row r="47" spans="1:2" x14ac:dyDescent="0.45">
      <c r="A47">
        <f t="shared" si="0"/>
        <v>0.43</v>
      </c>
      <c r="B47">
        <f t="shared" si="1"/>
        <v>-0.10155507733736999</v>
      </c>
    </row>
    <row r="48" spans="1:2" x14ac:dyDescent="0.45">
      <c r="A48">
        <f t="shared" si="0"/>
        <v>0.44</v>
      </c>
      <c r="B48">
        <f t="shared" si="1"/>
        <v>-0.10612148310015999</v>
      </c>
    </row>
    <row r="49" spans="1:2" x14ac:dyDescent="0.45">
      <c r="A49">
        <f t="shared" si="0"/>
        <v>0.45</v>
      </c>
      <c r="B49">
        <f t="shared" si="1"/>
        <v>-0.11077410909375002</v>
      </c>
    </row>
    <row r="50" spans="1:2" x14ac:dyDescent="0.45">
      <c r="A50">
        <f t="shared" si="0"/>
        <v>0.46</v>
      </c>
      <c r="B50">
        <f t="shared" si="1"/>
        <v>-0.11551099610784001</v>
      </c>
    </row>
    <row r="51" spans="1:2" x14ac:dyDescent="0.45">
      <c r="A51">
        <f t="shared" si="0"/>
        <v>0.47</v>
      </c>
      <c r="B51">
        <f t="shared" si="1"/>
        <v>-0.12033010987812999</v>
      </c>
    </row>
    <row r="52" spans="1:2" x14ac:dyDescent="0.45">
      <c r="A52">
        <f t="shared" si="0"/>
        <v>0.48</v>
      </c>
      <c r="B52">
        <f t="shared" si="1"/>
        <v>-0.12522934259711999</v>
      </c>
    </row>
    <row r="53" spans="1:2" x14ac:dyDescent="0.45">
      <c r="A53">
        <f t="shared" si="0"/>
        <v>0.49</v>
      </c>
      <c r="B53">
        <f t="shared" si="1"/>
        <v>-0.13020651442490999</v>
      </c>
    </row>
    <row r="54" spans="1:2" x14ac:dyDescent="0.45">
      <c r="A54">
        <f t="shared" si="0"/>
        <v>0.5</v>
      </c>
      <c r="B54">
        <f t="shared" si="1"/>
        <v>-0.13525937499999999</v>
      </c>
    </row>
    <row r="55" spans="1:2" x14ac:dyDescent="0.45">
      <c r="A55">
        <f t="shared" si="0"/>
        <v>0.51</v>
      </c>
      <c r="B55">
        <f t="shared" si="1"/>
        <v>-0.14038560495009003</v>
      </c>
    </row>
    <row r="56" spans="1:2" x14ac:dyDescent="0.45">
      <c r="A56">
        <f t="shared" si="0"/>
        <v>0.52</v>
      </c>
      <c r="B56">
        <f t="shared" si="1"/>
        <v>-0.14558281740288004</v>
      </c>
    </row>
    <row r="57" spans="1:2" x14ac:dyDescent="0.45">
      <c r="A57">
        <f t="shared" si="0"/>
        <v>0.53</v>
      </c>
      <c r="B57">
        <f t="shared" si="1"/>
        <v>-0.15084855949687001</v>
      </c>
    </row>
    <row r="58" spans="1:2" x14ac:dyDescent="0.45">
      <c r="A58">
        <f t="shared" si="0"/>
        <v>0.54</v>
      </c>
      <c r="B58">
        <f t="shared" si="1"/>
        <v>-0.15618031389216003</v>
      </c>
    </row>
    <row r="59" spans="1:2" x14ac:dyDescent="0.45">
      <c r="A59">
        <f t="shared" si="0"/>
        <v>0.55000000000000004</v>
      </c>
      <c r="B59">
        <f t="shared" si="1"/>
        <v>-0.16157550028125003</v>
      </c>
    </row>
    <row r="60" spans="1:2" x14ac:dyDescent="0.45">
      <c r="A60">
        <f t="shared" si="0"/>
        <v>0.56000000000000005</v>
      </c>
      <c r="B60">
        <f t="shared" si="1"/>
        <v>-0.16703147689984005</v>
      </c>
    </row>
    <row r="61" spans="1:2" x14ac:dyDescent="0.45">
      <c r="A61">
        <f t="shared" si="0"/>
        <v>0.56999999999999995</v>
      </c>
      <c r="B61">
        <f t="shared" si="1"/>
        <v>-0.17254554203762995</v>
      </c>
    </row>
    <row r="62" spans="1:2" x14ac:dyDescent="0.45">
      <c r="A62">
        <f t="shared" si="0"/>
        <v>0.57999999999999996</v>
      </c>
      <c r="B62">
        <f t="shared" si="1"/>
        <v>-0.17811493554912003</v>
      </c>
    </row>
    <row r="63" spans="1:2" x14ac:dyDescent="0.45">
      <c r="A63">
        <f t="shared" si="0"/>
        <v>0.59</v>
      </c>
      <c r="B63">
        <f t="shared" si="1"/>
        <v>-0.18373684036440999</v>
      </c>
    </row>
    <row r="64" spans="1:2" x14ac:dyDescent="0.45">
      <c r="A64">
        <f t="shared" si="0"/>
        <v>0.6</v>
      </c>
      <c r="B64">
        <f t="shared" si="1"/>
        <v>-0.18940838399999999</v>
      </c>
    </row>
    <row r="65" spans="1:2" x14ac:dyDescent="0.45">
      <c r="A65">
        <f t="shared" si="0"/>
        <v>0.61</v>
      </c>
      <c r="B65">
        <f t="shared" si="1"/>
        <v>-0.19512664006959005</v>
      </c>
    </row>
    <row r="66" spans="1:2" x14ac:dyDescent="0.45">
      <c r="A66">
        <f t="shared" si="0"/>
        <v>0.62</v>
      </c>
      <c r="B66">
        <f t="shared" si="1"/>
        <v>-0.20088862979487998</v>
      </c>
    </row>
    <row r="67" spans="1:2" x14ac:dyDescent="0.45">
      <c r="A67">
        <f t="shared" si="0"/>
        <v>0.63</v>
      </c>
      <c r="B67">
        <f t="shared" si="1"/>
        <v>-0.20669132351637004</v>
      </c>
    </row>
    <row r="68" spans="1:2" x14ac:dyDescent="0.45">
      <c r="A68">
        <f t="shared" ref="A68:A131" si="2">(ROW()-4)/100</f>
        <v>0.64</v>
      </c>
      <c r="B68">
        <f t="shared" ref="B68:B131" si="3">-0.0279*A68-0.376*A68*A68-0.485*A68*A68*A68+0.596*A68*A68*A68*A68-0.1259*A68*A68*A68*A68*A68</f>
        <v>-0.21253164220416002</v>
      </c>
    </row>
    <row r="69" spans="1:2" x14ac:dyDescent="0.45">
      <c r="A69">
        <f t="shared" si="2"/>
        <v>0.65</v>
      </c>
      <c r="B69">
        <f t="shared" si="3"/>
        <v>-0.21840645896875002</v>
      </c>
    </row>
    <row r="70" spans="1:2" x14ac:dyDescent="0.45">
      <c r="A70">
        <f t="shared" si="2"/>
        <v>0.66</v>
      </c>
      <c r="B70">
        <f t="shared" si="3"/>
        <v>-0.22431260057184002</v>
      </c>
    </row>
    <row r="71" spans="1:2" x14ac:dyDescent="0.45">
      <c r="A71">
        <f t="shared" si="2"/>
        <v>0.67</v>
      </c>
      <c r="B71">
        <f t="shared" si="3"/>
        <v>-0.23024684893713002</v>
      </c>
    </row>
    <row r="72" spans="1:2" x14ac:dyDescent="0.45">
      <c r="A72">
        <f t="shared" si="2"/>
        <v>0.68</v>
      </c>
      <c r="B72">
        <f t="shared" si="3"/>
        <v>-0.23620594266112005</v>
      </c>
    </row>
    <row r="73" spans="1:2" x14ac:dyDescent="0.45">
      <c r="A73">
        <f t="shared" si="2"/>
        <v>0.69</v>
      </c>
      <c r="B73">
        <f t="shared" si="3"/>
        <v>-0.24218657852390998</v>
      </c>
    </row>
    <row r="74" spans="1:2" x14ac:dyDescent="0.45">
      <c r="A74">
        <f t="shared" si="2"/>
        <v>0.7</v>
      </c>
      <c r="B74">
        <f t="shared" si="3"/>
        <v>-0.24818541299999997</v>
      </c>
    </row>
    <row r="75" spans="1:2" x14ac:dyDescent="0.45">
      <c r="A75">
        <f t="shared" si="2"/>
        <v>0.71</v>
      </c>
      <c r="B75">
        <f t="shared" si="3"/>
        <v>-0.25419906376908996</v>
      </c>
    </row>
    <row r="76" spans="1:2" x14ac:dyDescent="0.45">
      <c r="A76">
        <f t="shared" si="2"/>
        <v>0.72</v>
      </c>
      <c r="B76">
        <f t="shared" si="3"/>
        <v>-0.26022411122688005</v>
      </c>
    </row>
    <row r="77" spans="1:2" x14ac:dyDescent="0.45">
      <c r="A77">
        <f t="shared" si="2"/>
        <v>0.73</v>
      </c>
      <c r="B77">
        <f t="shared" si="3"/>
        <v>-0.26625709999587005</v>
      </c>
    </row>
    <row r="78" spans="1:2" x14ac:dyDescent="0.45">
      <c r="A78">
        <f t="shared" si="2"/>
        <v>0.74</v>
      </c>
      <c r="B78">
        <f t="shared" si="3"/>
        <v>-0.27229454043615997</v>
      </c>
    </row>
    <row r="79" spans="1:2" x14ac:dyDescent="0.45">
      <c r="A79">
        <f t="shared" si="2"/>
        <v>0.75</v>
      </c>
      <c r="B79">
        <f t="shared" si="3"/>
        <v>-0.27833291015625006</v>
      </c>
    </row>
    <row r="80" spans="1:2" x14ac:dyDescent="0.45">
      <c r="A80">
        <f t="shared" si="2"/>
        <v>0.76</v>
      </c>
      <c r="B80">
        <f t="shared" si="3"/>
        <v>-0.28436865552384</v>
      </c>
    </row>
    <row r="81" spans="1:2" x14ac:dyDescent="0.45">
      <c r="A81">
        <f t="shared" si="2"/>
        <v>0.77</v>
      </c>
      <c r="B81">
        <f t="shared" si="3"/>
        <v>-0.29039819317662996</v>
      </c>
    </row>
    <row r="82" spans="1:2" x14ac:dyDescent="0.45">
      <c r="A82">
        <f t="shared" si="2"/>
        <v>0.78</v>
      </c>
      <c r="B82">
        <f t="shared" si="3"/>
        <v>-0.29641791153311997</v>
      </c>
    </row>
    <row r="83" spans="1:2" x14ac:dyDescent="0.45">
      <c r="A83">
        <f t="shared" si="2"/>
        <v>0.79</v>
      </c>
      <c r="B83">
        <f t="shared" si="3"/>
        <v>-0.30242417230341007</v>
      </c>
    </row>
    <row r="84" spans="1:2" x14ac:dyDescent="0.45">
      <c r="A84">
        <f t="shared" si="2"/>
        <v>0.8</v>
      </c>
      <c r="B84">
        <f t="shared" si="3"/>
        <v>-0.30841331200000005</v>
      </c>
    </row>
    <row r="85" spans="1:2" x14ac:dyDescent="0.45">
      <c r="A85">
        <f t="shared" si="2"/>
        <v>0.81</v>
      </c>
      <c r="B85">
        <f t="shared" si="3"/>
        <v>-0.31438164344858999</v>
      </c>
    </row>
    <row r="86" spans="1:2" x14ac:dyDescent="0.45">
      <c r="A86">
        <f t="shared" si="2"/>
        <v>0.82</v>
      </c>
      <c r="B86">
        <f t="shared" si="3"/>
        <v>-0.32032545729888007</v>
      </c>
    </row>
    <row r="87" spans="1:2" x14ac:dyDescent="0.45">
      <c r="A87">
        <f t="shared" si="2"/>
        <v>0.83</v>
      </c>
      <c r="B87">
        <f t="shared" si="3"/>
        <v>-0.32624102353536988</v>
      </c>
    </row>
    <row r="88" spans="1:2" x14ac:dyDescent="0.45">
      <c r="A88">
        <f t="shared" si="2"/>
        <v>0.84</v>
      </c>
      <c r="B88">
        <f t="shared" si="3"/>
        <v>-0.33212459298816005</v>
      </c>
    </row>
    <row r="89" spans="1:2" x14ac:dyDescent="0.45">
      <c r="A89">
        <f t="shared" si="2"/>
        <v>0.85</v>
      </c>
      <c r="B89">
        <f t="shared" si="3"/>
        <v>-0.33797239884375008</v>
      </c>
    </row>
    <row r="90" spans="1:2" x14ac:dyDescent="0.45">
      <c r="A90">
        <f t="shared" si="2"/>
        <v>0.86</v>
      </c>
      <c r="B90">
        <f t="shared" si="3"/>
        <v>-0.34378065815583997</v>
      </c>
    </row>
    <row r="91" spans="1:2" x14ac:dyDescent="0.45">
      <c r="A91">
        <f t="shared" si="2"/>
        <v>0.87</v>
      </c>
      <c r="B91">
        <f t="shared" si="3"/>
        <v>-0.34954557335613001</v>
      </c>
    </row>
    <row r="92" spans="1:2" x14ac:dyDescent="0.45">
      <c r="A92">
        <f t="shared" si="2"/>
        <v>0.88</v>
      </c>
      <c r="B92">
        <f t="shared" si="3"/>
        <v>-0.35526333376511998</v>
      </c>
    </row>
    <row r="93" spans="1:2" x14ac:dyDescent="0.45">
      <c r="A93">
        <f t="shared" si="2"/>
        <v>0.89</v>
      </c>
      <c r="B93">
        <f t="shared" si="3"/>
        <v>-0.36093011710291001</v>
      </c>
    </row>
    <row r="94" spans="1:2" x14ac:dyDescent="0.45">
      <c r="A94">
        <f t="shared" si="2"/>
        <v>0.9</v>
      </c>
      <c r="B94">
        <f t="shared" si="3"/>
        <v>-0.36654209100000001</v>
      </c>
    </row>
    <row r="95" spans="1:2" x14ac:dyDescent="0.45">
      <c r="A95">
        <f t="shared" si="2"/>
        <v>0.91</v>
      </c>
      <c r="B95">
        <f t="shared" si="3"/>
        <v>-0.37209541450809014</v>
      </c>
    </row>
    <row r="96" spans="1:2" x14ac:dyDescent="0.45">
      <c r="A96">
        <f t="shared" si="2"/>
        <v>0.92</v>
      </c>
      <c r="B96">
        <f t="shared" si="3"/>
        <v>-0.37758623961087995</v>
      </c>
    </row>
    <row r="97" spans="1:2" x14ac:dyDescent="0.45">
      <c r="A97">
        <f t="shared" si="2"/>
        <v>0.93</v>
      </c>
      <c r="B97">
        <f t="shared" si="3"/>
        <v>-0.38301071273487003</v>
      </c>
    </row>
    <row r="98" spans="1:2" x14ac:dyDescent="0.45">
      <c r="A98">
        <f t="shared" si="2"/>
        <v>0.94</v>
      </c>
      <c r="B98">
        <f t="shared" si="3"/>
        <v>-0.38836497626015998</v>
      </c>
    </row>
    <row r="99" spans="1:2" x14ac:dyDescent="0.45">
      <c r="A99">
        <f t="shared" si="2"/>
        <v>0.95</v>
      </c>
      <c r="B99">
        <f t="shared" si="3"/>
        <v>-0.39364517003125005</v>
      </c>
    </row>
    <row r="100" spans="1:2" x14ac:dyDescent="0.45">
      <c r="A100">
        <f t="shared" si="2"/>
        <v>0.96</v>
      </c>
      <c r="B100">
        <f t="shared" si="3"/>
        <v>-0.39884743286783986</v>
      </c>
    </row>
    <row r="101" spans="1:2" x14ac:dyDescent="0.45">
      <c r="A101">
        <f t="shared" si="2"/>
        <v>0.97</v>
      </c>
      <c r="B101">
        <f t="shared" si="3"/>
        <v>-0.4039679040756301</v>
      </c>
    </row>
    <row r="102" spans="1:2" x14ac:dyDescent="0.45">
      <c r="A102">
        <f t="shared" si="2"/>
        <v>0.98</v>
      </c>
      <c r="B102">
        <f t="shared" si="3"/>
        <v>-0.40900272495711998</v>
      </c>
    </row>
    <row r="103" spans="1:2" x14ac:dyDescent="0.45">
      <c r="A103">
        <f t="shared" si="2"/>
        <v>0.99</v>
      </c>
      <c r="B103">
        <f t="shared" si="3"/>
        <v>-0.41394804032241006</v>
      </c>
    </row>
    <row r="104" spans="1:2" x14ac:dyDescent="0.45">
      <c r="A104">
        <f t="shared" si="2"/>
        <v>1</v>
      </c>
      <c r="B104">
        <f t="shared" si="3"/>
        <v>-0.41880000000000006</v>
      </c>
    </row>
    <row r="105" spans="1:2" x14ac:dyDescent="0.45">
      <c r="A105">
        <f t="shared" si="2"/>
        <v>1.01</v>
      </c>
      <c r="B105">
        <f t="shared" si="3"/>
        <v>-0.4235547603475901</v>
      </c>
    </row>
    <row r="106" spans="1:2" x14ac:dyDescent="0.45">
      <c r="A106">
        <f t="shared" si="2"/>
        <v>1.02</v>
      </c>
      <c r="B106">
        <f t="shared" si="3"/>
        <v>-0.42820848576288006</v>
      </c>
    </row>
    <row r="107" spans="1:2" x14ac:dyDescent="0.45">
      <c r="A107">
        <f t="shared" si="2"/>
        <v>1.03</v>
      </c>
      <c r="B107">
        <f t="shared" si="3"/>
        <v>-0.43275735019437001</v>
      </c>
    </row>
    <row r="108" spans="1:2" x14ac:dyDescent="0.45">
      <c r="A108">
        <f t="shared" si="2"/>
        <v>1.04</v>
      </c>
      <c r="B108">
        <f t="shared" si="3"/>
        <v>-0.43719753865216016</v>
      </c>
    </row>
    <row r="109" spans="1:2" x14ac:dyDescent="0.45">
      <c r="A109">
        <f t="shared" si="2"/>
        <v>1.05</v>
      </c>
      <c r="B109">
        <f t="shared" si="3"/>
        <v>-0.44152524871874993</v>
      </c>
    </row>
    <row r="110" spans="1:2" x14ac:dyDescent="0.45">
      <c r="A110">
        <f t="shared" si="2"/>
        <v>1.06</v>
      </c>
      <c r="B110">
        <f t="shared" si="3"/>
        <v>-0.44573669205984001</v>
      </c>
    </row>
    <row r="111" spans="1:2" x14ac:dyDescent="0.45">
      <c r="A111">
        <f t="shared" si="2"/>
        <v>1.07</v>
      </c>
      <c r="B111">
        <f t="shared" si="3"/>
        <v>-0.44982809593513018</v>
      </c>
    </row>
    <row r="112" spans="1:2" x14ac:dyDescent="0.45">
      <c r="A112">
        <f t="shared" si="2"/>
        <v>1.08</v>
      </c>
      <c r="B112">
        <f t="shared" si="3"/>
        <v>-0.45379570470912012</v>
      </c>
    </row>
    <row r="113" spans="1:2" x14ac:dyDescent="0.45">
      <c r="A113">
        <f t="shared" si="2"/>
        <v>1.0900000000000001</v>
      </c>
      <c r="B113">
        <f t="shared" si="3"/>
        <v>-0.45763578136191019</v>
      </c>
    </row>
    <row r="114" spans="1:2" x14ac:dyDescent="0.45">
      <c r="A114">
        <f t="shared" si="2"/>
        <v>1.1000000000000001</v>
      </c>
      <c r="B114">
        <f t="shared" si="3"/>
        <v>-0.46134460899999996</v>
      </c>
    </row>
    <row r="115" spans="1:2" x14ac:dyDescent="0.45">
      <c r="A115">
        <f t="shared" si="2"/>
        <v>1.1100000000000001</v>
      </c>
      <c r="B115">
        <f t="shared" si="3"/>
        <v>-0.46491849236709004</v>
      </c>
    </row>
    <row r="116" spans="1:2" x14ac:dyDescent="0.45">
      <c r="A116">
        <f t="shared" si="2"/>
        <v>1.1200000000000001</v>
      </c>
      <c r="B116">
        <f t="shared" si="3"/>
        <v>-0.46835375935488022</v>
      </c>
    </row>
    <row r="117" spans="1:2" x14ac:dyDescent="0.45">
      <c r="A117">
        <f t="shared" si="2"/>
        <v>1.1299999999999999</v>
      </c>
      <c r="B117">
        <f t="shared" si="3"/>
        <v>-0.47164676251387005</v>
      </c>
    </row>
    <row r="118" spans="1:2" x14ac:dyDescent="0.45">
      <c r="A118">
        <f t="shared" si="2"/>
        <v>1.1399999999999999</v>
      </c>
      <c r="B118">
        <f t="shared" si="3"/>
        <v>-0.47479388056416005</v>
      </c>
    </row>
    <row r="119" spans="1:2" x14ac:dyDescent="0.45">
      <c r="A119">
        <f t="shared" si="2"/>
        <v>1.1499999999999999</v>
      </c>
      <c r="B119">
        <f t="shared" si="3"/>
        <v>-0.47779151990625018</v>
      </c>
    </row>
    <row r="120" spans="1:2" x14ac:dyDescent="0.45">
      <c r="A120">
        <f t="shared" si="2"/>
        <v>1.1599999999999999</v>
      </c>
      <c r="B120">
        <f t="shared" si="3"/>
        <v>-0.48063611613184026</v>
      </c>
    </row>
    <row r="121" spans="1:2" x14ac:dyDescent="0.45">
      <c r="A121">
        <f t="shared" si="2"/>
        <v>1.17</v>
      </c>
      <c r="B121">
        <f t="shared" si="3"/>
        <v>-0.48332413553463</v>
      </c>
    </row>
    <row r="122" spans="1:2" x14ac:dyDescent="0.45">
      <c r="A122">
        <f t="shared" si="2"/>
        <v>1.18</v>
      </c>
      <c r="B122">
        <f t="shared" si="3"/>
        <v>-0.48585207662111995</v>
      </c>
    </row>
    <row r="123" spans="1:2" x14ac:dyDescent="0.45">
      <c r="A123">
        <f t="shared" si="2"/>
        <v>1.19</v>
      </c>
      <c r="B123">
        <f t="shared" si="3"/>
        <v>-0.48821647162140996</v>
      </c>
    </row>
    <row r="124" spans="1:2" x14ac:dyDescent="0.45">
      <c r="A124">
        <f t="shared" si="2"/>
        <v>1.2</v>
      </c>
      <c r="B124">
        <f t="shared" si="3"/>
        <v>-0.49041388799999991</v>
      </c>
    </row>
    <row r="125" spans="1:2" x14ac:dyDescent="0.45">
      <c r="A125">
        <f t="shared" si="2"/>
        <v>1.21</v>
      </c>
      <c r="B125">
        <f t="shared" si="3"/>
        <v>-0.49244092996659028</v>
      </c>
    </row>
    <row r="126" spans="1:2" x14ac:dyDescent="0.45">
      <c r="A126">
        <f t="shared" si="2"/>
        <v>1.22</v>
      </c>
      <c r="B126">
        <f t="shared" si="3"/>
        <v>-0.49429423998688027</v>
      </c>
    </row>
    <row r="127" spans="1:2" x14ac:dyDescent="0.45">
      <c r="A127">
        <f t="shared" si="2"/>
        <v>1.23</v>
      </c>
      <c r="B127">
        <f t="shared" si="3"/>
        <v>-0.49597050029337009</v>
      </c>
    </row>
    <row r="128" spans="1:2" x14ac:dyDescent="0.45">
      <c r="A128">
        <f t="shared" si="2"/>
        <v>1.24</v>
      </c>
      <c r="B128">
        <f t="shared" si="3"/>
        <v>-0.4974664343961599</v>
      </c>
    </row>
    <row r="129" spans="1:2" x14ac:dyDescent="0.45">
      <c r="A129">
        <f t="shared" si="2"/>
        <v>1.25</v>
      </c>
      <c r="B129">
        <f t="shared" si="3"/>
        <v>-0.49877880859374996</v>
      </c>
    </row>
    <row r="130" spans="1:2" x14ac:dyDescent="0.45">
      <c r="A130">
        <f t="shared" si="2"/>
        <v>1.26</v>
      </c>
      <c r="B130">
        <f t="shared" si="3"/>
        <v>-0.49990443348384017</v>
      </c>
    </row>
    <row r="131" spans="1:2" x14ac:dyDescent="0.45">
      <c r="A131">
        <f t="shared" si="2"/>
        <v>1.27</v>
      </c>
      <c r="B131">
        <f t="shared" si="3"/>
        <v>-0.50084016547413002</v>
      </c>
    </row>
    <row r="132" spans="1:2" x14ac:dyDescent="0.45">
      <c r="A132">
        <f t="shared" ref="A132:A195" si="4">(ROW()-4)/100</f>
        <v>1.28</v>
      </c>
      <c r="B132">
        <f t="shared" ref="B132:B195" si="5">-0.0279*A132-0.376*A132*A132-0.485*A132*A132*A132+0.596*A132*A132*A132*A132-0.1259*A132*A132*A132*A132*A132</f>
        <v>-0.50158290829312013</v>
      </c>
    </row>
    <row r="133" spans="1:2" x14ac:dyDescent="0.45">
      <c r="A133">
        <f t="shared" si="4"/>
        <v>1.29</v>
      </c>
      <c r="B133">
        <f t="shared" si="5"/>
        <v>-0.50212961450091043</v>
      </c>
    </row>
    <row r="134" spans="1:2" x14ac:dyDescent="0.45">
      <c r="A134">
        <f t="shared" si="4"/>
        <v>1.3</v>
      </c>
      <c r="B134">
        <f t="shared" si="5"/>
        <v>-0.50247728699999983</v>
      </c>
    </row>
    <row r="135" spans="1:2" x14ac:dyDescent="0.45">
      <c r="A135">
        <f t="shared" si="4"/>
        <v>1.31</v>
      </c>
      <c r="B135">
        <f t="shared" si="5"/>
        <v>-0.50262298054609011</v>
      </c>
    </row>
    <row r="136" spans="1:2" x14ac:dyDescent="0.45">
      <c r="A136">
        <f t="shared" si="4"/>
        <v>1.32</v>
      </c>
      <c r="B136">
        <f t="shared" si="5"/>
        <v>-0.50256380325888039</v>
      </c>
    </row>
    <row r="137" spans="1:2" x14ac:dyDescent="0.45">
      <c r="A137">
        <f t="shared" si="4"/>
        <v>1.33</v>
      </c>
      <c r="B137">
        <f t="shared" si="5"/>
        <v>-0.50229691813286992</v>
      </c>
    </row>
    <row r="138" spans="1:2" x14ac:dyDescent="0.45">
      <c r="A138">
        <f t="shared" si="4"/>
        <v>1.34</v>
      </c>
      <c r="B138">
        <f t="shared" si="5"/>
        <v>-0.50181954454816036</v>
      </c>
    </row>
    <row r="139" spans="1:2" x14ac:dyDescent="0.45">
      <c r="A139">
        <f t="shared" si="4"/>
        <v>1.35</v>
      </c>
      <c r="B139">
        <f t="shared" si="5"/>
        <v>-0.50112895978125016</v>
      </c>
    </row>
    <row r="140" spans="1:2" x14ac:dyDescent="0.45">
      <c r="A140">
        <f t="shared" si="4"/>
        <v>1.36</v>
      </c>
      <c r="B140">
        <f t="shared" si="5"/>
        <v>-0.5002225005158405</v>
      </c>
    </row>
    <row r="141" spans="1:2" x14ac:dyDescent="0.45">
      <c r="A141">
        <f t="shared" si="4"/>
        <v>1.37</v>
      </c>
      <c r="B141">
        <f t="shared" si="5"/>
        <v>-0.49909756435362995</v>
      </c>
    </row>
    <row r="142" spans="1:2" x14ac:dyDescent="0.45">
      <c r="A142">
        <f t="shared" si="4"/>
        <v>1.38</v>
      </c>
      <c r="B142">
        <f t="shared" si="5"/>
        <v>-0.49775161132512025</v>
      </c>
    </row>
    <row r="143" spans="1:2" x14ac:dyDescent="0.45">
      <c r="A143">
        <f t="shared" si="4"/>
        <v>1.39</v>
      </c>
      <c r="B143">
        <f t="shared" si="5"/>
        <v>-0.49618216540041016</v>
      </c>
    </row>
    <row r="144" spans="1:2" x14ac:dyDescent="0.45">
      <c r="A144">
        <f t="shared" si="4"/>
        <v>1.4</v>
      </c>
      <c r="B144">
        <f t="shared" si="5"/>
        <v>-0.49438681600000012</v>
      </c>
    </row>
    <row r="145" spans="1:2" x14ac:dyDescent="0.45">
      <c r="A145">
        <f t="shared" si="4"/>
        <v>1.41</v>
      </c>
      <c r="B145">
        <f t="shared" si="5"/>
        <v>-0.49236321950559059</v>
      </c>
    </row>
    <row r="146" spans="1:2" x14ac:dyDescent="0.45">
      <c r="A146">
        <f t="shared" si="4"/>
        <v>1.42</v>
      </c>
      <c r="B146">
        <f t="shared" si="5"/>
        <v>-0.49010910077088043</v>
      </c>
    </row>
    <row r="147" spans="1:2" x14ac:dyDescent="0.45">
      <c r="A147">
        <f t="shared" si="4"/>
        <v>1.43</v>
      </c>
      <c r="B147">
        <f t="shared" si="5"/>
        <v>-0.48762225463236986</v>
      </c>
    </row>
    <row r="148" spans="1:2" x14ac:dyDescent="0.45">
      <c r="A148">
        <f t="shared" si="4"/>
        <v>1.44</v>
      </c>
      <c r="B148">
        <f t="shared" si="5"/>
        <v>-0.48490054742016042</v>
      </c>
    </row>
    <row r="149" spans="1:2" x14ac:dyDescent="0.45">
      <c r="A149">
        <f t="shared" si="4"/>
        <v>1.45</v>
      </c>
      <c r="B149">
        <f t="shared" si="5"/>
        <v>-0.48194191846875067</v>
      </c>
    </row>
    <row r="150" spans="1:2" x14ac:dyDescent="0.45">
      <c r="A150">
        <f t="shared" si="4"/>
        <v>1.46</v>
      </c>
      <c r="B150">
        <f t="shared" si="5"/>
        <v>-0.47874438162784005</v>
      </c>
    </row>
    <row r="151" spans="1:2" x14ac:dyDescent="0.45">
      <c r="A151">
        <f t="shared" si="4"/>
        <v>1.47</v>
      </c>
      <c r="B151">
        <f t="shared" si="5"/>
        <v>-0.47530602677313072</v>
      </c>
    </row>
    <row r="152" spans="1:2" x14ac:dyDescent="0.45">
      <c r="A152">
        <f t="shared" si="4"/>
        <v>1.48</v>
      </c>
      <c r="B152">
        <f t="shared" si="5"/>
        <v>-0.4716250213171197</v>
      </c>
    </row>
    <row r="153" spans="1:2" x14ac:dyDescent="0.45">
      <c r="A153">
        <f t="shared" si="4"/>
        <v>1.49</v>
      </c>
      <c r="B153">
        <f t="shared" si="5"/>
        <v>-0.46769961171991004</v>
      </c>
    </row>
    <row r="154" spans="1:2" x14ac:dyDescent="0.45">
      <c r="A154">
        <f t="shared" si="4"/>
        <v>1.5</v>
      </c>
      <c r="B154">
        <f t="shared" si="5"/>
        <v>-0.46352812500000051</v>
      </c>
    </row>
    <row r="155" spans="1:2" x14ac:dyDescent="0.45">
      <c r="A155">
        <f t="shared" si="4"/>
        <v>1.51</v>
      </c>
      <c r="B155">
        <f t="shared" si="5"/>
        <v>-0.45910897024509079</v>
      </c>
    </row>
    <row r="156" spans="1:2" x14ac:dyDescent="0.45">
      <c r="A156">
        <f t="shared" si="4"/>
        <v>1.52</v>
      </c>
      <c r="B156">
        <f t="shared" si="5"/>
        <v>-0.45444064012288066</v>
      </c>
    </row>
    <row r="157" spans="1:2" x14ac:dyDescent="0.45">
      <c r="A157">
        <f t="shared" si="4"/>
        <v>1.53</v>
      </c>
      <c r="B157">
        <f t="shared" si="5"/>
        <v>-0.44952171239187</v>
      </c>
    </row>
    <row r="158" spans="1:2" x14ac:dyDescent="0.45">
      <c r="A158">
        <f t="shared" si="4"/>
        <v>1.54</v>
      </c>
      <c r="B158">
        <f t="shared" si="5"/>
        <v>-0.44435085141215969</v>
      </c>
    </row>
    <row r="159" spans="1:2" x14ac:dyDescent="0.45">
      <c r="A159">
        <f t="shared" si="4"/>
        <v>1.55</v>
      </c>
      <c r="B159">
        <f t="shared" si="5"/>
        <v>-0.43892680965625019</v>
      </c>
    </row>
    <row r="160" spans="1:2" x14ac:dyDescent="0.45">
      <c r="A160">
        <f t="shared" si="4"/>
        <v>1.56</v>
      </c>
      <c r="B160">
        <f t="shared" si="5"/>
        <v>-0.43324842921983908</v>
      </c>
    </row>
    <row r="161" spans="1:2" x14ac:dyDescent="0.45">
      <c r="A161">
        <f t="shared" si="4"/>
        <v>1.57</v>
      </c>
      <c r="B161">
        <f t="shared" si="5"/>
        <v>-0.42731464333263069</v>
      </c>
    </row>
    <row r="162" spans="1:2" x14ac:dyDescent="0.45">
      <c r="A162">
        <f t="shared" si="4"/>
        <v>1.58</v>
      </c>
      <c r="B162">
        <f t="shared" si="5"/>
        <v>-0.42112447786912033</v>
      </c>
    </row>
    <row r="163" spans="1:2" x14ac:dyDescent="0.45">
      <c r="A163">
        <f t="shared" si="4"/>
        <v>1.59</v>
      </c>
      <c r="B163">
        <f t="shared" si="5"/>
        <v>-0.41467705285941014</v>
      </c>
    </row>
    <row r="164" spans="1:2" x14ac:dyDescent="0.45">
      <c r="A164">
        <f t="shared" si="4"/>
        <v>1.6</v>
      </c>
      <c r="B164">
        <f t="shared" si="5"/>
        <v>-0.407971584</v>
      </c>
    </row>
    <row r="165" spans="1:2" x14ac:dyDescent="0.45">
      <c r="A165">
        <f t="shared" si="4"/>
        <v>1.61</v>
      </c>
      <c r="B165">
        <f t="shared" si="5"/>
        <v>-0.40100738416459047</v>
      </c>
    </row>
    <row r="166" spans="1:2" x14ac:dyDescent="0.45">
      <c r="A166">
        <f t="shared" si="4"/>
        <v>1.62</v>
      </c>
      <c r="B166">
        <f t="shared" si="5"/>
        <v>-0.39378386491487927</v>
      </c>
    </row>
    <row r="167" spans="1:2" x14ac:dyDescent="0.45">
      <c r="A167">
        <f t="shared" si="4"/>
        <v>1.63</v>
      </c>
      <c r="B167">
        <f t="shared" si="5"/>
        <v>-0.38630053801137088</v>
      </c>
    </row>
    <row r="168" spans="1:2" x14ac:dyDescent="0.45">
      <c r="A168">
        <f t="shared" si="4"/>
        <v>1.64</v>
      </c>
      <c r="B168">
        <f t="shared" si="5"/>
        <v>-0.37855701692416122</v>
      </c>
    </row>
    <row r="169" spans="1:2" x14ac:dyDescent="0.45">
      <c r="A169">
        <f t="shared" si="4"/>
        <v>1.65</v>
      </c>
      <c r="B169">
        <f t="shared" si="5"/>
        <v>-0.37055301834374954</v>
      </c>
    </row>
    <row r="170" spans="1:2" x14ac:dyDescent="0.45">
      <c r="A170">
        <f t="shared" si="4"/>
        <v>1.66</v>
      </c>
      <c r="B170">
        <f t="shared" si="5"/>
        <v>-0.3622883636918397</v>
      </c>
    </row>
    <row r="171" spans="1:2" x14ac:dyDescent="0.45">
      <c r="A171">
        <f t="shared" si="4"/>
        <v>1.67</v>
      </c>
      <c r="B171">
        <f t="shared" si="5"/>
        <v>-0.35376298063213074</v>
      </c>
    </row>
    <row r="172" spans="1:2" x14ac:dyDescent="0.45">
      <c r="A172">
        <f t="shared" si="4"/>
        <v>1.68</v>
      </c>
      <c r="B172">
        <f t="shared" si="5"/>
        <v>-0.34497690458111996</v>
      </c>
    </row>
    <row r="173" spans="1:2" x14ac:dyDescent="0.45">
      <c r="A173">
        <f t="shared" si="4"/>
        <v>1.69</v>
      </c>
      <c r="B173">
        <f t="shared" si="5"/>
        <v>-0.33593028021890947</v>
      </c>
    </row>
    <row r="174" spans="1:2" x14ac:dyDescent="0.45">
      <c r="A174">
        <f t="shared" si="4"/>
        <v>1.7</v>
      </c>
      <c r="B174">
        <f t="shared" si="5"/>
        <v>-0.32662336300000128</v>
      </c>
    </row>
    <row r="175" spans="1:2" x14ac:dyDescent="0.45">
      <c r="A175">
        <f t="shared" si="4"/>
        <v>1.71</v>
      </c>
      <c r="B175">
        <f t="shared" si="5"/>
        <v>-0.31705652066408962</v>
      </c>
    </row>
    <row r="176" spans="1:2" x14ac:dyDescent="0.45">
      <c r="A176">
        <f t="shared" si="4"/>
        <v>1.72</v>
      </c>
      <c r="B176">
        <f t="shared" si="5"/>
        <v>-0.30723023474687938</v>
      </c>
    </row>
    <row r="177" spans="1:2" x14ac:dyDescent="0.45">
      <c r="A177">
        <f t="shared" si="4"/>
        <v>1.73</v>
      </c>
      <c r="B177">
        <f t="shared" si="5"/>
        <v>-0.29714510209087019</v>
      </c>
    </row>
    <row r="178" spans="1:2" x14ac:dyDescent="0.45">
      <c r="A178">
        <f t="shared" si="4"/>
        <v>1.74</v>
      </c>
      <c r="B178">
        <f t="shared" si="5"/>
        <v>-0.28680183635616041</v>
      </c>
    </row>
    <row r="179" spans="1:2" x14ac:dyDescent="0.45">
      <c r="A179">
        <f t="shared" si="4"/>
        <v>1.75</v>
      </c>
      <c r="B179">
        <f t="shared" si="5"/>
        <v>-0.27620126953125101</v>
      </c>
    </row>
    <row r="180" spans="1:2" x14ac:dyDescent="0.45">
      <c r="A180">
        <f t="shared" si="4"/>
        <v>1.76</v>
      </c>
      <c r="B180">
        <f t="shared" si="5"/>
        <v>-0.26534435344384022</v>
      </c>
    </row>
    <row r="181" spans="1:2" x14ac:dyDescent="0.45">
      <c r="A181">
        <f t="shared" si="4"/>
        <v>1.77</v>
      </c>
      <c r="B181">
        <f t="shared" si="5"/>
        <v>-0.25423216127163073</v>
      </c>
    </row>
    <row r="182" spans="1:2" x14ac:dyDescent="0.45">
      <c r="A182">
        <f t="shared" si="4"/>
        <v>1.78</v>
      </c>
      <c r="B182">
        <f t="shared" si="5"/>
        <v>-0.24286588905312056</v>
      </c>
    </row>
    <row r="183" spans="1:2" x14ac:dyDescent="0.45">
      <c r="A183">
        <f t="shared" si="4"/>
        <v>1.79</v>
      </c>
      <c r="B183">
        <f t="shared" si="5"/>
        <v>-0.23124685719840876</v>
      </c>
    </row>
    <row r="184" spans="1:2" x14ac:dyDescent="0.45">
      <c r="A184">
        <f t="shared" si="4"/>
        <v>1.8</v>
      </c>
      <c r="B184">
        <f t="shared" si="5"/>
        <v>-0.21937651200000019</v>
      </c>
    </row>
    <row r="185" spans="1:2" x14ac:dyDescent="0.45">
      <c r="A185">
        <f t="shared" si="4"/>
        <v>1.81</v>
      </c>
      <c r="B185">
        <f t="shared" si="5"/>
        <v>-0.20725642714358994</v>
      </c>
    </row>
    <row r="186" spans="1:2" x14ac:dyDescent="0.45">
      <c r="A186">
        <f t="shared" si="4"/>
        <v>1.82</v>
      </c>
      <c r="B186">
        <f t="shared" si="5"/>
        <v>-0.1948883052188819</v>
      </c>
    </row>
    <row r="187" spans="1:2" x14ac:dyDescent="0.45">
      <c r="A187">
        <f t="shared" si="4"/>
        <v>1.83</v>
      </c>
      <c r="B187">
        <f t="shared" si="5"/>
        <v>-0.18227397923036959</v>
      </c>
    </row>
    <row r="188" spans="1:2" x14ac:dyDescent="0.45">
      <c r="A188">
        <f t="shared" si="4"/>
        <v>1.84</v>
      </c>
      <c r="B188">
        <f t="shared" si="5"/>
        <v>-0.16941541410816008</v>
      </c>
    </row>
    <row r="189" spans="1:2" x14ac:dyDescent="0.45">
      <c r="A189">
        <f t="shared" si="4"/>
        <v>1.85</v>
      </c>
      <c r="B189">
        <f t="shared" si="5"/>
        <v>-0.15631470821875038</v>
      </c>
    </row>
    <row r="190" spans="1:2" x14ac:dyDescent="0.45">
      <c r="A190">
        <f t="shared" si="4"/>
        <v>1.86</v>
      </c>
      <c r="B190">
        <f t="shared" si="5"/>
        <v>-0.14297409487584067</v>
      </c>
    </row>
    <row r="191" spans="1:2" x14ac:dyDescent="0.45">
      <c r="A191">
        <f t="shared" si="4"/>
        <v>1.87</v>
      </c>
      <c r="B191">
        <f t="shared" si="5"/>
        <v>-0.12939594385112985</v>
      </c>
    </row>
    <row r="192" spans="1:2" x14ac:dyDescent="0.45">
      <c r="A192">
        <f t="shared" si="4"/>
        <v>1.88</v>
      </c>
      <c r="B192">
        <f t="shared" si="5"/>
        <v>-0.1155827628851207</v>
      </c>
    </row>
    <row r="193" spans="1:2" x14ac:dyDescent="0.45">
      <c r="A193">
        <f t="shared" si="4"/>
        <v>1.89</v>
      </c>
      <c r="B193">
        <f t="shared" si="5"/>
        <v>-0.10153719919790971</v>
      </c>
    </row>
    <row r="194" spans="1:2" x14ac:dyDescent="0.45">
      <c r="A194">
        <f t="shared" si="4"/>
        <v>1.9</v>
      </c>
      <c r="B194">
        <f t="shared" si="5"/>
        <v>-8.7262041000001123E-2</v>
      </c>
    </row>
    <row r="195" spans="1:2" x14ac:dyDescent="0.45">
      <c r="A195">
        <f t="shared" si="4"/>
        <v>1.91</v>
      </c>
      <c r="B195">
        <f t="shared" si="5"/>
        <v>-7.2760219003091375E-2</v>
      </c>
    </row>
    <row r="196" spans="1:2" x14ac:dyDescent="0.45">
      <c r="A196">
        <f t="shared" ref="A196:A255" si="6">(ROW()-4)/100</f>
        <v>1.92</v>
      </c>
      <c r="B196">
        <f t="shared" ref="B196:B254" si="7">-0.0279*A196-0.376*A196*A196-0.485*A196*A196*A196+0.596*A196*A196*A196*A196-0.1259*A196*A196*A196*A196*A196</f>
        <v>-5.8034807930878785E-2</v>
      </c>
    </row>
    <row r="197" spans="1:2" x14ac:dyDescent="0.45">
      <c r="A197">
        <f t="shared" si="6"/>
        <v>1.93</v>
      </c>
      <c r="B197">
        <f t="shared" si="7"/>
        <v>-4.3089028029869691E-2</v>
      </c>
    </row>
    <row r="198" spans="1:2" x14ac:dyDescent="0.45">
      <c r="A198">
        <f t="shared" si="6"/>
        <v>1.94</v>
      </c>
      <c r="B198">
        <f t="shared" si="7"/>
        <v>-2.7926246580161518E-2</v>
      </c>
    </row>
    <row r="199" spans="1:2" x14ac:dyDescent="0.45">
      <c r="A199">
        <f t="shared" si="6"/>
        <v>1.95</v>
      </c>
      <c r="B199">
        <f t="shared" si="7"/>
        <v>-1.2549979406252465E-2</v>
      </c>
    </row>
    <row r="200" spans="1:2" x14ac:dyDescent="0.45">
      <c r="A200">
        <f t="shared" si="6"/>
        <v>1.96</v>
      </c>
      <c r="B200">
        <f t="shared" si="7"/>
        <v>3.0361076121590003E-3</v>
      </c>
    </row>
    <row r="201" spans="1:2" x14ac:dyDescent="0.45">
      <c r="A201">
        <f t="shared" si="6"/>
        <v>1.97</v>
      </c>
      <c r="B201">
        <f t="shared" si="7"/>
        <v>1.8828197029367999E-2</v>
      </c>
    </row>
    <row r="202" spans="1:2" x14ac:dyDescent="0.45">
      <c r="A202">
        <f t="shared" si="6"/>
        <v>1.98</v>
      </c>
      <c r="B202">
        <f t="shared" si="7"/>
        <v>3.4822318322879298E-2</v>
      </c>
    </row>
    <row r="203" spans="1:2" x14ac:dyDescent="0.45">
      <c r="A203">
        <f t="shared" si="6"/>
        <v>1.99</v>
      </c>
      <c r="B203">
        <f t="shared" si="7"/>
        <v>5.1014346382590059E-2</v>
      </c>
    </row>
    <row r="204" spans="1:2" x14ac:dyDescent="0.45">
      <c r="A204">
        <f t="shared" si="6"/>
        <v>2</v>
      </c>
      <c r="B204">
        <f t="shared" si="7"/>
        <v>6.7399999999999238E-2</v>
      </c>
    </row>
    <row r="205" spans="1:2" x14ac:dyDescent="0.45">
      <c r="A205">
        <f t="shared" si="6"/>
        <v>2.0099999999999998</v>
      </c>
      <c r="B205">
        <f t="shared" si="7"/>
        <v>8.3974840357408986E-2</v>
      </c>
    </row>
    <row r="206" spans="1:2" x14ac:dyDescent="0.45">
      <c r="A206">
        <f t="shared" si="6"/>
        <v>2.02</v>
      </c>
      <c r="B206">
        <f t="shared" si="7"/>
        <v>0.10073426951711806</v>
      </c>
    </row>
    <row r="207" spans="1:2" x14ac:dyDescent="0.45">
      <c r="A207">
        <f t="shared" si="6"/>
        <v>2.0299999999999998</v>
      </c>
      <c r="B207">
        <f t="shared" si="7"/>
        <v>0.11767352891062721</v>
      </c>
    </row>
    <row r="208" spans="1:2" x14ac:dyDescent="0.45">
      <c r="A208">
        <f t="shared" si="6"/>
        <v>2.04</v>
      </c>
      <c r="B208">
        <f t="shared" si="7"/>
        <v>0.13478769782784017</v>
      </c>
    </row>
    <row r="209" spans="1:2" x14ac:dyDescent="0.45">
      <c r="A209">
        <f t="shared" si="6"/>
        <v>2.0499999999999998</v>
      </c>
      <c r="B209">
        <f t="shared" si="7"/>
        <v>0.15207169190624903</v>
      </c>
    </row>
    <row r="210" spans="1:2" x14ac:dyDescent="0.45">
      <c r="A210">
        <f t="shared" si="6"/>
        <v>2.06</v>
      </c>
      <c r="B210">
        <f t="shared" si="7"/>
        <v>0.16952026162016054</v>
      </c>
    </row>
    <row r="211" spans="1:2" x14ac:dyDescent="0.45">
      <c r="A211">
        <f t="shared" si="6"/>
        <v>2.0699999999999998</v>
      </c>
      <c r="B211">
        <f t="shared" si="7"/>
        <v>0.1871279907698673</v>
      </c>
    </row>
    <row r="212" spans="1:2" x14ac:dyDescent="0.45">
      <c r="A212">
        <f t="shared" si="6"/>
        <v>2.08</v>
      </c>
      <c r="B212">
        <f t="shared" si="7"/>
        <v>0.20488929497087582</v>
      </c>
    </row>
    <row r="213" spans="1:2" x14ac:dyDescent="0.45">
      <c r="A213">
        <f t="shared" si="6"/>
        <v>2.09</v>
      </c>
      <c r="B213">
        <f t="shared" si="7"/>
        <v>0.22279842014308837</v>
      </c>
    </row>
    <row r="214" spans="1:2" x14ac:dyDescent="0.45">
      <c r="A214">
        <f t="shared" si="6"/>
        <v>2.1</v>
      </c>
      <c r="B214">
        <f t="shared" si="7"/>
        <v>0.24084944100000083</v>
      </c>
    </row>
    <row r="215" spans="1:2" x14ac:dyDescent="0.45">
      <c r="A215">
        <f t="shared" si="6"/>
        <v>2.11</v>
      </c>
      <c r="B215">
        <f t="shared" si="7"/>
        <v>0.25903625953790765</v>
      </c>
    </row>
    <row r="216" spans="1:2" x14ac:dyDescent="0.45">
      <c r="A216">
        <f t="shared" si="6"/>
        <v>2.12</v>
      </c>
      <c r="B216">
        <f t="shared" si="7"/>
        <v>0.27735260352511926</v>
      </c>
    </row>
    <row r="217" spans="1:2" x14ac:dyDescent="0.45">
      <c r="A217">
        <f t="shared" si="6"/>
        <v>2.13</v>
      </c>
      <c r="B217">
        <f t="shared" si="7"/>
        <v>0.29579202499113144</v>
      </c>
    </row>
    <row r="218" spans="1:2" x14ac:dyDescent="0.45">
      <c r="A218">
        <f t="shared" si="6"/>
        <v>2.14</v>
      </c>
      <c r="B218">
        <f t="shared" si="7"/>
        <v>0.31434789871583835</v>
      </c>
    </row>
    <row r="219" spans="1:2" x14ac:dyDescent="0.45">
      <c r="A219">
        <f t="shared" si="6"/>
        <v>2.15</v>
      </c>
      <c r="B219">
        <f t="shared" si="7"/>
        <v>0.33301342071874629</v>
      </c>
    </row>
    <row r="220" spans="1:2" x14ac:dyDescent="0.45">
      <c r="A220">
        <f t="shared" si="6"/>
        <v>2.16</v>
      </c>
      <c r="B220">
        <f t="shared" si="7"/>
        <v>0.35178160674816095</v>
      </c>
    </row>
    <row r="221" spans="1:2" x14ac:dyDescent="0.45">
      <c r="A221">
        <f t="shared" si="6"/>
        <v>2.17</v>
      </c>
      <c r="B221">
        <f t="shared" si="7"/>
        <v>0.37064529077037012</v>
      </c>
    </row>
    <row r="222" spans="1:2" x14ac:dyDescent="0.45">
      <c r="A222">
        <f t="shared" si="6"/>
        <v>2.1800000000000002</v>
      </c>
      <c r="B222">
        <f t="shared" si="7"/>
        <v>0.38959712345887798</v>
      </c>
    </row>
    <row r="223" spans="1:2" x14ac:dyDescent="0.45">
      <c r="A223">
        <f t="shared" si="6"/>
        <v>2.19</v>
      </c>
      <c r="B223">
        <f t="shared" si="7"/>
        <v>0.40862957068358874</v>
      </c>
    </row>
    <row r="224" spans="1:2" x14ac:dyDescent="0.45">
      <c r="A224">
        <f t="shared" si="6"/>
        <v>2.2000000000000002</v>
      </c>
      <c r="B224">
        <f t="shared" si="7"/>
        <v>0.42773491199999913</v>
      </c>
    </row>
    <row r="225" spans="1:2" x14ac:dyDescent="0.45">
      <c r="A225">
        <f t="shared" si="6"/>
        <v>2.21</v>
      </c>
      <c r="B225">
        <f t="shared" si="7"/>
        <v>0.44690523913840874</v>
      </c>
    </row>
    <row r="226" spans="1:2" x14ac:dyDescent="0.45">
      <c r="A226">
        <f t="shared" si="6"/>
        <v>2.2200000000000002</v>
      </c>
      <c r="B226">
        <f t="shared" si="7"/>
        <v>0.46613245449311957</v>
      </c>
    </row>
    <row r="227" spans="1:2" x14ac:dyDescent="0.45">
      <c r="A227">
        <f t="shared" si="6"/>
        <v>2.23</v>
      </c>
      <c r="B227">
        <f t="shared" si="7"/>
        <v>0.48540826961163042</v>
      </c>
    </row>
    <row r="228" spans="1:2" x14ac:dyDescent="0.45">
      <c r="A228">
        <f t="shared" si="6"/>
        <v>2.2400000000000002</v>
      </c>
      <c r="B228">
        <f t="shared" si="7"/>
        <v>0.50472420368383819</v>
      </c>
    </row>
    <row r="229" spans="1:2" x14ac:dyDescent="0.45">
      <c r="A229">
        <f t="shared" si="6"/>
        <v>2.25</v>
      </c>
      <c r="B229">
        <f t="shared" si="7"/>
        <v>0.52407158203124649</v>
      </c>
    </row>
    <row r="230" spans="1:2" x14ac:dyDescent="0.45">
      <c r="A230">
        <f t="shared" si="6"/>
        <v>2.2599999999999998</v>
      </c>
      <c r="B230">
        <f t="shared" si="7"/>
        <v>0.54344153459615452</v>
      </c>
    </row>
    <row r="231" spans="1:2" x14ac:dyDescent="0.45">
      <c r="A231">
        <f t="shared" si="6"/>
        <v>2.27</v>
      </c>
      <c r="B231">
        <f t="shared" si="7"/>
        <v>0.56282499443086653</v>
      </c>
    </row>
    <row r="232" spans="1:2" x14ac:dyDescent="0.45">
      <c r="A232">
        <f t="shared" si="6"/>
        <v>2.2799999999999998</v>
      </c>
      <c r="B232">
        <f t="shared" si="7"/>
        <v>0.58221269618687721</v>
      </c>
    </row>
    <row r="233" spans="1:2" x14ac:dyDescent="0.45">
      <c r="A233">
        <f t="shared" si="6"/>
        <v>2.29</v>
      </c>
      <c r="B233">
        <f t="shared" si="7"/>
        <v>0.60159517460409084</v>
      </c>
    </row>
    <row r="234" spans="1:2" x14ac:dyDescent="0.45">
      <c r="A234">
        <f t="shared" si="6"/>
        <v>2.2999999999999998</v>
      </c>
      <c r="B234">
        <f t="shared" si="7"/>
        <v>0.62096276299999964</v>
      </c>
    </row>
    <row r="235" spans="1:2" x14ac:dyDescent="0.45">
      <c r="A235">
        <f t="shared" si="6"/>
        <v>2.31</v>
      </c>
      <c r="B235">
        <f t="shared" si="7"/>
        <v>0.64030559175891</v>
      </c>
    </row>
    <row r="236" spans="1:2" x14ac:dyDescent="0.45">
      <c r="A236">
        <f t="shared" si="6"/>
        <v>2.3199999999999998</v>
      </c>
      <c r="B236">
        <f t="shared" si="7"/>
        <v>0.65961358682111637</v>
      </c>
    </row>
    <row r="237" spans="1:2" x14ac:dyDescent="0.45">
      <c r="A237">
        <f t="shared" si="6"/>
        <v>2.33</v>
      </c>
      <c r="B237">
        <f t="shared" si="7"/>
        <v>0.67887646817212932</v>
      </c>
    </row>
    <row r="238" spans="1:2" x14ac:dyDescent="0.45">
      <c r="A238">
        <f t="shared" si="6"/>
        <v>2.34</v>
      </c>
      <c r="B238">
        <f t="shared" si="7"/>
        <v>0.69808374833183784</v>
      </c>
    </row>
    <row r="239" spans="1:2" x14ac:dyDescent="0.45">
      <c r="A239">
        <f t="shared" si="6"/>
        <v>2.35</v>
      </c>
      <c r="B239">
        <f t="shared" si="7"/>
        <v>0.71722473084374982</v>
      </c>
    </row>
    <row r="240" spans="1:2" x14ac:dyDescent="0.45">
      <c r="A240">
        <f t="shared" si="6"/>
        <v>2.36</v>
      </c>
      <c r="B240">
        <f t="shared" si="7"/>
        <v>0.73628850876415974</v>
      </c>
    </row>
    <row r="241" spans="1:2" x14ac:dyDescent="0.45">
      <c r="A241">
        <f t="shared" si="6"/>
        <v>2.37</v>
      </c>
      <c r="B241">
        <f t="shared" si="7"/>
        <v>0.75526396315136601</v>
      </c>
    </row>
    <row r="242" spans="1:2" x14ac:dyDescent="0.45">
      <c r="A242">
        <f t="shared" si="6"/>
        <v>2.38</v>
      </c>
      <c r="B242">
        <f t="shared" si="7"/>
        <v>0.77413976155487774</v>
      </c>
    </row>
    <row r="243" spans="1:2" x14ac:dyDescent="0.45">
      <c r="A243">
        <f t="shared" si="6"/>
        <v>2.39</v>
      </c>
      <c r="B243">
        <f t="shared" si="7"/>
        <v>0.79290435650458946</v>
      </c>
    </row>
    <row r="244" spans="1:2" x14ac:dyDescent="0.45">
      <c r="A244">
        <f t="shared" si="6"/>
        <v>2.4</v>
      </c>
      <c r="B244">
        <f t="shared" si="7"/>
        <v>0.81154598400000033</v>
      </c>
    </row>
    <row r="245" spans="1:2" x14ac:dyDescent="0.45">
      <c r="A245">
        <f t="shared" si="6"/>
        <v>2.41</v>
      </c>
      <c r="B245">
        <f t="shared" si="7"/>
        <v>0.83005266199940841</v>
      </c>
    </row>
    <row r="246" spans="1:2" x14ac:dyDescent="0.45">
      <c r="A246">
        <f t="shared" si="6"/>
        <v>2.42</v>
      </c>
      <c r="B246">
        <f t="shared" si="7"/>
        <v>0.84841218890911385</v>
      </c>
    </row>
    <row r="247" spans="1:2" x14ac:dyDescent="0.45">
      <c r="A247">
        <f t="shared" si="6"/>
        <v>2.4300000000000002</v>
      </c>
      <c r="B247">
        <f t="shared" si="7"/>
        <v>0.86661214207262383</v>
      </c>
    </row>
    <row r="248" spans="1:2" x14ac:dyDescent="0.45">
      <c r="A248">
        <f t="shared" si="6"/>
        <v>2.44</v>
      </c>
      <c r="B248">
        <f t="shared" si="7"/>
        <v>0.8846398762598362</v>
      </c>
    </row>
    <row r="249" spans="1:2" x14ac:dyDescent="0.45">
      <c r="A249">
        <f t="shared" si="6"/>
        <v>2.4500000000000002</v>
      </c>
      <c r="B249">
        <f t="shared" si="7"/>
        <v>0.90248252215624802</v>
      </c>
    </row>
    <row r="250" spans="1:2" x14ac:dyDescent="0.45">
      <c r="A250">
        <f t="shared" si="6"/>
        <v>2.46</v>
      </c>
      <c r="B250">
        <f t="shared" si="7"/>
        <v>0.92012698485215694</v>
      </c>
    </row>
    <row r="251" spans="1:2" x14ac:dyDescent="0.45">
      <c r="A251">
        <f t="shared" si="6"/>
        <v>2.4700000000000002</v>
      </c>
      <c r="B251">
        <f t="shared" si="7"/>
        <v>0.93755994233186968</v>
      </c>
    </row>
    <row r="252" spans="1:2" x14ac:dyDescent="0.45">
      <c r="A252">
        <f t="shared" si="6"/>
        <v>2.48</v>
      </c>
      <c r="B252">
        <f t="shared" si="7"/>
        <v>0.95476784396288039</v>
      </c>
    </row>
    <row r="253" spans="1:2" x14ac:dyDescent="0.45">
      <c r="A253">
        <f t="shared" si="6"/>
        <v>2.4900000000000002</v>
      </c>
      <c r="B253">
        <f t="shared" si="7"/>
        <v>0.97173690898508802</v>
      </c>
    </row>
    <row r="254" spans="1:2" x14ac:dyDescent="0.45">
      <c r="A254">
        <f t="shared" si="6"/>
        <v>2.5</v>
      </c>
      <c r="B254">
        <f t="shared" si="7"/>
        <v>0.98845312499999771</v>
      </c>
    </row>
    <row r="255" spans="1:2" x14ac:dyDescent="0.45">
      <c r="A255">
        <f t="shared" si="6"/>
        <v>2.5099999999999998</v>
      </c>
      <c r="B255">
        <v>0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F0D4-F6F9-4B3B-B4C2-E163612C9D9B}">
  <dimension ref="A1:E26"/>
  <sheetViews>
    <sheetView tabSelected="1" workbookViewId="0">
      <selection activeCell="I28" sqref="I28"/>
    </sheetView>
  </sheetViews>
  <sheetFormatPr defaultRowHeight="14.25" x14ac:dyDescent="0.45"/>
  <sheetData>
    <row r="1" spans="1:5" x14ac:dyDescent="0.45">
      <c r="A1" t="s">
        <v>21</v>
      </c>
    </row>
    <row r="2" spans="1:5" x14ac:dyDescent="0.45">
      <c r="B2" t="s">
        <v>10</v>
      </c>
      <c r="C2" t="s">
        <v>11</v>
      </c>
      <c r="D2" t="s">
        <v>12</v>
      </c>
    </row>
    <row r="3" spans="1:5" x14ac:dyDescent="0.45">
      <c r="B3">
        <v>1000</v>
      </c>
      <c r="C3">
        <v>1</v>
      </c>
      <c r="D3">
        <v>0</v>
      </c>
      <c r="E3">
        <f t="shared" ref="E3:E26" si="0">C3*POWER(0.386+0.147*(LN(B3/(10.46*C3*COS(RADIANS(D3))))-B3/16000),2/3)</f>
        <v>1.031198863545546</v>
      </c>
    </row>
    <row r="4" spans="1:5" x14ac:dyDescent="0.45">
      <c r="B4">
        <v>1000</v>
      </c>
      <c r="C4">
        <v>1</v>
      </c>
      <c r="D4">
        <v>15</v>
      </c>
      <c r="E4">
        <f t="shared" si="0"/>
        <v>1.0345418522684255</v>
      </c>
    </row>
    <row r="5" spans="1:5" x14ac:dyDescent="0.45">
      <c r="B5">
        <v>1000</v>
      </c>
      <c r="C5">
        <v>1</v>
      </c>
      <c r="D5">
        <v>30</v>
      </c>
      <c r="E5">
        <f t="shared" si="0"/>
        <v>1.0450341016888938</v>
      </c>
    </row>
    <row r="6" spans="1:5" x14ac:dyDescent="0.45">
      <c r="B6">
        <v>1000</v>
      </c>
      <c r="C6">
        <v>1</v>
      </c>
      <c r="D6">
        <v>45</v>
      </c>
      <c r="E6">
        <f t="shared" si="0"/>
        <v>1.0643798343447621</v>
      </c>
    </row>
    <row r="7" spans="1:5" x14ac:dyDescent="0.45">
      <c r="B7">
        <v>1000</v>
      </c>
      <c r="C7">
        <v>1</v>
      </c>
      <c r="D7">
        <v>60</v>
      </c>
      <c r="E7">
        <f t="shared" si="0"/>
        <v>1.0970514011440187</v>
      </c>
    </row>
    <row r="8" spans="1:5" x14ac:dyDescent="0.45">
      <c r="B8">
        <v>1000</v>
      </c>
      <c r="C8">
        <v>1</v>
      </c>
      <c r="D8">
        <v>75</v>
      </c>
      <c r="E8">
        <f t="shared" si="0"/>
        <v>1.1578277327288378</v>
      </c>
    </row>
    <row r="9" spans="1:5" x14ac:dyDescent="0.45">
      <c r="B9">
        <v>1000</v>
      </c>
      <c r="C9">
        <v>2.5</v>
      </c>
      <c r="D9">
        <v>0</v>
      </c>
      <c r="E9">
        <f t="shared" si="0"/>
        <v>2.351895510708117</v>
      </c>
    </row>
    <row r="10" spans="1:5" x14ac:dyDescent="0.45">
      <c r="B10">
        <v>1000</v>
      </c>
      <c r="C10">
        <v>2.5</v>
      </c>
      <c r="D10">
        <v>15</v>
      </c>
      <c r="E10">
        <f t="shared" si="0"/>
        <v>2.360644448357041</v>
      </c>
    </row>
    <row r="11" spans="1:5" x14ac:dyDescent="0.45">
      <c r="B11">
        <v>1000</v>
      </c>
      <c r="C11">
        <v>2.5</v>
      </c>
      <c r="D11">
        <v>30</v>
      </c>
      <c r="E11">
        <f t="shared" si="0"/>
        <v>2.3880903308193004</v>
      </c>
    </row>
    <row r="12" spans="1:5" x14ac:dyDescent="0.45">
      <c r="B12">
        <v>1000</v>
      </c>
      <c r="C12">
        <v>2.5</v>
      </c>
      <c r="D12">
        <v>45</v>
      </c>
      <c r="E12">
        <f t="shared" si="0"/>
        <v>2.4386436738566184</v>
      </c>
    </row>
    <row r="13" spans="1:5" x14ac:dyDescent="0.45">
      <c r="B13">
        <v>1000</v>
      </c>
      <c r="C13">
        <v>2.5</v>
      </c>
      <c r="D13">
        <v>60</v>
      </c>
      <c r="E13">
        <f t="shared" si="0"/>
        <v>2.5238753049681382</v>
      </c>
    </row>
    <row r="14" spans="1:5" x14ac:dyDescent="0.45">
      <c r="B14">
        <v>1000</v>
      </c>
      <c r="C14">
        <v>2.5</v>
      </c>
      <c r="D14">
        <v>75</v>
      </c>
      <c r="E14">
        <f t="shared" si="0"/>
        <v>2.6819867648056155</v>
      </c>
    </row>
    <row r="15" spans="1:5" x14ac:dyDescent="0.45">
      <c r="B15">
        <v>4000</v>
      </c>
      <c r="C15">
        <v>1</v>
      </c>
      <c r="D15">
        <v>0</v>
      </c>
      <c r="E15">
        <f t="shared" si="0"/>
        <v>1.1438662486573228</v>
      </c>
    </row>
    <row r="16" spans="1:5" x14ac:dyDescent="0.45">
      <c r="B16">
        <v>4000</v>
      </c>
      <c r="C16">
        <v>1</v>
      </c>
      <c r="D16">
        <v>15</v>
      </c>
      <c r="E16">
        <f t="shared" si="0"/>
        <v>1.1470407029528158</v>
      </c>
    </row>
    <row r="17" spans="2:5" x14ac:dyDescent="0.45">
      <c r="B17">
        <v>4000</v>
      </c>
      <c r="C17">
        <v>1</v>
      </c>
      <c r="D17">
        <v>30</v>
      </c>
      <c r="E17">
        <f t="shared" si="0"/>
        <v>1.1570087477178836</v>
      </c>
    </row>
    <row r="18" spans="2:5" x14ac:dyDescent="0.45">
      <c r="B18">
        <v>4000</v>
      </c>
      <c r="C18">
        <v>1</v>
      </c>
      <c r="D18">
        <v>45</v>
      </c>
      <c r="E18">
        <f t="shared" si="0"/>
        <v>1.1754064151108909</v>
      </c>
    </row>
    <row r="19" spans="2:5" x14ac:dyDescent="0.45">
      <c r="B19">
        <v>4000</v>
      </c>
      <c r="C19">
        <v>1</v>
      </c>
      <c r="D19">
        <v>60</v>
      </c>
      <c r="E19">
        <f t="shared" si="0"/>
        <v>1.2065289271884649</v>
      </c>
    </row>
    <row r="20" spans="2:5" x14ac:dyDescent="0.45">
      <c r="B20">
        <v>4000</v>
      </c>
      <c r="C20">
        <v>1</v>
      </c>
      <c r="D20">
        <v>75</v>
      </c>
      <c r="E20">
        <f t="shared" si="0"/>
        <v>1.2645848571614167</v>
      </c>
    </row>
    <row r="21" spans="2:5" x14ac:dyDescent="0.45">
      <c r="B21">
        <v>4000</v>
      </c>
      <c r="C21">
        <v>2.5</v>
      </c>
      <c r="D21">
        <v>0</v>
      </c>
      <c r="E21">
        <f t="shared" si="0"/>
        <v>2.6457127437004258</v>
      </c>
    </row>
    <row r="22" spans="2:5" x14ac:dyDescent="0.45">
      <c r="B22">
        <v>4000</v>
      </c>
      <c r="C22">
        <v>2.5</v>
      </c>
      <c r="D22">
        <v>15</v>
      </c>
      <c r="E22">
        <f t="shared" si="0"/>
        <v>2.6539628241546835</v>
      </c>
    </row>
    <row r="23" spans="2:5" x14ac:dyDescent="0.45">
      <c r="B23">
        <v>4000</v>
      </c>
      <c r="C23">
        <v>2.5</v>
      </c>
      <c r="D23">
        <v>30</v>
      </c>
      <c r="E23">
        <f t="shared" si="0"/>
        <v>2.6798596597459365</v>
      </c>
    </row>
    <row r="24" spans="2:5" x14ac:dyDescent="0.45">
      <c r="B24">
        <v>4000</v>
      </c>
      <c r="C24">
        <v>2.5</v>
      </c>
      <c r="D24">
        <v>45</v>
      </c>
      <c r="E24">
        <f t="shared" si="0"/>
        <v>2.7276212186880873</v>
      </c>
    </row>
    <row r="25" spans="2:5" x14ac:dyDescent="0.45">
      <c r="B25">
        <v>4000</v>
      </c>
      <c r="C25">
        <v>2.5</v>
      </c>
      <c r="D25">
        <v>60</v>
      </c>
      <c r="E25">
        <f t="shared" si="0"/>
        <v>2.8083177284314331</v>
      </c>
    </row>
    <row r="26" spans="2:5" x14ac:dyDescent="0.45">
      <c r="B26">
        <v>4000</v>
      </c>
      <c r="C26">
        <v>2.5</v>
      </c>
      <c r="D26">
        <v>75</v>
      </c>
      <c r="E26">
        <f t="shared" si="0"/>
        <v>2.958540450389564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WM Waves</vt:lpstr>
      <vt:lpstr>Brode pulse</vt:lpstr>
      <vt:lpstr>Few equation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 Reiss</cp:lastModifiedBy>
  <dcterms:created xsi:type="dcterms:W3CDTF">2020-04-06T15:30:11Z</dcterms:created>
  <dcterms:modified xsi:type="dcterms:W3CDTF">2021-05-16T07:03:29Z</dcterms:modified>
</cp:coreProperties>
</file>