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 Setup Notes" sheetId="1" r:id="rId4"/>
    <sheet state="visible" name="Plate 1" sheetId="2" r:id="rId5"/>
    <sheet state="visible" name="Plate 1 384-well Map" sheetId="3" r:id="rId6"/>
    <sheet state="visible" name="MasterMix" sheetId="4" r:id="rId7"/>
    <sheet state="visible" name="Plate 2" sheetId="5" r:id="rId8"/>
    <sheet state="visible" name="Plate 3" sheetId="6" r:id="rId9"/>
    <sheet state="visible" name="Plate 4" sheetId="7" r:id="rId10"/>
    <sheet state="visible" name="Plate 2 384-well Map" sheetId="8" r:id="rId11"/>
    <sheet state="visible" name="Plate 3 384-well Map" sheetId="9" r:id="rId12"/>
    <sheet state="visible" name="Plate 4 384-well Map" sheetId="10" r:id="rId13"/>
  </sheets>
  <definedNames/>
  <calcPr/>
</workbook>
</file>

<file path=xl/sharedStrings.xml><?xml version="1.0" encoding="utf-8"?>
<sst xmlns="http://schemas.openxmlformats.org/spreadsheetml/2006/main" count="1194" uniqueCount="98">
  <si>
    <t>V47</t>
  </si>
  <si>
    <t>fill out yellow wells to autopopulate experimental plan</t>
  </si>
  <si>
    <t>** all heated to 95C for 30 minutes in oven &gt; diluted with h2o &gt; plated 7uL into MM</t>
  </si>
  <si>
    <t>TaqPath thermocycler: 50C for 5, 95 for 20s, 50 cycles of 95C 5s + 60C 30s</t>
  </si>
  <si>
    <t>1536-Primer Sets:</t>
  </si>
  <si>
    <t>384-well primer plates</t>
  </si>
  <si>
    <t>Plate 1</t>
  </si>
  <si>
    <t>Plate 2</t>
  </si>
  <si>
    <t>Plate 3</t>
  </si>
  <si>
    <t>Plate 4</t>
  </si>
  <si>
    <t>384_wellplate</t>
  </si>
  <si>
    <t>new</t>
  </si>
  <si>
    <t>ExperimentPlateName</t>
  </si>
  <si>
    <t>Plate1</t>
  </si>
  <si>
    <t>96-well sample plate used for each quadrant</t>
  </si>
  <si>
    <t>New ASHE saliva</t>
  </si>
  <si>
    <t>neg saliva dil4</t>
  </si>
  <si>
    <t>3</t>
  </si>
  <si>
    <t>neg saliva dil3.5</t>
  </si>
  <si>
    <t>Saliva LOD gamma irradiated virus</t>
  </si>
  <si>
    <t xml:space="preserve">Note: quadrant 4 was run in a separate PCR plate due to an error in loading the first plate. </t>
  </si>
  <si>
    <t xml:space="preserve">SAMPLE </t>
  </si>
  <si>
    <t>VIRUS COPY</t>
  </si>
  <si>
    <t>SPIKE DILUTION</t>
  </si>
  <si>
    <t>GCE/mL, saliva in TBET</t>
  </si>
  <si>
    <t>spike dilution 4</t>
  </si>
  <si>
    <t>GCE/mL</t>
  </si>
  <si>
    <t>A</t>
  </si>
  <si>
    <t>dil 4</t>
  </si>
  <si>
    <t>B</t>
  </si>
  <si>
    <t>2xTBE+1%tw20</t>
  </si>
  <si>
    <t>C</t>
  </si>
  <si>
    <t>D</t>
  </si>
  <si>
    <t>E</t>
  </si>
  <si>
    <t>F</t>
  </si>
  <si>
    <t>G</t>
  </si>
  <si>
    <t>H</t>
  </si>
  <si>
    <t>neg saliva in TBET</t>
  </si>
  <si>
    <t>neg saliva + TBET</t>
  </si>
  <si>
    <t>dil 3.5</t>
  </si>
  <si>
    <t>Make a neat plate</t>
  </si>
  <si>
    <t>starting uL saliva</t>
  </si>
  <si>
    <t>bring down</t>
  </si>
  <si>
    <t>of</t>
  </si>
  <si>
    <t>TE</t>
  </si>
  <si>
    <t>30uL</t>
  </si>
  <si>
    <t>8k copies/uL</t>
  </si>
  <si>
    <t>5uL</t>
  </si>
  <si>
    <t>row 1</t>
  </si>
  <si>
    <t>20uL</t>
  </si>
  <si>
    <t>row 3</t>
  </si>
  <si>
    <t>For the 1st row of positives:</t>
  </si>
  <si>
    <t>4000 copies/uL in neat plate</t>
  </si>
  <si>
    <t>ATCC Copies per mL</t>
  </si>
  <si>
    <t>make 8000 copies/mL</t>
  </si>
  <si>
    <t>copies in 1mL</t>
  </si>
  <si>
    <t>-</t>
  </si>
  <si>
    <t>uL GI virus to add</t>
  </si>
  <si>
    <t>sample volume</t>
  </si>
  <si>
    <t>Virus Copies/Reaction if no dilution</t>
  </si>
  <si>
    <t>dilution factor</t>
  </si>
  <si>
    <t>dilution</t>
  </si>
  <si>
    <t>NR-52287
Lot Number:</t>
  </si>
  <si>
    <t>Virus Dilution</t>
  </si>
  <si>
    <t>neat</t>
  </si>
  <si>
    <t>1:100</t>
  </si>
  <si>
    <t>dil A</t>
  </si>
  <si>
    <t>1:10000</t>
  </si>
  <si>
    <t>dil B</t>
  </si>
  <si>
    <t>1:1000000</t>
  </si>
  <si>
    <t>dil C</t>
  </si>
  <si>
    <t>SAMPLE</t>
  </si>
  <si>
    <t>I</t>
  </si>
  <si>
    <t>J</t>
  </si>
  <si>
    <t>K</t>
  </si>
  <si>
    <t>L</t>
  </si>
  <si>
    <t>M</t>
  </si>
  <si>
    <t>N</t>
  </si>
  <si>
    <t>O</t>
  </si>
  <si>
    <t>P</t>
  </si>
  <si>
    <t>SPIKE DIL</t>
  </si>
  <si>
    <t>Master Mixes</t>
  </si>
  <si>
    <t>Mix 1 - 10x spike dil 4</t>
  </si>
  <si>
    <t>RT-PCR mix:</t>
  </si>
  <si>
    <t>uL or (total copies in total)</t>
  </si>
  <si>
    <t>4x Mastermix</t>
  </si>
  <si>
    <t>H2O</t>
  </si>
  <si>
    <t>S2 dil 4</t>
  </si>
  <si>
    <t xml:space="preserve">S2 RNA spike </t>
  </si>
  <si>
    <t>Lysate</t>
  </si>
  <si>
    <t>Indexed primers (prestampled)</t>
  </si>
  <si>
    <t>Total Volume</t>
  </si>
  <si>
    <t>Total to add to 384 well plate</t>
  </si>
  <si>
    <t>8/13 S2 spike dil 4</t>
  </si>
  <si>
    <t>copies/uL</t>
  </si>
  <si>
    <t>from qpcr</t>
  </si>
  <si>
    <t>Mix 2 - 10x spike dil 3.5</t>
  </si>
  <si>
    <t>8/13 S2 spike dil 3.5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</si>
</sst>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h:mm am/pm"/>
  </numFmts>
  <fonts count="34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color rgb="FF000000"/>
      <name val="Arial"/>
    </font>
    <font>
      <sz val="10.0"/>
      <color rgb="FFCCCCCC"/>
      <name val="Arial"/>
    </font>
    <font>
      <b/>
      <sz val="10.0"/>
      <color rgb="FFCCCCCC"/>
      <name val="Arial"/>
    </font>
    <font>
      <sz val="10.0"/>
      <color rgb="FF222222"/>
      <name val="Arial"/>
    </font>
    <font>
      <color theme="1"/>
      <name val="Calibri"/>
    </font>
    <font>
      <b/>
      <sz val="12.0"/>
      <color rgb="FF000000"/>
      <name val="Calibri"/>
    </font>
    <font>
      <sz val="11.0"/>
      <color theme="1"/>
      <name val="Calibri"/>
    </font>
    <font>
      <b/>
      <sz val="12.0"/>
      <color theme="1"/>
      <name val="Calibri"/>
    </font>
    <font/>
    <font>
      <b/>
      <sz val="11.0"/>
      <color theme="1"/>
      <name val="Calibri"/>
    </font>
    <font>
      <sz val="10.0"/>
      <color theme="1"/>
      <name val="Calibri"/>
    </font>
    <font>
      <b/>
      <color theme="1"/>
      <name val="Calibri"/>
    </font>
    <font>
      <color theme="1"/>
      <name val="Arial"/>
    </font>
    <font>
      <b/>
      <color theme="1"/>
      <name val="Arial"/>
    </font>
    <font>
      <b/>
      <sz val="12.0"/>
      <color theme="1"/>
      <name val="Arial"/>
    </font>
    <font>
      <color rgb="FF000000"/>
      <name val="Calibri"/>
    </font>
    <font>
      <sz val="11.0"/>
      <color rgb="FFFFFFFF"/>
      <name val="Calibri"/>
    </font>
    <font>
      <b/>
      <sz val="11.0"/>
      <color theme="0"/>
      <name val="Calibri"/>
    </font>
    <font>
      <b/>
      <sz val="11.0"/>
      <color rgb="FFFFFFFF"/>
      <name val="Calibri"/>
    </font>
    <font>
      <b/>
      <sz val="11.0"/>
      <color rgb="FF3F3F3F"/>
      <name val="Calibri"/>
    </font>
    <font>
      <sz val="10.0"/>
      <color rgb="FF393939"/>
      <name val="Arial"/>
    </font>
    <font>
      <b/>
      <sz val="11.0"/>
      <color rgb="FF000000"/>
      <name val="Arial"/>
    </font>
    <font>
      <b/>
      <sz val="10.0"/>
      <color rgb="FF000000"/>
      <name val="Calibri"/>
    </font>
    <font>
      <b/>
      <sz val="10.0"/>
      <color theme="1"/>
      <name val="Calibri"/>
    </font>
    <font>
      <b/>
      <u/>
      <sz val="10.0"/>
      <color rgb="FF1155CC"/>
      <name val="Calibri"/>
    </font>
    <font>
      <b/>
      <u/>
      <sz val="10.0"/>
      <color rgb="FF1155CC"/>
      <name val="Calibri"/>
    </font>
    <font>
      <b/>
      <u/>
      <sz val="10.0"/>
      <color rgb="FF1155CC"/>
      <name val="Calibri"/>
    </font>
    <font>
      <sz val="10.0"/>
      <color rgb="FF000000"/>
      <name val="Calibri"/>
    </font>
    <font>
      <sz val="11.0"/>
      <color rgb="FF000000"/>
      <name val="Calibri"/>
    </font>
    <font>
      <sz val="11.0"/>
      <color theme="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8F8F8"/>
        <bgColor rgb="FFF8F8F8"/>
      </patternFill>
    </fill>
    <fill>
      <patternFill patternType="solid">
        <fgColor rgb="FFBFBFBF"/>
        <bgColor rgb="FFBFBFBF"/>
      </patternFill>
    </fill>
    <fill>
      <patternFill patternType="solid">
        <fgColor rgb="FF000000"/>
        <bgColor rgb="FF000000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548DD4"/>
        <bgColor rgb="FF548DD4"/>
      </patternFill>
    </fill>
    <fill>
      <patternFill patternType="solid">
        <fgColor rgb="FFF2F2F2"/>
        <bgColor rgb="FFF2F2F2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2" fontId="1" numFmtId="164" xfId="0" applyAlignment="1" applyFont="1" applyNumberForma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2" fontId="1" numFmtId="49" xfId="0" applyAlignment="1" applyFont="1" applyNumberFormat="1">
      <alignment horizontal="left"/>
    </xf>
    <xf borderId="0" fillId="2" fontId="0" numFmtId="49" xfId="0" applyAlignment="1" applyFont="1" applyNumberFormat="1">
      <alignment horizontal="left" readingOrder="0" vertical="bottom"/>
    </xf>
    <xf borderId="1" fillId="3" fontId="2" numFmtId="0" xfId="0" applyAlignment="1" applyBorder="1" applyFill="1" applyFont="1">
      <alignment horizontal="left" readingOrder="0" vertical="bottom"/>
    </xf>
    <xf borderId="1" fillId="3" fontId="3" numFmtId="0" xfId="0" applyAlignment="1" applyBorder="1" applyFont="1">
      <alignment horizontal="left" readingOrder="0" vertical="bottom"/>
    </xf>
    <xf borderId="0" fillId="3" fontId="3" numFmtId="0" xfId="0" applyAlignment="1" applyFont="1">
      <alignment horizontal="left" vertical="bottom"/>
    </xf>
    <xf borderId="1" fillId="2" fontId="4" numFmtId="49" xfId="0" applyAlignment="1" applyBorder="1" applyFont="1" applyNumberFormat="1">
      <alignment horizontal="left" readingOrder="0"/>
    </xf>
    <xf borderId="1" fillId="2" fontId="0" numFmtId="49" xfId="0" applyAlignment="1" applyBorder="1" applyFont="1" applyNumberFormat="1">
      <alignment horizontal="left" readingOrder="0" vertical="bottom"/>
    </xf>
    <xf borderId="0" fillId="0" fontId="1" numFmtId="49" xfId="0" applyAlignment="1" applyFont="1" applyNumberFormat="1">
      <alignment horizontal="left" readingOrder="0"/>
    </xf>
    <xf borderId="0" fillId="2" fontId="1" numFmtId="49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/>
    </xf>
    <xf borderId="0" fillId="2" fontId="1" numFmtId="49" xfId="0" applyAlignment="1" applyFont="1" applyNumberFormat="1">
      <alignment horizontal="left" readingOrder="0"/>
    </xf>
    <xf borderId="1" fillId="2" fontId="1" numFmtId="49" xfId="0" applyAlignment="1" applyBorder="1" applyFont="1" applyNumberFormat="1">
      <alignment horizontal="left" readingOrder="0" vertical="bottom"/>
    </xf>
    <xf borderId="0" fillId="3" fontId="2" numFmtId="0" xfId="0" applyAlignment="1" applyFont="1">
      <alignment horizontal="left" readingOrder="0" vertical="bottom"/>
    </xf>
    <xf borderId="1" fillId="2" fontId="0" numFmtId="49" xfId="0" applyAlignment="1" applyBorder="1" applyFont="1" applyNumberFormat="1">
      <alignment horizontal="left" readingOrder="0"/>
    </xf>
    <xf borderId="0" fillId="0" fontId="0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2" fontId="1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2" fontId="1" numFmtId="49" xfId="0" applyAlignment="1" applyFont="1" applyNumberFormat="1">
      <alignment horizontal="left"/>
    </xf>
    <xf borderId="1" fillId="3" fontId="3" numFmtId="0" xfId="0" applyAlignment="1" applyBorder="1" applyFont="1">
      <alignment horizontal="left" readingOrder="0" vertical="center"/>
    </xf>
    <xf borderId="0" fillId="3" fontId="6" numFmtId="0" xfId="0" applyAlignment="1" applyFont="1">
      <alignment horizontal="left" vertical="bottom"/>
    </xf>
    <xf borderId="1" fillId="2" fontId="7" numFmtId="0" xfId="0" applyAlignment="1" applyBorder="1" applyFont="1">
      <alignment horizontal="left" readingOrder="0"/>
    </xf>
    <xf borderId="1" fillId="2" fontId="0" numFmtId="49" xfId="0" applyAlignment="1" applyBorder="1" applyFont="1" applyNumberFormat="1">
      <alignment horizontal="left" readingOrder="0" vertical="bottom"/>
    </xf>
    <xf borderId="1" fillId="2" fontId="7" numFmtId="0" xfId="0" applyAlignment="1" applyBorder="1" applyFont="1">
      <alignment horizontal="left" readingOrder="0"/>
    </xf>
    <xf borderId="0" fillId="2" fontId="8" numFmtId="0" xfId="0" applyFont="1"/>
    <xf borderId="1" fillId="2" fontId="0" numFmtId="49" xfId="0" applyAlignment="1" applyBorder="1" applyFont="1" applyNumberFormat="1">
      <alignment horizontal="left" readingOrder="0"/>
    </xf>
    <xf borderId="0" fillId="2" fontId="8" numFmtId="49" xfId="0" applyFont="1" applyNumberFormat="1"/>
    <xf borderId="0" fillId="3" fontId="2" numFmtId="0" xfId="0" applyAlignment="1" applyFont="1">
      <alignment horizontal="left" readingOrder="0" vertical="center"/>
    </xf>
    <xf borderId="0" fillId="0" fontId="8" numFmtId="0" xfId="0" applyAlignment="1" applyFont="1">
      <alignment readingOrder="0"/>
    </xf>
    <xf borderId="0" fillId="0" fontId="1" numFmtId="165" xfId="0" applyAlignment="1" applyFont="1" applyNumberFormat="1">
      <alignment horizontal="left" readingOrder="0"/>
    </xf>
    <xf borderId="1" fillId="3" fontId="9" numFmtId="0" xfId="0" applyAlignment="1" applyBorder="1" applyFont="1">
      <alignment horizontal="center" readingOrder="0" shrinkToFit="0" vertical="bottom" wrapText="0"/>
    </xf>
    <xf borderId="0" fillId="3" fontId="9" numFmtId="0" xfId="0" applyAlignment="1" applyFont="1">
      <alignment horizontal="center" readingOrder="0" vertical="bottom"/>
    </xf>
    <xf borderId="0" fillId="3" fontId="9" numFmtId="0" xfId="0" applyAlignment="1" applyFont="1">
      <alignment horizontal="center" vertical="bottom"/>
    </xf>
    <xf borderId="0" fillId="3" fontId="9" numFmtId="49" xfId="0" applyAlignment="1" applyFont="1" applyNumberFormat="1">
      <alignment horizontal="center" readingOrder="0" vertical="bottom"/>
    </xf>
    <xf borderId="0" fillId="0" fontId="10" numFmtId="0" xfId="0" applyAlignment="1" applyFont="1">
      <alignment horizontal="center" vertical="center"/>
    </xf>
    <xf borderId="1" fillId="3" fontId="11" numFmtId="0" xfId="0" applyAlignment="1" applyBorder="1" applyFont="1">
      <alignment horizontal="center" readingOrder="0" vertical="bottom"/>
    </xf>
    <xf borderId="1" fillId="3" fontId="9" numFmtId="0" xfId="0" applyAlignment="1" applyBorder="1" applyFont="1">
      <alignment horizontal="center" readingOrder="0" vertical="bottom"/>
    </xf>
    <xf borderId="2" fillId="2" fontId="9" numFmtId="49" xfId="0" applyAlignment="1" applyBorder="1" applyFont="1" applyNumberFormat="1">
      <alignment horizontal="right" readingOrder="0" vertical="bottom"/>
    </xf>
    <xf borderId="3" fillId="0" fontId="12" numFmtId="0" xfId="0" applyBorder="1" applyFont="1"/>
    <xf borderId="2" fillId="2" fontId="9" numFmtId="49" xfId="0" applyAlignment="1" applyBorder="1" applyFont="1" applyNumberFormat="1">
      <alignment horizontal="left" readingOrder="0" vertical="bottom"/>
    </xf>
    <xf borderId="0" fillId="0" fontId="10" numFmtId="0" xfId="0" applyAlignment="1" applyFont="1">
      <alignment vertical="center"/>
    </xf>
    <xf borderId="0" fillId="0" fontId="13" numFmtId="0" xfId="0" applyAlignment="1" applyFont="1">
      <alignment readingOrder="0" vertical="center"/>
    </xf>
    <xf borderId="0" fillId="0" fontId="14" numFmtId="0" xfId="0" applyAlignment="1" applyFont="1">
      <alignment readingOrder="0" vertical="bottom"/>
    </xf>
    <xf borderId="0" fillId="0" fontId="10" numFmtId="0" xfId="0" applyAlignment="1" applyFont="1">
      <alignment horizontal="center" readingOrder="0" vertical="center"/>
    </xf>
    <xf borderId="0" fillId="0" fontId="10" numFmtId="49" xfId="0" applyAlignment="1" applyFont="1" applyNumberFormat="1">
      <alignment horizontal="center" vertical="center"/>
    </xf>
    <xf borderId="4" fillId="4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5" fillId="4" fontId="2" numFmtId="0" xfId="0" applyAlignment="1" applyBorder="1" applyFont="1">
      <alignment horizontal="center" vertical="center"/>
    </xf>
    <xf borderId="1" fillId="0" fontId="15" numFmtId="0" xfId="0" applyAlignment="1" applyBorder="1" applyFont="1">
      <alignment readingOrder="0"/>
    </xf>
    <xf borderId="0" fillId="0" fontId="10" numFmtId="0" xfId="0" applyFont="1"/>
    <xf borderId="0" fillId="0" fontId="15" numFmtId="0" xfId="0" applyAlignment="1" applyFont="1">
      <alignment readingOrder="0"/>
    </xf>
    <xf borderId="0" fillId="0" fontId="10" numFmtId="0" xfId="0" applyAlignment="1" applyFont="1">
      <alignment readingOrder="0" vertical="center"/>
    </xf>
    <xf borderId="0" fillId="0" fontId="2" numFmtId="0" xfId="0" applyAlignment="1" applyFont="1">
      <alignment horizontal="left" readingOrder="0" vertical="center"/>
    </xf>
    <xf borderId="1" fillId="5" fontId="15" numFmtId="0" xfId="0" applyAlignment="1" applyBorder="1" applyFill="1" applyFont="1">
      <alignment readingOrder="0"/>
    </xf>
    <xf borderId="0" fillId="0" fontId="8" numFmtId="11" xfId="0" applyAlignment="1" applyFont="1" applyNumberForma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2" fontId="8" numFmtId="0" xfId="0" applyAlignment="1" applyFont="1">
      <alignment readingOrder="0" vertical="bottom"/>
    </xf>
    <xf borderId="6" fillId="0" fontId="8" numFmtId="0" xfId="0" applyAlignment="1" applyBorder="1" applyFont="1">
      <alignment vertical="bottom"/>
    </xf>
    <xf borderId="0" fillId="0" fontId="8" numFmtId="0" xfId="0" applyAlignment="1" applyFont="1">
      <alignment readingOrder="0" vertical="bottom"/>
    </xf>
    <xf borderId="1" fillId="0" fontId="8" numFmtId="49" xfId="0" applyAlignment="1" applyBorder="1" applyFont="1" applyNumberFormat="1">
      <alignment vertical="bottom"/>
    </xf>
    <xf borderId="1" fillId="6" fontId="8" numFmtId="0" xfId="0" applyAlignment="1" applyBorder="1" applyFill="1" applyFont="1">
      <alignment horizontal="right" vertical="bottom"/>
    </xf>
    <xf borderId="1" fillId="7" fontId="8" numFmtId="49" xfId="0" applyAlignment="1" applyBorder="1" applyFill="1" applyFont="1" applyNumberFormat="1">
      <alignment vertical="bottom"/>
    </xf>
    <xf borderId="1" fillId="7" fontId="8" numFmtId="1" xfId="0" applyAlignment="1" applyBorder="1" applyFont="1" applyNumberFormat="1">
      <alignment horizontal="right" readingOrder="0" vertical="bottom"/>
    </xf>
    <xf borderId="1" fillId="0" fontId="8" numFmtId="0" xfId="0" applyAlignment="1" applyBorder="1" applyFont="1">
      <alignment vertical="bottom"/>
    </xf>
    <xf borderId="1" fillId="8" fontId="8" numFmtId="0" xfId="0" applyAlignment="1" applyBorder="1" applyFill="1" applyFont="1">
      <alignment vertical="bottom"/>
    </xf>
    <xf borderId="1" fillId="2" fontId="8" numFmtId="0" xfId="0" applyAlignment="1" applyBorder="1" applyFont="1">
      <alignment horizontal="right" vertical="bottom"/>
    </xf>
    <xf borderId="1" fillId="0" fontId="8" numFmtId="0" xfId="0" applyAlignment="1" applyBorder="1" applyFont="1">
      <alignment horizontal="center" shrinkToFit="0" vertical="bottom" wrapText="1"/>
    </xf>
    <xf borderId="1" fillId="0" fontId="15" numFmtId="0" xfId="0" applyAlignment="1" applyBorder="1" applyFont="1">
      <alignment horizontal="center" vertical="bottom"/>
    </xf>
    <xf borderId="1" fillId="9" fontId="15" numFmtId="49" xfId="0" applyAlignment="1" applyBorder="1" applyFill="1" applyFont="1" applyNumberFormat="1">
      <alignment horizontal="center" vertical="bottom"/>
    </xf>
    <xf borderId="1" fillId="0" fontId="8" numFmtId="0" xfId="0" applyAlignment="1" applyBorder="1" applyFont="1">
      <alignment horizontal="center" vertical="bottom"/>
    </xf>
    <xf borderId="1" fillId="0" fontId="16" numFmtId="0" xfId="0" applyAlignment="1" applyBorder="1" applyFont="1">
      <alignment horizontal="center" shrinkToFit="0" vertical="bottom" wrapText="1"/>
    </xf>
    <xf borderId="1" fillId="0" fontId="17" numFmtId="0" xfId="0" applyAlignment="1" applyBorder="1" applyFont="1">
      <alignment horizontal="center" vertical="bottom"/>
    </xf>
    <xf borderId="1" fillId="9" fontId="18" numFmtId="49" xfId="0" applyAlignment="1" applyBorder="1" applyFont="1" applyNumberFormat="1">
      <alignment horizontal="center" vertical="bottom"/>
    </xf>
    <xf borderId="1" fillId="0" fontId="8" numFmtId="0" xfId="0" applyAlignment="1" applyBorder="1" applyFont="1">
      <alignment horizontal="right" vertical="bottom"/>
    </xf>
    <xf borderId="1" fillId="0" fontId="8" numFmtId="0" xfId="0" applyAlignment="1" applyBorder="1" applyFont="1">
      <alignment readingOrder="0" vertical="bottom"/>
    </xf>
    <xf borderId="1" fillId="2" fontId="19" numFmtId="0" xfId="0" applyAlignment="1" applyBorder="1" applyFont="1">
      <alignment horizontal="right" readingOrder="0" vertical="bottom"/>
    </xf>
    <xf borderId="0" fillId="0" fontId="8" numFmtId="3" xfId="0" applyAlignment="1" applyFont="1" applyNumberFormat="1">
      <alignment horizontal="right" readingOrder="0" vertical="bottom"/>
    </xf>
    <xf borderId="0" fillId="0" fontId="8" numFmtId="49" xfId="0" applyAlignment="1" applyFont="1" applyNumberFormat="1">
      <alignment readingOrder="0"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shrinkToFit="0" vertical="bottom" wrapText="0"/>
    </xf>
    <xf borderId="0" fillId="0" fontId="10" numFmtId="0" xfId="0" applyAlignment="1" applyFont="1">
      <alignment horizontal="right"/>
    </xf>
    <xf borderId="0" fillId="0" fontId="20" numFmtId="0" xfId="0" applyAlignment="1" applyFont="1">
      <alignment readingOrder="0"/>
    </xf>
    <xf borderId="0" fillId="0" fontId="21" numFmtId="0" xfId="0" applyFont="1"/>
    <xf borderId="0" fillId="0" fontId="22" numFmtId="0" xfId="0" applyAlignment="1" applyFont="1">
      <alignment readingOrder="0"/>
    </xf>
    <xf borderId="7" fillId="10" fontId="22" numFmtId="0" xfId="0" applyAlignment="1" applyBorder="1" applyFill="1" applyFont="1">
      <alignment readingOrder="0"/>
    </xf>
    <xf borderId="7" fillId="10" fontId="21" numFmtId="0" xfId="0" applyBorder="1" applyFont="1"/>
    <xf borderId="0" fillId="0" fontId="10" numFmtId="0" xfId="0" applyAlignment="1" applyFont="1">
      <alignment horizontal="left"/>
    </xf>
    <xf borderId="8" fillId="11" fontId="23" numFmtId="0" xfId="0" applyBorder="1" applyFill="1" applyFont="1"/>
    <xf borderId="8" fillId="12" fontId="23" numFmtId="0" xfId="0" applyBorder="1" applyFill="1" applyFont="1"/>
    <xf borderId="8" fillId="13" fontId="23" numFmtId="0" xfId="0" applyBorder="1" applyFill="1" applyFont="1"/>
    <xf borderId="8" fillId="14" fontId="23" numFmtId="0" xfId="0" applyBorder="1" applyFill="1" applyFont="1"/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1" fillId="15" fontId="2" numFmtId="0" xfId="0" applyAlignment="1" applyBorder="1" applyFill="1" applyFont="1">
      <alignment horizontal="right" readingOrder="0" vertical="bottom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1" fillId="15" fontId="1" numFmtId="0" xfId="0" applyAlignment="1" applyBorder="1" applyFont="1">
      <alignment horizontal="right" vertical="bottom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right" vertical="bottom"/>
    </xf>
    <xf borderId="1" fillId="15" fontId="1" numFmtId="2" xfId="0" applyAlignment="1" applyBorder="1" applyFont="1" applyNumberFormat="1">
      <alignment horizontal="right" vertical="bottom"/>
    </xf>
    <xf borderId="0" fillId="0" fontId="1" numFmtId="0" xfId="0" applyAlignment="1" applyFont="1">
      <alignment readingOrder="0"/>
    </xf>
    <xf borderId="1" fillId="3" fontId="1" numFmtId="0" xfId="0" applyAlignment="1" applyBorder="1" applyFont="1">
      <alignment readingOrder="0"/>
    </xf>
    <xf borderId="1" fillId="3" fontId="1" numFmtId="0" xfId="0" applyBorder="1" applyFont="1"/>
    <xf borderId="0" fillId="0" fontId="1" numFmtId="0" xfId="0" applyAlignment="1" applyFont="1">
      <alignment horizontal="center" shrinkToFit="0" vertical="bottom" wrapText="1"/>
    </xf>
    <xf borderId="0" fillId="0" fontId="0" numFmtId="0" xfId="0" applyAlignment="1" applyFont="1">
      <alignment vertical="bottom"/>
    </xf>
    <xf borderId="1" fillId="3" fontId="1" numFmtId="0" xfId="0" applyAlignment="1" applyBorder="1" applyFont="1">
      <alignment readingOrder="0" shrinkToFit="0" vertical="bottom" wrapText="1"/>
    </xf>
    <xf borderId="2" fillId="2" fontId="1" numFmtId="0" xfId="0" applyAlignment="1" applyBorder="1" applyFont="1">
      <alignment readingOrder="0" vertical="bottom"/>
    </xf>
    <xf borderId="9" fillId="0" fontId="12" numFmtId="0" xfId="0" applyBorder="1" applyFont="1"/>
    <xf borderId="2" fillId="3" fontId="1" numFmtId="0" xfId="0" applyAlignment="1" applyBorder="1" applyFont="1">
      <alignment vertical="bottom"/>
    </xf>
    <xf borderId="2" fillId="0" fontId="1" numFmtId="0" xfId="0" applyAlignment="1" applyBorder="1" applyFont="1">
      <alignment readingOrder="0" shrinkToFit="0" vertical="bottom" wrapText="1"/>
    </xf>
    <xf borderId="9" fillId="0" fontId="1" numFmtId="0" xfId="0" applyAlignment="1" applyBorder="1" applyFont="1">
      <alignment readingOrder="0" shrinkToFit="0" vertical="bottom" wrapText="1"/>
    </xf>
    <xf borderId="3" fillId="0" fontId="8" numFmtId="4" xfId="0" applyAlignment="1" applyBorder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horizontal="right" readingOrder="0" vertical="bottom"/>
    </xf>
    <xf borderId="0" fillId="0" fontId="24" numFmtId="49" xfId="0" applyAlignment="1" applyFont="1" applyNumberFormat="1">
      <alignment readingOrder="0"/>
    </xf>
    <xf borderId="0" fillId="0" fontId="2" numFmtId="0" xfId="0" applyAlignment="1" applyFont="1">
      <alignment horizontal="center" vertical="bottom"/>
    </xf>
    <xf borderId="1" fillId="3" fontId="25" numFmtId="0" xfId="0" applyAlignment="1" applyBorder="1" applyFont="1">
      <alignment horizontal="center" readingOrder="0" shrinkToFit="0" vertical="bottom" wrapText="0"/>
    </xf>
    <xf borderId="0" fillId="3" fontId="26" numFmtId="0" xfId="0" applyAlignment="1" applyFont="1">
      <alignment horizontal="center" readingOrder="0" vertical="bottom"/>
    </xf>
    <xf borderId="0" fillId="3" fontId="26" numFmtId="0" xfId="0" applyAlignment="1" applyFont="1">
      <alignment horizontal="center" vertical="bottom"/>
    </xf>
    <xf borderId="0" fillId="3" fontId="26" numFmtId="49" xfId="0" applyAlignment="1" applyFont="1" applyNumberFormat="1">
      <alignment horizontal="center" readingOrder="0" vertical="bottom"/>
    </xf>
    <xf borderId="1" fillId="3" fontId="27" numFmtId="0" xfId="0" applyAlignment="1" applyBorder="1" applyFont="1">
      <alignment horizontal="center" readingOrder="0" vertical="bottom"/>
    </xf>
    <xf borderId="1" fillId="3" fontId="26" numFmtId="0" xfId="0" applyAlignment="1" applyBorder="1" applyFont="1">
      <alignment horizontal="center" readingOrder="0" vertical="bottom"/>
    </xf>
    <xf borderId="2" fillId="2" fontId="28" numFmtId="49" xfId="0" applyAlignment="1" applyBorder="1" applyFont="1" applyNumberFormat="1">
      <alignment horizontal="right" readingOrder="0" vertical="bottom"/>
    </xf>
    <xf borderId="2" fillId="2" fontId="29" numFmtId="49" xfId="0" applyAlignment="1" applyBorder="1" applyFont="1" applyNumberFormat="1">
      <alignment horizontal="left" readingOrder="0" vertical="bottom"/>
    </xf>
    <xf borderId="0" fillId="0" fontId="9" numFmtId="49" xfId="0" applyAlignment="1" applyFont="1" applyNumberFormat="1">
      <alignment horizontal="left" readingOrder="0" vertical="bottom"/>
    </xf>
    <xf borderId="10" fillId="3" fontId="27" numFmtId="0" xfId="0" applyAlignment="1" applyBorder="1" applyFont="1">
      <alignment horizontal="center" readingOrder="0" vertical="bottom"/>
    </xf>
    <xf borderId="10" fillId="3" fontId="26" numFmtId="0" xfId="0" applyAlignment="1" applyBorder="1" applyFont="1">
      <alignment horizontal="center" readingOrder="0" vertical="bottom"/>
    </xf>
    <xf borderId="11" fillId="2" fontId="30" numFmtId="49" xfId="0" applyAlignment="1" applyBorder="1" applyFont="1" applyNumberFormat="1">
      <alignment horizontal="right" readingOrder="0" vertical="bottom"/>
    </xf>
    <xf borderId="12" fillId="0" fontId="12" numFmtId="0" xfId="0" applyBorder="1" applyFont="1"/>
    <xf borderId="11" fillId="2" fontId="27" numFmtId="49" xfId="0" applyAlignment="1" applyBorder="1" applyFont="1" applyNumberFormat="1">
      <alignment horizontal="left" readingOrder="0" vertical="bottom"/>
    </xf>
    <xf borderId="13" fillId="0" fontId="12" numFmtId="0" xfId="0" applyBorder="1" applyFont="1"/>
    <xf borderId="7" fillId="4" fontId="2" numFmtId="0" xfId="0" applyAlignment="1" applyBorder="1" applyFont="1">
      <alignment horizontal="center" vertical="center"/>
    </xf>
    <xf borderId="0" fillId="0" fontId="26" numFmtId="0" xfId="0" applyAlignment="1" applyFont="1">
      <alignment horizontal="right" readingOrder="0" vertical="bottom"/>
    </xf>
    <xf borderId="0" fillId="0" fontId="26" numFmtId="0" xfId="0" applyAlignment="1" applyFont="1">
      <alignment horizontal="right" vertical="bottom"/>
    </xf>
    <xf borderId="11" fillId="0" fontId="15" numFmtId="0" xfId="0" applyAlignment="1" applyBorder="1" applyFont="1">
      <alignment readingOrder="0"/>
    </xf>
    <xf borderId="13" fillId="0" fontId="15" numFmtId="0" xfId="0" applyAlignment="1" applyBorder="1" applyFont="1">
      <alignment readingOrder="0"/>
    </xf>
    <xf borderId="12" fillId="0" fontId="15" numFmtId="0" xfId="0" applyAlignment="1" applyBorder="1" applyFont="1">
      <alignment readingOrder="0"/>
    </xf>
    <xf borderId="0" fillId="0" fontId="8" numFmtId="0" xfId="0" applyAlignment="1" applyFont="1">
      <alignment horizontal="right" readingOrder="0"/>
    </xf>
    <xf borderId="0" fillId="0" fontId="8" numFmtId="0" xfId="0" applyAlignment="1" applyFont="1">
      <alignment horizontal="right"/>
    </xf>
    <xf borderId="0" fillId="0" fontId="15" numFmtId="0" xfId="0" applyAlignment="1" applyFont="1">
      <alignment horizontal="right" readingOrder="0"/>
    </xf>
    <xf borderId="14" fillId="0" fontId="15" numFmtId="0" xfId="0" applyAlignment="1" applyBorder="1" applyFont="1">
      <alignment readingOrder="0"/>
    </xf>
    <xf borderId="15" fillId="0" fontId="15" numFmtId="0" xfId="0" applyAlignment="1" applyBorder="1" applyFont="1">
      <alignment readingOrder="0"/>
    </xf>
    <xf borderId="0" fillId="0" fontId="14" numFmtId="0" xfId="0" applyAlignment="1" applyFont="1">
      <alignment readingOrder="0"/>
    </xf>
    <xf borderId="16" fillId="0" fontId="15" numFmtId="0" xfId="0" applyAlignment="1" applyBorder="1" applyFont="1">
      <alignment readingOrder="0"/>
    </xf>
    <xf borderId="17" fillId="0" fontId="15" numFmtId="0" xfId="0" applyAlignment="1" applyBorder="1" applyFont="1">
      <alignment readingOrder="0"/>
    </xf>
    <xf borderId="18" fillId="0" fontId="15" numFmtId="0" xfId="0" applyAlignment="1" applyBorder="1" applyFont="1">
      <alignment readingOrder="0"/>
    </xf>
    <xf borderId="0" fillId="0" fontId="26" numFmtId="0" xfId="0" applyAlignment="1" applyFont="1">
      <alignment horizontal="right" vertical="bottom"/>
    </xf>
    <xf borderId="0" fillId="0" fontId="14" numFmtId="0" xfId="0" applyAlignment="1" applyFont="1">
      <alignment vertical="bottom"/>
    </xf>
    <xf borderId="0" fillId="0" fontId="15" numFmtId="0" xfId="0" applyAlignment="1" applyFont="1">
      <alignment readingOrder="0" vertical="bottom"/>
    </xf>
    <xf borderId="17" fillId="0" fontId="15" numFmtId="0" xfId="0" applyAlignment="1" applyBorder="1" applyFont="1">
      <alignment readingOrder="0" vertical="bottom"/>
    </xf>
    <xf borderId="0" fillId="0" fontId="31" numFmtId="0" xfId="0" applyAlignment="1" applyFont="1">
      <alignment horizontal="right" readingOrder="0" vertical="bottom"/>
    </xf>
    <xf borderId="0" fillId="0" fontId="8" numFmtId="0" xfId="0" applyAlignment="1" applyFont="1">
      <alignment vertical="bottom"/>
    </xf>
    <xf borderId="0" fillId="0" fontId="32" numFmtId="0" xfId="0" applyAlignment="1" applyFont="1">
      <alignment shrinkToFit="0" vertical="bottom" wrapText="0"/>
    </xf>
    <xf borderId="0" fillId="0" fontId="10" numFmtId="0" xfId="0" applyAlignment="1" applyFont="1">
      <alignment horizontal="center"/>
    </xf>
    <xf borderId="7" fillId="16" fontId="33" numFmtId="0" xfId="0" applyBorder="1" applyFill="1" applyFont="1"/>
    <xf borderId="7" fillId="16" fontId="21" numFmtId="0" xfId="0" applyBorder="1" applyFont="1"/>
    <xf borderId="7" fillId="16" fontId="22" numFmtId="0" xfId="0" applyAlignment="1" applyBorder="1" applyFont="1">
      <alignment readingOrder="0"/>
    </xf>
    <xf borderId="8" fillId="17" fontId="2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8.14"/>
    <col customWidth="1" min="5" max="6" width="24.14"/>
    <col customWidth="1" min="7" max="7" width="9.29"/>
    <col customWidth="1" min="8" max="8" width="13.0"/>
    <col customWidth="1" min="9" max="9" width="6.14"/>
    <col customWidth="1" min="10" max="10" width="10.43"/>
    <col customWidth="1" min="11" max="11" width="7.29"/>
  </cols>
  <sheetData>
    <row r="1" ht="16.5" customHeight="1">
      <c r="A1" s="1" t="s">
        <v>0</v>
      </c>
      <c r="B1" s="2">
        <v>44083.0</v>
      </c>
      <c r="C1" s="3"/>
      <c r="D1" s="3"/>
      <c r="G1" s="3"/>
      <c r="H1" s="3"/>
      <c r="I1" s="3"/>
      <c r="J1" s="3"/>
      <c r="K1" s="3"/>
      <c r="L1" s="4"/>
      <c r="M1" s="4"/>
      <c r="N1" s="4"/>
    </row>
    <row r="2">
      <c r="A2" s="5" t="s">
        <v>1</v>
      </c>
      <c r="B2" s="5"/>
      <c r="C2" s="5"/>
      <c r="D2" s="3"/>
      <c r="E2" s="3"/>
      <c r="F2" s="3"/>
      <c r="G2" s="3"/>
      <c r="H2" s="3"/>
      <c r="I2" s="3"/>
      <c r="J2" s="3"/>
      <c r="K2" s="3"/>
      <c r="L2" s="4"/>
      <c r="M2" s="4"/>
      <c r="N2" s="4"/>
    </row>
    <row r="3">
      <c r="A3" s="5" t="s">
        <v>2</v>
      </c>
      <c r="B3" s="5"/>
      <c r="C3" s="5"/>
      <c r="D3" s="3"/>
      <c r="E3" s="3"/>
      <c r="F3" s="3"/>
      <c r="G3" s="3"/>
      <c r="H3" s="3"/>
      <c r="I3" s="3"/>
      <c r="J3" s="3"/>
      <c r="K3" s="3"/>
      <c r="L3" s="4"/>
      <c r="M3" s="4"/>
      <c r="N3" s="4"/>
    </row>
    <row r="4">
      <c r="A4" s="6" t="s">
        <v>3</v>
      </c>
      <c r="G4" s="3"/>
      <c r="L4" s="4"/>
      <c r="M4" s="4"/>
      <c r="N4" s="4"/>
    </row>
    <row r="5">
      <c r="A5" s="5"/>
      <c r="B5" s="5"/>
      <c r="C5" s="3"/>
      <c r="D5" s="3"/>
      <c r="E5" s="3"/>
      <c r="F5" s="4"/>
      <c r="J5" s="7"/>
      <c r="K5" s="4"/>
      <c r="L5" s="4"/>
      <c r="M5" s="4"/>
    </row>
    <row r="6">
      <c r="A6" s="5"/>
      <c r="B6" s="1" t="s">
        <v>4</v>
      </c>
      <c r="C6" s="5" t="s">
        <v>5</v>
      </c>
      <c r="D6" s="3"/>
      <c r="E6" s="3"/>
      <c r="F6" s="3"/>
      <c r="G6" s="4"/>
      <c r="K6" s="7"/>
      <c r="L6" s="4"/>
      <c r="M6" s="4"/>
      <c r="N6" s="4"/>
    </row>
    <row r="7">
      <c r="A7" s="5"/>
      <c r="B7" s="5" t="s">
        <v>6</v>
      </c>
      <c r="C7" s="1">
        <v>1.0</v>
      </c>
      <c r="D7" s="5"/>
      <c r="E7" s="5"/>
      <c r="F7" s="3"/>
      <c r="G7" s="4"/>
      <c r="K7" s="4"/>
      <c r="L7" s="4"/>
      <c r="M7" s="4"/>
      <c r="N7" s="4"/>
    </row>
    <row r="8">
      <c r="A8" s="5"/>
      <c r="B8" s="5" t="s">
        <v>7</v>
      </c>
      <c r="C8" s="1"/>
      <c r="D8" s="5"/>
      <c r="E8" s="8"/>
      <c r="F8" s="5"/>
      <c r="G8" s="4"/>
      <c r="K8" s="4"/>
      <c r="L8" s="4"/>
      <c r="M8" s="4"/>
      <c r="N8" s="4"/>
    </row>
    <row r="9">
      <c r="A9" s="5"/>
      <c r="B9" s="5" t="s">
        <v>8</v>
      </c>
      <c r="C9" s="1"/>
      <c r="D9" s="3"/>
      <c r="E9" s="5"/>
      <c r="F9" s="3"/>
      <c r="G9" s="4"/>
      <c r="K9" s="4"/>
      <c r="L9" s="4"/>
      <c r="M9" s="4"/>
      <c r="N9" s="4"/>
    </row>
    <row r="10">
      <c r="A10" s="5"/>
      <c r="B10" s="5" t="s">
        <v>9</v>
      </c>
      <c r="C10" s="1"/>
      <c r="D10" s="3"/>
      <c r="E10" s="5"/>
      <c r="F10" s="3"/>
      <c r="G10" s="4"/>
      <c r="H10" s="6" t="s">
        <v>10</v>
      </c>
      <c r="I10" s="6" t="s">
        <v>11</v>
      </c>
      <c r="J10" s="6" t="s">
        <v>12</v>
      </c>
      <c r="K10" s="4"/>
      <c r="L10" s="4"/>
      <c r="M10" s="4"/>
      <c r="N10" s="4"/>
    </row>
    <row r="11">
      <c r="A11" s="5"/>
      <c r="B11" s="5"/>
      <c r="C11" s="3"/>
      <c r="D11" s="3"/>
      <c r="E11" s="3"/>
      <c r="F11" s="3"/>
      <c r="G11" s="4"/>
      <c r="H11" s="6" t="s">
        <v>13</v>
      </c>
      <c r="I11" s="6">
        <v>1.0</v>
      </c>
      <c r="J11" s="9" t="str">
        <f>E13</f>
        <v>New ASHE saliva</v>
      </c>
      <c r="K11" s="4"/>
      <c r="L11" s="4"/>
      <c r="M11" s="4"/>
      <c r="N11" s="4"/>
    </row>
    <row r="12">
      <c r="A12" s="5"/>
      <c r="B12" s="7" t="str">
        <f> text(A1,"0") &amp; " " &amp; text(B7,"0") </f>
        <v>V47 Plate 1</v>
      </c>
      <c r="C12" s="7" t="str">
        <f>"1536 primer set " &amp; text(C7,"0")</f>
        <v>1536 primer set 1</v>
      </c>
      <c r="D12" s="4"/>
      <c r="E12" s="7" t="s">
        <v>14</v>
      </c>
      <c r="F12" s="4"/>
      <c r="G12" s="4"/>
      <c r="H12" s="6" t="s">
        <v>13</v>
      </c>
      <c r="I12" s="6">
        <v>2.0</v>
      </c>
      <c r="J12" s="10" t="str">
        <f>F13</f>
        <v>neg saliva dil4</v>
      </c>
      <c r="K12" s="4"/>
      <c r="L12" s="4"/>
      <c r="M12" s="4"/>
      <c r="N12" s="4"/>
    </row>
    <row r="13">
      <c r="A13" s="8"/>
      <c r="B13" s="11">
        <v>1.0</v>
      </c>
      <c r="C13" s="12">
        <v>2.0</v>
      </c>
      <c r="D13" s="13"/>
      <c r="E13" s="14" t="s">
        <v>15</v>
      </c>
      <c r="F13" s="15" t="s">
        <v>16</v>
      </c>
      <c r="G13" s="4"/>
      <c r="H13" s="6" t="s">
        <v>13</v>
      </c>
      <c r="I13" s="16" t="s">
        <v>17</v>
      </c>
      <c r="J13" s="17" t="str">
        <f>E14</f>
        <v>neg saliva dil3.5</v>
      </c>
      <c r="K13" s="4"/>
      <c r="L13" s="4"/>
      <c r="M13" s="4"/>
      <c r="N13" s="4"/>
    </row>
    <row r="14">
      <c r="A14" s="8"/>
      <c r="B14" s="11">
        <v>3.0</v>
      </c>
      <c r="C14" s="12">
        <v>4.0</v>
      </c>
      <c r="D14" s="13"/>
      <c r="E14" s="15" t="s">
        <v>18</v>
      </c>
      <c r="F14" s="14" t="s">
        <v>19</v>
      </c>
      <c r="G14" s="4"/>
      <c r="H14" s="6" t="s">
        <v>13</v>
      </c>
      <c r="I14" s="6">
        <v>4.0</v>
      </c>
      <c r="J14" s="17" t="str">
        <f>F14</f>
        <v>Saliva LOD gamma irradiated virus</v>
      </c>
      <c r="K14" s="4"/>
      <c r="L14" s="4"/>
      <c r="M14" s="4"/>
      <c r="N14" s="4"/>
    </row>
    <row r="15">
      <c r="A15" s="8"/>
      <c r="B15" s="4"/>
      <c r="C15" s="4"/>
      <c r="D15" s="4"/>
      <c r="E15" s="18"/>
      <c r="F15" s="18"/>
      <c r="G15" s="4"/>
      <c r="H15" s="6" t="s">
        <v>7</v>
      </c>
      <c r="I15" s="6">
        <v>5.0</v>
      </c>
      <c r="J15" s="9" t="str">
        <f>E17</f>
        <v/>
      </c>
      <c r="K15" s="4"/>
      <c r="L15" s="4"/>
      <c r="M15" s="4"/>
      <c r="N15" s="4"/>
    </row>
    <row r="16">
      <c r="A16" s="4"/>
      <c r="B16" s="7" t="str">
        <f> text(A1,"0") &amp; " " &amp; text(B8,"0") </f>
        <v>V47 Plate 2</v>
      </c>
      <c r="C16" s="7" t="str">
        <f>"1536 primer set " &amp; text(C8,"0")</f>
        <v>1536 primer set 0</v>
      </c>
      <c r="D16" s="4"/>
      <c r="E16" s="18"/>
      <c r="F16" s="18"/>
      <c r="G16" s="4"/>
      <c r="H16" s="6" t="s">
        <v>7</v>
      </c>
      <c r="I16" s="6">
        <v>6.0</v>
      </c>
      <c r="J16" s="19" t="str">
        <f>F17</f>
        <v/>
      </c>
      <c r="K16" s="4"/>
      <c r="L16" s="4"/>
      <c r="M16" s="4"/>
      <c r="N16" s="4"/>
    </row>
    <row r="17">
      <c r="A17" s="7"/>
      <c r="B17" s="11">
        <v>5.0</v>
      </c>
      <c r="C17" s="12">
        <v>6.0</v>
      </c>
      <c r="D17" s="13"/>
      <c r="E17" s="20"/>
      <c r="F17" s="20"/>
      <c r="G17" s="4"/>
      <c r="H17" s="6" t="s">
        <v>7</v>
      </c>
      <c r="I17" s="6">
        <v>7.0</v>
      </c>
      <c r="J17" s="19" t="str">
        <f>E18</f>
        <v/>
      </c>
      <c r="K17" s="7"/>
      <c r="L17" s="4"/>
      <c r="M17" s="4"/>
      <c r="N17" s="4"/>
    </row>
    <row r="18">
      <c r="A18" s="21"/>
      <c r="B18" s="11">
        <v>7.0</v>
      </c>
      <c r="C18" s="12">
        <v>8.0</v>
      </c>
      <c r="D18" s="13"/>
      <c r="E18" s="20"/>
      <c r="F18" s="22"/>
      <c r="G18" s="4"/>
      <c r="H18" s="6" t="s">
        <v>7</v>
      </c>
      <c r="I18" s="6">
        <v>8.0</v>
      </c>
      <c r="J18" s="19" t="str">
        <f>F18</f>
        <v/>
      </c>
      <c r="K18" s="4"/>
      <c r="L18" s="4"/>
      <c r="M18" s="4"/>
      <c r="N18" s="4"/>
    </row>
    <row r="19">
      <c r="A19" s="21"/>
      <c r="B19" s="23"/>
      <c r="C19" s="23"/>
      <c r="D19" s="23"/>
      <c r="E19" s="24"/>
      <c r="F19" s="24"/>
      <c r="G19" s="4"/>
      <c r="H19" s="6" t="s">
        <v>8</v>
      </c>
      <c r="I19" s="6">
        <v>9.0</v>
      </c>
      <c r="J19" s="25" t="str">
        <f>E21</f>
        <v/>
      </c>
      <c r="K19" s="18"/>
      <c r="L19" s="4"/>
      <c r="M19" s="4"/>
      <c r="N19" s="4"/>
    </row>
    <row r="20">
      <c r="A20" s="4"/>
      <c r="B20" s="26" t="str">
        <f> text(A1,"0") &amp; " " &amp; text(B9,"0") </f>
        <v>V47 Plate 3</v>
      </c>
      <c r="C20" s="7" t="str">
        <f>"1536 primer set " &amp; text(C9,"0")</f>
        <v>1536 primer set 0</v>
      </c>
      <c r="D20" s="27"/>
      <c r="E20" s="28"/>
      <c r="F20" s="28"/>
      <c r="G20" s="7"/>
      <c r="H20" s="6" t="s">
        <v>8</v>
      </c>
      <c r="I20" s="6">
        <v>10.0</v>
      </c>
      <c r="J20" s="29" t="str">
        <f>F21</f>
        <v/>
      </c>
      <c r="L20" s="4"/>
      <c r="M20" s="4"/>
      <c r="N20" s="4"/>
    </row>
    <row r="21">
      <c r="A21" s="7"/>
      <c r="B21" s="30">
        <v>9.0</v>
      </c>
      <c r="C21" s="30">
        <v>10.0</v>
      </c>
      <c r="D21" s="31"/>
      <c r="E21" s="32"/>
      <c r="F21" s="20"/>
      <c r="G21" s="4"/>
      <c r="H21" s="6" t="s">
        <v>8</v>
      </c>
      <c r="I21" s="6">
        <v>11.0</v>
      </c>
      <c r="J21" s="29" t="str">
        <f>E22</f>
        <v/>
      </c>
      <c r="L21" s="4"/>
      <c r="M21" s="4"/>
      <c r="N21" s="4"/>
    </row>
    <row r="22">
      <c r="A22" s="21"/>
      <c r="B22" s="30">
        <v>11.0</v>
      </c>
      <c r="C22" s="30">
        <v>12.0</v>
      </c>
      <c r="D22" s="31"/>
      <c r="E22" s="33"/>
      <c r="F22" s="34"/>
      <c r="G22" s="4"/>
      <c r="H22" s="6" t="s">
        <v>8</v>
      </c>
      <c r="I22" s="6">
        <v>12.0</v>
      </c>
      <c r="J22" s="25" t="str">
        <f>F22</f>
        <v/>
      </c>
      <c r="L22" s="4"/>
      <c r="M22" s="4"/>
      <c r="N22" s="4"/>
    </row>
    <row r="23">
      <c r="A23" s="21"/>
      <c r="B23" s="23"/>
      <c r="C23" s="23"/>
      <c r="D23" s="27"/>
      <c r="E23" s="28"/>
      <c r="F23" s="28"/>
      <c r="G23" s="4"/>
      <c r="H23" s="6" t="s">
        <v>9</v>
      </c>
      <c r="I23" s="6">
        <v>13.0</v>
      </c>
      <c r="J23" s="29" t="str">
        <f>E25</f>
        <v/>
      </c>
      <c r="L23" s="4"/>
      <c r="M23" s="4"/>
      <c r="N23" s="4"/>
    </row>
    <row r="24">
      <c r="A24" s="4"/>
      <c r="B24" s="26" t="str">
        <f> text(A1,"0") &amp; " " &amp; text(B10,"0") </f>
        <v>V47 Plate 4</v>
      </c>
      <c r="C24" s="7" t="str">
        <f>"1536 primer set " &amp; text(C10,"0")</f>
        <v>1536 primer set 0</v>
      </c>
      <c r="D24" s="27"/>
      <c r="E24" s="28"/>
      <c r="F24" s="28"/>
      <c r="G24" s="4"/>
      <c r="H24" s="6" t="s">
        <v>9</v>
      </c>
      <c r="I24" s="6">
        <v>14.0</v>
      </c>
      <c r="J24" s="35" t="str">
        <f>F25</f>
        <v/>
      </c>
      <c r="L24" s="4"/>
      <c r="M24" s="4"/>
      <c r="N24" s="4"/>
    </row>
    <row r="25">
      <c r="A25" s="7"/>
      <c r="B25" s="30">
        <v>13.0</v>
      </c>
      <c r="C25" s="30">
        <v>14.0</v>
      </c>
      <c r="D25" s="31"/>
      <c r="E25" s="36"/>
      <c r="F25" s="34"/>
      <c r="G25" s="4"/>
      <c r="H25" s="6" t="s">
        <v>9</v>
      </c>
      <c r="I25" s="6">
        <v>15.0</v>
      </c>
      <c r="J25" s="37" t="str">
        <f>E26</f>
        <v/>
      </c>
      <c r="L25" s="4"/>
      <c r="M25" s="4"/>
      <c r="N25" s="4"/>
    </row>
    <row r="26">
      <c r="A26" s="38"/>
      <c r="B26" s="30">
        <v>15.0</v>
      </c>
      <c r="C26" s="30">
        <v>16.0</v>
      </c>
      <c r="D26" s="31"/>
      <c r="E26" s="20"/>
      <c r="F26" s="20"/>
      <c r="G26" s="4"/>
      <c r="H26" s="6" t="s">
        <v>9</v>
      </c>
      <c r="I26" s="6">
        <v>16.0</v>
      </c>
      <c r="J26" s="37" t="str">
        <f>F26</f>
        <v/>
      </c>
      <c r="L26" s="4"/>
      <c r="M26" s="4"/>
      <c r="N26" s="4"/>
    </row>
    <row r="27">
      <c r="A27" s="38"/>
      <c r="G27" s="4"/>
      <c r="L27" s="4"/>
      <c r="M27" s="4"/>
      <c r="N27" s="4"/>
    </row>
    <row r="28">
      <c r="A28" s="4"/>
      <c r="G28" s="4"/>
      <c r="L28" s="4"/>
      <c r="M28" s="4"/>
      <c r="N28" s="4"/>
    </row>
    <row r="29">
      <c r="A29" s="7"/>
      <c r="B29" s="39" t="s">
        <v>20</v>
      </c>
      <c r="G29" s="4"/>
      <c r="L29" s="4"/>
      <c r="M29" s="4"/>
      <c r="N29" s="4"/>
    </row>
    <row r="30">
      <c r="A30" s="21"/>
      <c r="G30" s="4"/>
      <c r="L30" s="4"/>
      <c r="M30" s="4"/>
      <c r="N30" s="4"/>
    </row>
    <row r="31">
      <c r="A31" s="21"/>
      <c r="G31" s="4"/>
      <c r="L31" s="4"/>
      <c r="M31" s="4"/>
      <c r="N31" s="4"/>
    </row>
    <row r="32">
      <c r="A32" s="4"/>
      <c r="B32" s="27"/>
      <c r="C32" s="27"/>
      <c r="D32" s="27"/>
      <c r="E32" s="27"/>
      <c r="F32" s="27"/>
      <c r="G32" s="4"/>
      <c r="L32" s="4"/>
      <c r="M32" s="4"/>
      <c r="N32" s="4"/>
    </row>
    <row r="33">
      <c r="B33" s="4"/>
      <c r="C33" s="4"/>
      <c r="D33" s="4"/>
      <c r="E33" s="6"/>
      <c r="F33" s="4"/>
      <c r="G33" s="4"/>
      <c r="H33" s="4"/>
      <c r="I33" s="4"/>
      <c r="J33" s="4"/>
      <c r="K33" s="4"/>
      <c r="L33" s="4"/>
      <c r="M33" s="4"/>
      <c r="N33" s="4"/>
    </row>
    <row r="34">
      <c r="A34" s="4"/>
      <c r="B34" s="4"/>
      <c r="C34" s="4"/>
      <c r="D34" s="4"/>
      <c r="E34" s="6"/>
      <c r="F34" s="4"/>
      <c r="G34" s="4"/>
      <c r="H34" s="4"/>
      <c r="I34" s="4"/>
      <c r="J34" s="4"/>
      <c r="K34" s="4"/>
      <c r="L34" s="4"/>
      <c r="M34" s="4"/>
      <c r="N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>
      <c r="A36" s="4"/>
      <c r="B36" s="40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>
      <c r="A37" s="4"/>
      <c r="B37" s="40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>
      <c r="A38" s="4"/>
      <c r="B38" s="40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>
      <c r="A39" s="4"/>
      <c r="B39" s="40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>
      <c r="A40" s="4"/>
      <c r="B40" s="40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>
      <c r="A41" s="4"/>
      <c r="B41" s="40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</row>
  </sheetData>
  <printOptions gridLines="1" horizontalCentered="1"/>
  <pageMargins bottom="0.75" footer="0.0" header="0.0" left="0.25" right="0.25" top="0.75"/>
  <pageSetup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hidden="1" min="1" max="1" width="8.86"/>
    <col customWidth="1" min="2" max="26" width="8.86"/>
  </cols>
  <sheetData>
    <row r="1" ht="13.5" hidden="1" customHeight="1">
      <c r="A1" s="92"/>
      <c r="B1" s="92"/>
      <c r="C1" s="92">
        <v>1.0</v>
      </c>
      <c r="D1" s="92">
        <v>1.0</v>
      </c>
      <c r="E1" s="92">
        <v>2.0</v>
      </c>
      <c r="F1" s="92">
        <v>2.0</v>
      </c>
      <c r="G1" s="92">
        <v>3.0</v>
      </c>
      <c r="H1" s="92">
        <v>3.0</v>
      </c>
      <c r="I1" s="92">
        <v>4.0</v>
      </c>
      <c r="J1" s="92">
        <v>4.0</v>
      </c>
      <c r="K1" s="92">
        <v>5.0</v>
      </c>
      <c r="L1" s="92">
        <v>5.0</v>
      </c>
      <c r="M1" s="92">
        <v>6.0</v>
      </c>
      <c r="N1" s="92">
        <v>6.0</v>
      </c>
      <c r="O1" s="92">
        <v>7.0</v>
      </c>
      <c r="P1" s="92">
        <v>7.0</v>
      </c>
      <c r="Q1" s="92">
        <v>8.0</v>
      </c>
      <c r="R1" s="92">
        <v>8.0</v>
      </c>
      <c r="S1" s="92">
        <v>9.0</v>
      </c>
      <c r="T1" s="92">
        <v>9.0</v>
      </c>
      <c r="U1" s="92">
        <v>10.0</v>
      </c>
      <c r="V1" s="92">
        <v>10.0</v>
      </c>
      <c r="W1" s="92">
        <v>11.0</v>
      </c>
      <c r="X1" s="92">
        <v>11.0</v>
      </c>
      <c r="Y1" s="92">
        <v>12.0</v>
      </c>
      <c r="Z1" s="92">
        <v>12.0</v>
      </c>
    </row>
    <row r="2" ht="13.5" customHeight="1">
      <c r="A2" s="60"/>
      <c r="B2" s="180"/>
      <c r="C2" s="181">
        <v>1.0</v>
      </c>
      <c r="D2" s="181">
        <v>2.0</v>
      </c>
      <c r="E2" s="181">
        <v>3.0</v>
      </c>
      <c r="F2" s="181">
        <v>4.0</v>
      </c>
      <c r="G2" s="181">
        <v>5.0</v>
      </c>
      <c r="H2" s="181">
        <v>6.0</v>
      </c>
      <c r="I2" s="181">
        <v>7.0</v>
      </c>
      <c r="J2" s="181">
        <v>8.0</v>
      </c>
      <c r="K2" s="181">
        <v>9.0</v>
      </c>
      <c r="L2" s="181">
        <v>10.0</v>
      </c>
      <c r="M2" s="181">
        <v>11.0</v>
      </c>
      <c r="N2" s="181">
        <v>12.0</v>
      </c>
      <c r="O2" s="181">
        <v>13.0</v>
      </c>
      <c r="P2" s="181">
        <v>14.0</v>
      </c>
      <c r="Q2" s="181">
        <v>15.0</v>
      </c>
      <c r="R2" s="181">
        <v>16.0</v>
      </c>
      <c r="S2" s="181">
        <v>17.0</v>
      </c>
      <c r="T2" s="182">
        <v>18.0</v>
      </c>
      <c r="U2" s="181">
        <v>19.0</v>
      </c>
      <c r="V2" s="181">
        <v>20.0</v>
      </c>
      <c r="W2" s="181">
        <v>21.0</v>
      </c>
      <c r="X2" s="181">
        <v>22.0</v>
      </c>
      <c r="Y2" s="181">
        <v>23.0</v>
      </c>
      <c r="Z2" s="181">
        <v>24.0</v>
      </c>
    </row>
    <row r="3" ht="13.5" customHeight="1">
      <c r="A3" s="98">
        <v>1.0</v>
      </c>
      <c r="B3" s="181" t="s">
        <v>27</v>
      </c>
      <c r="C3" s="183" t="str">
        <f>OFFSET('Plate 4'!$A$7, 'Plate 4 384-well Map'!$A3,'Plate 4 384-well Map'!C$1)</f>
        <v/>
      </c>
      <c r="D3" s="183" t="str">
        <f>OFFSET('Plate 4'!$A$18, 'Plate 4 384-well Map'!$A3,'Plate 4 384-well Map'!D$1)</f>
        <v/>
      </c>
      <c r="E3" s="183" t="str">
        <f>OFFSET('Plate 4'!$A$7, 'Plate 4 384-well Map'!$A3,'Plate 4 384-well Map'!E$1)</f>
        <v/>
      </c>
      <c r="F3" s="183" t="str">
        <f>OFFSET('Plate 4'!$A$18, 'Plate 4 384-well Map'!$A3,'Plate 4 384-well Map'!F$1)</f>
        <v/>
      </c>
      <c r="G3" s="183" t="str">
        <f>OFFSET('Plate 4'!$A$7, 'Plate 4 384-well Map'!$A3,'Plate 4 384-well Map'!G$1)</f>
        <v/>
      </c>
      <c r="H3" s="183" t="str">
        <f>OFFSET('Plate 4'!$A$18, 'Plate 4 384-well Map'!$A3,'Plate 4 384-well Map'!H$1)</f>
        <v/>
      </c>
      <c r="I3" s="183" t="str">
        <f>OFFSET('Plate 4'!$A$7, 'Plate 4 384-well Map'!$A3,'Plate 4 384-well Map'!I$1)</f>
        <v/>
      </c>
      <c r="J3" s="183" t="str">
        <f>OFFSET('Plate 4'!$A$18, 'Plate 4 384-well Map'!$A3,'Plate 4 384-well Map'!J$1)</f>
        <v/>
      </c>
      <c r="K3" s="183" t="str">
        <f>OFFSET('Plate 4'!$A$7, 'Plate 4 384-well Map'!$A3,'Plate 4 384-well Map'!K$1)</f>
        <v/>
      </c>
      <c r="L3" s="183" t="str">
        <f>OFFSET('Plate 4'!$A$18, 'Plate 4 384-well Map'!$A3,'Plate 4 384-well Map'!L$1)</f>
        <v/>
      </c>
      <c r="M3" s="183" t="str">
        <f>OFFSET('Plate 4'!$A$7, 'Plate 4 384-well Map'!$A3,'Plate 4 384-well Map'!M$1)</f>
        <v/>
      </c>
      <c r="N3" s="183" t="str">
        <f>OFFSET('Plate 4'!$A$18, 'Plate 4 384-well Map'!$A3,'Plate 4 384-well Map'!N$1)</f>
        <v/>
      </c>
      <c r="O3" s="183" t="str">
        <f>OFFSET('Plate 4'!$A$7, 'Plate 4 384-well Map'!$A3,'Plate 4 384-well Map'!O$1)</f>
        <v/>
      </c>
      <c r="P3" s="183" t="str">
        <f>OFFSET('Plate 4'!$A$18, 'Plate 4 384-well Map'!$A3,'Plate 4 384-well Map'!P$1)</f>
        <v/>
      </c>
      <c r="Q3" s="183" t="str">
        <f>OFFSET('Plate 4'!$A$7, 'Plate 4 384-well Map'!$A3,'Plate 4 384-well Map'!Q$1)</f>
        <v/>
      </c>
      <c r="R3" s="183" t="str">
        <f>OFFSET('Plate 4'!$A$18, 'Plate 4 384-well Map'!$A3,'Plate 4 384-well Map'!R$1)</f>
        <v/>
      </c>
      <c r="S3" s="183" t="str">
        <f>OFFSET('Plate 4'!$A$7, 'Plate 4 384-well Map'!$A3,'Plate 4 384-well Map'!S$1)</f>
        <v/>
      </c>
      <c r="T3" s="183" t="str">
        <f>OFFSET('Plate 4'!$A$18, 'Plate 4 384-well Map'!$A3,'Plate 4 384-well Map'!T$1)</f>
        <v/>
      </c>
      <c r="U3" s="183" t="str">
        <f>OFFSET('Plate 4'!$A$7, 'Plate 4 384-well Map'!$A3,'Plate 4 384-well Map'!U$1)</f>
        <v/>
      </c>
      <c r="V3" s="183" t="str">
        <f>OFFSET('Plate 4'!$A$18, 'Plate 4 384-well Map'!$A3,'Plate 4 384-well Map'!V$1)</f>
        <v/>
      </c>
      <c r="W3" s="183" t="str">
        <f>OFFSET('Plate 4'!$A$7, 'Plate 4 384-well Map'!$A3,'Plate 4 384-well Map'!W$1)</f>
        <v/>
      </c>
      <c r="X3" s="183" t="str">
        <f>OFFSET('Plate 4'!$A$18, 'Plate 4 384-well Map'!$A3,'Plate 4 384-well Map'!X$1)</f>
        <v/>
      </c>
      <c r="Y3" s="183" t="str">
        <f>OFFSET('Plate 4'!$A$7, 'Plate 4 384-well Map'!$A3,'Plate 4 384-well Map'!Y$1)</f>
        <v/>
      </c>
      <c r="Z3" s="183" t="str">
        <f>OFFSET('Plate 4'!$A$18, 'Plate 4 384-well Map'!$A3,'Plate 4 384-well Map'!Z$1)</f>
        <v/>
      </c>
    </row>
    <row r="4" ht="13.5" customHeight="1">
      <c r="A4" s="98">
        <v>1.0</v>
      </c>
      <c r="B4" s="181" t="s">
        <v>29</v>
      </c>
      <c r="C4" s="183" t="str">
        <f>OFFSET('Plate 4'!$A$29, 'Plate 4 384-well Map'!$A4,'Plate 4 384-well Map'!C$1)</f>
        <v/>
      </c>
      <c r="D4" s="183" t="str">
        <f>OFFSET('Plate 4'!$A$40, 'Plate 4 384-well Map'!$A4,'Plate 4 384-well Map'!D$1)</f>
        <v/>
      </c>
      <c r="E4" s="183" t="str">
        <f>OFFSET('Plate 4'!$A$29, 'Plate 4 384-well Map'!$A4,'Plate 4 384-well Map'!E$1)</f>
        <v/>
      </c>
      <c r="F4" s="183" t="str">
        <f>OFFSET('Plate 4'!$A$40, 'Plate 4 384-well Map'!$A4,'Plate 4 384-well Map'!F$1)</f>
        <v/>
      </c>
      <c r="G4" s="183" t="str">
        <f>OFFSET('Plate 4'!$A$29, 'Plate 4 384-well Map'!$A4,'Plate 4 384-well Map'!G$1)</f>
        <v/>
      </c>
      <c r="H4" s="183" t="str">
        <f>OFFSET('Plate 4'!$A$40, 'Plate 4 384-well Map'!$A4,'Plate 4 384-well Map'!H$1)</f>
        <v/>
      </c>
      <c r="I4" s="183" t="str">
        <f>OFFSET('Plate 4'!$A$29, 'Plate 4 384-well Map'!$A4,'Plate 4 384-well Map'!I$1)</f>
        <v/>
      </c>
      <c r="J4" s="183" t="str">
        <f>OFFSET('Plate 4'!$A$40, 'Plate 4 384-well Map'!$A4,'Plate 4 384-well Map'!J$1)</f>
        <v/>
      </c>
      <c r="K4" s="183" t="str">
        <f>OFFSET('Plate 4'!$A$29, 'Plate 4 384-well Map'!$A4,'Plate 4 384-well Map'!K$1)</f>
        <v/>
      </c>
      <c r="L4" s="183" t="str">
        <f>OFFSET('Plate 4'!$A$40, 'Plate 4 384-well Map'!$A4,'Plate 4 384-well Map'!L$1)</f>
        <v/>
      </c>
      <c r="M4" s="183" t="str">
        <f>OFFSET('Plate 4'!$A$29, 'Plate 4 384-well Map'!$A4,'Plate 4 384-well Map'!M$1)</f>
        <v/>
      </c>
      <c r="N4" s="183" t="str">
        <f>OFFSET('Plate 4'!$A$40, 'Plate 4 384-well Map'!$A4,'Plate 4 384-well Map'!N$1)</f>
        <v/>
      </c>
      <c r="O4" s="183" t="str">
        <f>OFFSET('Plate 4'!$A$29, 'Plate 4 384-well Map'!$A4,'Plate 4 384-well Map'!O$1)</f>
        <v/>
      </c>
      <c r="P4" s="183" t="str">
        <f>OFFSET('Plate 4'!$A$40, 'Plate 4 384-well Map'!$A4,'Plate 4 384-well Map'!P$1)</f>
        <v/>
      </c>
      <c r="Q4" s="183" t="str">
        <f>OFFSET('Plate 4'!$A$29, 'Plate 4 384-well Map'!$A4,'Plate 4 384-well Map'!Q$1)</f>
        <v/>
      </c>
      <c r="R4" s="183" t="str">
        <f>OFFSET('Plate 4'!$A$40, 'Plate 4 384-well Map'!$A4,'Plate 4 384-well Map'!R$1)</f>
        <v/>
      </c>
      <c r="S4" s="183" t="str">
        <f>OFFSET('Plate 4'!$A$29, 'Plate 4 384-well Map'!$A4,'Plate 4 384-well Map'!S$1)</f>
        <v/>
      </c>
      <c r="T4" s="183" t="str">
        <f>OFFSET('Plate 4'!$A$40, 'Plate 4 384-well Map'!$A4,'Plate 4 384-well Map'!T$1)</f>
        <v/>
      </c>
      <c r="U4" s="183" t="str">
        <f>OFFSET('Plate 4'!$A$29, 'Plate 4 384-well Map'!$A4,'Plate 4 384-well Map'!U$1)</f>
        <v/>
      </c>
      <c r="V4" s="183" t="str">
        <f>OFFSET('Plate 4'!$A$40, 'Plate 4 384-well Map'!$A4,'Plate 4 384-well Map'!V$1)</f>
        <v/>
      </c>
      <c r="W4" s="183" t="str">
        <f>OFFSET('Plate 4'!$A$29, 'Plate 4 384-well Map'!$A4,'Plate 4 384-well Map'!W$1)</f>
        <v/>
      </c>
      <c r="X4" s="183" t="str">
        <f>OFFSET('Plate 4'!$A$40, 'Plate 4 384-well Map'!$A4,'Plate 4 384-well Map'!X$1)</f>
        <v/>
      </c>
      <c r="Y4" s="183" t="str">
        <f>OFFSET('Plate 4'!$A$29, 'Plate 4 384-well Map'!$A4,'Plate 4 384-well Map'!Y$1)</f>
        <v/>
      </c>
      <c r="Z4" s="183" t="str">
        <f>OFFSET('Plate 4'!$A$40, 'Plate 4 384-well Map'!$A4,'Plate 4 384-well Map'!Z$1)</f>
        <v/>
      </c>
    </row>
    <row r="5" ht="13.5" customHeight="1">
      <c r="A5" s="98">
        <v>2.0</v>
      </c>
      <c r="B5" s="181" t="s">
        <v>31</v>
      </c>
      <c r="C5" s="183" t="str">
        <f>OFFSET('Plate 4'!$A$7, 'Plate 4 384-well Map'!$A5,'Plate 4 384-well Map'!C$1)</f>
        <v/>
      </c>
      <c r="D5" s="183" t="str">
        <f>OFFSET('Plate 4'!$A$18, 'Plate 4 384-well Map'!$A5,'Plate 4 384-well Map'!D$1)</f>
        <v/>
      </c>
      <c r="E5" s="183" t="str">
        <f>OFFSET('Plate 4'!$A$7, 'Plate 4 384-well Map'!$A5,'Plate 4 384-well Map'!E$1)</f>
        <v/>
      </c>
      <c r="F5" s="183" t="str">
        <f>OFFSET('Plate 4'!$A$18, 'Plate 4 384-well Map'!$A5,'Plate 4 384-well Map'!F$1)</f>
        <v/>
      </c>
      <c r="G5" s="183" t="str">
        <f>OFFSET('Plate 4'!$A$7, 'Plate 4 384-well Map'!$A5,'Plate 4 384-well Map'!G$1)</f>
        <v/>
      </c>
      <c r="H5" s="183" t="str">
        <f>OFFSET('Plate 4'!$A$18, 'Plate 4 384-well Map'!$A5,'Plate 4 384-well Map'!H$1)</f>
        <v/>
      </c>
      <c r="I5" s="183" t="str">
        <f>OFFSET('Plate 4'!$A$7, 'Plate 4 384-well Map'!$A5,'Plate 4 384-well Map'!I$1)</f>
        <v/>
      </c>
      <c r="J5" s="183" t="str">
        <f>OFFSET('Plate 4'!$A$18, 'Plate 4 384-well Map'!$A5,'Plate 4 384-well Map'!J$1)</f>
        <v/>
      </c>
      <c r="K5" s="183" t="str">
        <f>OFFSET('Plate 4'!$A$7, 'Plate 4 384-well Map'!$A5,'Plate 4 384-well Map'!K$1)</f>
        <v/>
      </c>
      <c r="L5" s="183" t="str">
        <f>OFFSET('Plate 4'!$A$18, 'Plate 4 384-well Map'!$A5,'Plate 4 384-well Map'!L$1)</f>
        <v/>
      </c>
      <c r="M5" s="183" t="str">
        <f>OFFSET('Plate 4'!$A$7, 'Plate 4 384-well Map'!$A5,'Plate 4 384-well Map'!M$1)</f>
        <v/>
      </c>
      <c r="N5" s="183" t="str">
        <f>OFFSET('Plate 4'!$A$18, 'Plate 4 384-well Map'!$A5,'Plate 4 384-well Map'!N$1)</f>
        <v/>
      </c>
      <c r="O5" s="183" t="str">
        <f>OFFSET('Plate 4'!$A$7, 'Plate 4 384-well Map'!$A5,'Plate 4 384-well Map'!O$1)</f>
        <v/>
      </c>
      <c r="P5" s="183" t="str">
        <f>OFFSET('Plate 4'!$A$18, 'Plate 4 384-well Map'!$A5,'Plate 4 384-well Map'!P$1)</f>
        <v/>
      </c>
      <c r="Q5" s="183" t="str">
        <f>OFFSET('Plate 4'!$A$7, 'Plate 4 384-well Map'!$A5,'Plate 4 384-well Map'!Q$1)</f>
        <v/>
      </c>
      <c r="R5" s="183" t="str">
        <f>OFFSET('Plate 4'!$A$18, 'Plate 4 384-well Map'!$A5,'Plate 4 384-well Map'!R$1)</f>
        <v/>
      </c>
      <c r="S5" s="183" t="str">
        <f>OFFSET('Plate 4'!$A$7, 'Plate 4 384-well Map'!$A5,'Plate 4 384-well Map'!S$1)</f>
        <v/>
      </c>
      <c r="T5" s="183" t="str">
        <f>OFFSET('Plate 4'!$A$18, 'Plate 4 384-well Map'!$A5,'Plate 4 384-well Map'!T$1)</f>
        <v/>
      </c>
      <c r="U5" s="183" t="str">
        <f>OFFSET('Plate 4'!$A$7, 'Plate 4 384-well Map'!$A5,'Plate 4 384-well Map'!U$1)</f>
        <v/>
      </c>
      <c r="V5" s="183" t="str">
        <f>OFFSET('Plate 4'!$A$18, 'Plate 4 384-well Map'!$A5,'Plate 4 384-well Map'!V$1)</f>
        <v/>
      </c>
      <c r="W5" s="183" t="str">
        <f>OFFSET('Plate 4'!$A$7, 'Plate 4 384-well Map'!$A5,'Plate 4 384-well Map'!W$1)</f>
        <v/>
      </c>
      <c r="X5" s="183" t="str">
        <f>OFFSET('Plate 4'!$A$18, 'Plate 4 384-well Map'!$A5,'Plate 4 384-well Map'!X$1)</f>
        <v/>
      </c>
      <c r="Y5" s="183" t="str">
        <f>OFFSET('Plate 4'!$A$7, 'Plate 4 384-well Map'!$A5,'Plate 4 384-well Map'!Y$1)</f>
        <v/>
      </c>
      <c r="Z5" s="183" t="str">
        <f>OFFSET('Plate 4'!$A$18, 'Plate 4 384-well Map'!$A5,'Plate 4 384-well Map'!Z$1)</f>
        <v/>
      </c>
    </row>
    <row r="6" ht="13.5" customHeight="1">
      <c r="A6" s="98">
        <v>2.0</v>
      </c>
      <c r="B6" s="181" t="s">
        <v>32</v>
      </c>
      <c r="C6" s="183" t="str">
        <f>OFFSET('Plate 4'!$A$29, 'Plate 4 384-well Map'!$A6,'Plate 4 384-well Map'!C$1)</f>
        <v/>
      </c>
      <c r="D6" s="183" t="str">
        <f>OFFSET('Plate 4'!$A$40, 'Plate 4 384-well Map'!$A6,'Plate 4 384-well Map'!D$1)</f>
        <v/>
      </c>
      <c r="E6" s="183" t="str">
        <f>OFFSET('Plate 4'!$A$29, 'Plate 4 384-well Map'!$A6,'Plate 4 384-well Map'!E$1)</f>
        <v/>
      </c>
      <c r="F6" s="183" t="str">
        <f>OFFSET('Plate 4'!$A$40, 'Plate 4 384-well Map'!$A6,'Plate 4 384-well Map'!F$1)</f>
        <v/>
      </c>
      <c r="G6" s="183" t="str">
        <f>OFFSET('Plate 4'!$A$29, 'Plate 4 384-well Map'!$A6,'Plate 4 384-well Map'!G$1)</f>
        <v/>
      </c>
      <c r="H6" s="183" t="str">
        <f>OFFSET('Plate 4'!$A$40, 'Plate 4 384-well Map'!$A6,'Plate 4 384-well Map'!H$1)</f>
        <v/>
      </c>
      <c r="I6" s="183" t="str">
        <f>OFFSET('Plate 4'!$A$29, 'Plate 4 384-well Map'!$A6,'Plate 4 384-well Map'!I$1)</f>
        <v/>
      </c>
      <c r="J6" s="183" t="str">
        <f>OFFSET('Plate 4'!$A$40, 'Plate 4 384-well Map'!$A6,'Plate 4 384-well Map'!J$1)</f>
        <v/>
      </c>
      <c r="K6" s="183" t="str">
        <f>OFFSET('Plate 4'!$A$29, 'Plate 4 384-well Map'!$A6,'Plate 4 384-well Map'!K$1)</f>
        <v/>
      </c>
      <c r="L6" s="183" t="str">
        <f>OFFSET('Plate 4'!$A$40, 'Plate 4 384-well Map'!$A6,'Plate 4 384-well Map'!L$1)</f>
        <v/>
      </c>
      <c r="M6" s="183" t="str">
        <f>OFFSET('Plate 4'!$A$29, 'Plate 4 384-well Map'!$A6,'Plate 4 384-well Map'!M$1)</f>
        <v/>
      </c>
      <c r="N6" s="183" t="str">
        <f>OFFSET('Plate 4'!$A$40, 'Plate 4 384-well Map'!$A6,'Plate 4 384-well Map'!N$1)</f>
        <v/>
      </c>
      <c r="O6" s="183" t="str">
        <f>OFFSET('Plate 4'!$A$29, 'Plate 4 384-well Map'!$A6,'Plate 4 384-well Map'!O$1)</f>
        <v/>
      </c>
      <c r="P6" s="183" t="str">
        <f>OFFSET('Plate 4'!$A$40, 'Plate 4 384-well Map'!$A6,'Plate 4 384-well Map'!P$1)</f>
        <v/>
      </c>
      <c r="Q6" s="183" t="str">
        <f>OFFSET('Plate 4'!$A$29, 'Plate 4 384-well Map'!$A6,'Plate 4 384-well Map'!Q$1)</f>
        <v/>
      </c>
      <c r="R6" s="183" t="str">
        <f>OFFSET('Plate 4'!$A$40, 'Plate 4 384-well Map'!$A6,'Plate 4 384-well Map'!R$1)</f>
        <v/>
      </c>
      <c r="S6" s="183" t="str">
        <f>OFFSET('Plate 4'!$A$29, 'Plate 4 384-well Map'!$A6,'Plate 4 384-well Map'!S$1)</f>
        <v/>
      </c>
      <c r="T6" s="183" t="str">
        <f>OFFSET('Plate 4'!$A$40, 'Plate 4 384-well Map'!$A6,'Plate 4 384-well Map'!T$1)</f>
        <v/>
      </c>
      <c r="U6" s="183" t="str">
        <f>OFFSET('Plate 4'!$A$29, 'Plate 4 384-well Map'!$A6,'Plate 4 384-well Map'!U$1)</f>
        <v/>
      </c>
      <c r="V6" s="183" t="str">
        <f>OFFSET('Plate 4'!$A$40, 'Plate 4 384-well Map'!$A6,'Plate 4 384-well Map'!V$1)</f>
        <v/>
      </c>
      <c r="W6" s="183" t="str">
        <f>OFFSET('Plate 4'!$A$29, 'Plate 4 384-well Map'!$A6,'Plate 4 384-well Map'!W$1)</f>
        <v/>
      </c>
      <c r="X6" s="183" t="str">
        <f>OFFSET('Plate 4'!$A$40, 'Plate 4 384-well Map'!$A6,'Plate 4 384-well Map'!X$1)</f>
        <v/>
      </c>
      <c r="Y6" s="183" t="str">
        <f>OFFSET('Plate 4'!$A$29, 'Plate 4 384-well Map'!$A6,'Plate 4 384-well Map'!Y$1)</f>
        <v/>
      </c>
      <c r="Z6" s="183" t="str">
        <f>OFFSET('Plate 4'!$A$40, 'Plate 4 384-well Map'!$A6,'Plate 4 384-well Map'!Z$1)</f>
        <v/>
      </c>
    </row>
    <row r="7" ht="13.5" customHeight="1">
      <c r="A7" s="98">
        <v>3.0</v>
      </c>
      <c r="B7" s="181" t="s">
        <v>33</v>
      </c>
      <c r="C7" s="183" t="str">
        <f>OFFSET('Plate 4'!$A$7, 'Plate 4 384-well Map'!$A7,'Plate 4 384-well Map'!C$1)</f>
        <v/>
      </c>
      <c r="D7" s="183" t="str">
        <f>OFFSET('Plate 4'!$A$18, 'Plate 4 384-well Map'!$A7,'Plate 4 384-well Map'!D$1)</f>
        <v/>
      </c>
      <c r="E7" s="183" t="str">
        <f>OFFSET('Plate 4'!$A$7, 'Plate 4 384-well Map'!$A7,'Plate 4 384-well Map'!E$1)</f>
        <v/>
      </c>
      <c r="F7" s="183" t="str">
        <f>OFFSET('Plate 4'!$A$18, 'Plate 4 384-well Map'!$A7,'Plate 4 384-well Map'!F$1)</f>
        <v/>
      </c>
      <c r="G7" s="183" t="str">
        <f>OFFSET('Plate 4'!$A$7, 'Plate 4 384-well Map'!$A7,'Plate 4 384-well Map'!G$1)</f>
        <v/>
      </c>
      <c r="H7" s="183" t="str">
        <f>OFFSET('Plate 4'!$A$18, 'Plate 4 384-well Map'!$A7,'Plate 4 384-well Map'!H$1)</f>
        <v/>
      </c>
      <c r="I7" s="183" t="str">
        <f>OFFSET('Plate 4'!$A$7, 'Plate 4 384-well Map'!$A7,'Plate 4 384-well Map'!I$1)</f>
        <v/>
      </c>
      <c r="J7" s="183" t="str">
        <f>OFFSET('Plate 4'!$A$18, 'Plate 4 384-well Map'!$A7,'Plate 4 384-well Map'!J$1)</f>
        <v/>
      </c>
      <c r="K7" s="183" t="str">
        <f>OFFSET('Plate 4'!$A$7, 'Plate 4 384-well Map'!$A7,'Plate 4 384-well Map'!K$1)</f>
        <v/>
      </c>
      <c r="L7" s="183" t="str">
        <f>OFFSET('Plate 4'!$A$18, 'Plate 4 384-well Map'!$A7,'Plate 4 384-well Map'!L$1)</f>
        <v/>
      </c>
      <c r="M7" s="183" t="str">
        <f>OFFSET('Plate 4'!$A$7, 'Plate 4 384-well Map'!$A7,'Plate 4 384-well Map'!M$1)</f>
        <v/>
      </c>
      <c r="N7" s="183" t="str">
        <f>OFFSET('Plate 4'!$A$18, 'Plate 4 384-well Map'!$A7,'Plate 4 384-well Map'!N$1)</f>
        <v/>
      </c>
      <c r="O7" s="183" t="str">
        <f>OFFSET('Plate 4'!$A$7, 'Plate 4 384-well Map'!$A7,'Plate 4 384-well Map'!O$1)</f>
        <v/>
      </c>
      <c r="P7" s="183" t="str">
        <f>OFFSET('Plate 4'!$A$18, 'Plate 4 384-well Map'!$A7,'Plate 4 384-well Map'!P$1)</f>
        <v/>
      </c>
      <c r="Q7" s="183" t="str">
        <f>OFFSET('Plate 4'!$A$7, 'Plate 4 384-well Map'!$A7,'Plate 4 384-well Map'!Q$1)</f>
        <v/>
      </c>
      <c r="R7" s="183" t="str">
        <f>OFFSET('Plate 4'!$A$18, 'Plate 4 384-well Map'!$A7,'Plate 4 384-well Map'!R$1)</f>
        <v/>
      </c>
      <c r="S7" s="183" t="str">
        <f>OFFSET('Plate 4'!$A$7, 'Plate 4 384-well Map'!$A7,'Plate 4 384-well Map'!S$1)</f>
        <v/>
      </c>
      <c r="T7" s="183" t="str">
        <f>OFFSET('Plate 4'!$A$18, 'Plate 4 384-well Map'!$A7,'Plate 4 384-well Map'!T$1)</f>
        <v/>
      </c>
      <c r="U7" s="183" t="str">
        <f>OFFSET('Plate 4'!$A$7, 'Plate 4 384-well Map'!$A7,'Plate 4 384-well Map'!U$1)</f>
        <v/>
      </c>
      <c r="V7" s="183" t="str">
        <f>OFFSET('Plate 4'!$A$18, 'Plate 4 384-well Map'!$A7,'Plate 4 384-well Map'!V$1)</f>
        <v/>
      </c>
      <c r="W7" s="183" t="str">
        <f>OFFSET('Plate 4'!$A$7, 'Plate 4 384-well Map'!$A7,'Plate 4 384-well Map'!W$1)</f>
        <v/>
      </c>
      <c r="X7" s="183" t="str">
        <f>OFFSET('Plate 4'!$A$18, 'Plate 4 384-well Map'!$A7,'Plate 4 384-well Map'!X$1)</f>
        <v/>
      </c>
      <c r="Y7" s="183" t="str">
        <f>OFFSET('Plate 4'!$A$7, 'Plate 4 384-well Map'!$A7,'Plate 4 384-well Map'!Y$1)</f>
        <v/>
      </c>
      <c r="Z7" s="183" t="str">
        <f>OFFSET('Plate 4'!$A$18, 'Plate 4 384-well Map'!$A7,'Plate 4 384-well Map'!Z$1)</f>
        <v/>
      </c>
    </row>
    <row r="8" ht="13.5" customHeight="1">
      <c r="A8" s="98">
        <v>3.0</v>
      </c>
      <c r="B8" s="181" t="s">
        <v>34</v>
      </c>
      <c r="C8" s="183" t="str">
        <f>OFFSET('Plate 4'!$A$29, 'Plate 4 384-well Map'!$A8,'Plate 4 384-well Map'!C$1)</f>
        <v/>
      </c>
      <c r="D8" s="183" t="str">
        <f>OFFSET('Plate 4'!$A$40, 'Plate 4 384-well Map'!$A8,'Plate 4 384-well Map'!D$1)</f>
        <v/>
      </c>
      <c r="E8" s="183" t="str">
        <f>OFFSET('Plate 4'!$A$29, 'Plate 4 384-well Map'!$A8,'Plate 4 384-well Map'!E$1)</f>
        <v/>
      </c>
      <c r="F8" s="183" t="str">
        <f>OFFSET('Plate 4'!$A$40, 'Plate 4 384-well Map'!$A8,'Plate 4 384-well Map'!F$1)</f>
        <v/>
      </c>
      <c r="G8" s="183" t="str">
        <f>OFFSET('Plate 4'!$A$29, 'Plate 4 384-well Map'!$A8,'Plate 4 384-well Map'!G$1)</f>
        <v/>
      </c>
      <c r="H8" s="183" t="str">
        <f>OFFSET('Plate 4'!$A$40, 'Plate 4 384-well Map'!$A8,'Plate 4 384-well Map'!H$1)</f>
        <v/>
      </c>
      <c r="I8" s="183" t="str">
        <f>OFFSET('Plate 4'!$A$29, 'Plate 4 384-well Map'!$A8,'Plate 4 384-well Map'!I$1)</f>
        <v/>
      </c>
      <c r="J8" s="183" t="str">
        <f>OFFSET('Plate 4'!$A$40, 'Plate 4 384-well Map'!$A8,'Plate 4 384-well Map'!J$1)</f>
        <v/>
      </c>
      <c r="K8" s="183" t="str">
        <f>OFFSET('Plate 4'!$A$29, 'Plate 4 384-well Map'!$A8,'Plate 4 384-well Map'!K$1)</f>
        <v/>
      </c>
      <c r="L8" s="183" t="str">
        <f>OFFSET('Plate 4'!$A$40, 'Plate 4 384-well Map'!$A8,'Plate 4 384-well Map'!L$1)</f>
        <v/>
      </c>
      <c r="M8" s="183" t="str">
        <f>OFFSET('Plate 4'!$A$29, 'Plate 4 384-well Map'!$A8,'Plate 4 384-well Map'!M$1)</f>
        <v/>
      </c>
      <c r="N8" s="183" t="str">
        <f>OFFSET('Plate 4'!$A$40, 'Plate 4 384-well Map'!$A8,'Plate 4 384-well Map'!N$1)</f>
        <v/>
      </c>
      <c r="O8" s="183" t="str">
        <f>OFFSET('Plate 4'!$A$29, 'Plate 4 384-well Map'!$A8,'Plate 4 384-well Map'!O$1)</f>
        <v/>
      </c>
      <c r="P8" s="183" t="str">
        <f>OFFSET('Plate 4'!$A$40, 'Plate 4 384-well Map'!$A8,'Plate 4 384-well Map'!P$1)</f>
        <v/>
      </c>
      <c r="Q8" s="183" t="str">
        <f>OFFSET('Plate 4'!$A$29, 'Plate 4 384-well Map'!$A8,'Plate 4 384-well Map'!Q$1)</f>
        <v/>
      </c>
      <c r="R8" s="183" t="str">
        <f>OFFSET('Plate 4'!$A$40, 'Plate 4 384-well Map'!$A8,'Plate 4 384-well Map'!R$1)</f>
        <v/>
      </c>
      <c r="S8" s="183" t="str">
        <f>OFFSET('Plate 4'!$A$29, 'Plate 4 384-well Map'!$A8,'Plate 4 384-well Map'!S$1)</f>
        <v/>
      </c>
      <c r="T8" s="183" t="str">
        <f>OFFSET('Plate 4'!$A$40, 'Plate 4 384-well Map'!$A8,'Plate 4 384-well Map'!T$1)</f>
        <v/>
      </c>
      <c r="U8" s="183" t="str">
        <f>OFFSET('Plate 4'!$A$29, 'Plate 4 384-well Map'!$A8,'Plate 4 384-well Map'!U$1)</f>
        <v/>
      </c>
      <c r="V8" s="183" t="str">
        <f>OFFSET('Plate 4'!$A$40, 'Plate 4 384-well Map'!$A8,'Plate 4 384-well Map'!V$1)</f>
        <v/>
      </c>
      <c r="W8" s="183" t="str">
        <f>OFFSET('Plate 4'!$A$29, 'Plate 4 384-well Map'!$A8,'Plate 4 384-well Map'!W$1)</f>
        <v/>
      </c>
      <c r="X8" s="183" t="str">
        <f>OFFSET('Plate 4'!$A$40, 'Plate 4 384-well Map'!$A8,'Plate 4 384-well Map'!X$1)</f>
        <v/>
      </c>
      <c r="Y8" s="183" t="str">
        <f>OFFSET('Plate 4'!$A$29, 'Plate 4 384-well Map'!$A8,'Plate 4 384-well Map'!Y$1)</f>
        <v/>
      </c>
      <c r="Z8" s="183" t="str">
        <f>OFFSET('Plate 4'!$A$40, 'Plate 4 384-well Map'!$A8,'Plate 4 384-well Map'!Z$1)</f>
        <v/>
      </c>
    </row>
    <row r="9" ht="13.5" customHeight="1">
      <c r="A9" s="98">
        <v>4.0</v>
      </c>
      <c r="B9" s="181" t="s">
        <v>35</v>
      </c>
      <c r="C9" s="183" t="str">
        <f>OFFSET('Plate 4'!$A$7, 'Plate 4 384-well Map'!$A9,'Plate 4 384-well Map'!C$1)</f>
        <v/>
      </c>
      <c r="D9" s="183" t="str">
        <f>OFFSET('Plate 4'!$A$18, 'Plate 4 384-well Map'!$A9,'Plate 4 384-well Map'!D$1)</f>
        <v/>
      </c>
      <c r="E9" s="183" t="str">
        <f>OFFSET('Plate 4'!$A$7, 'Plate 4 384-well Map'!$A9,'Plate 4 384-well Map'!E$1)</f>
        <v/>
      </c>
      <c r="F9" s="183" t="str">
        <f>OFFSET('Plate 4'!$A$18, 'Plate 4 384-well Map'!$A9,'Plate 4 384-well Map'!F$1)</f>
        <v/>
      </c>
      <c r="G9" s="183" t="str">
        <f>OFFSET('Plate 4'!$A$7, 'Plate 4 384-well Map'!$A9,'Plate 4 384-well Map'!G$1)</f>
        <v/>
      </c>
      <c r="H9" s="183" t="str">
        <f>OFFSET('Plate 4'!$A$18, 'Plate 4 384-well Map'!$A9,'Plate 4 384-well Map'!H$1)</f>
        <v/>
      </c>
      <c r="I9" s="183" t="str">
        <f>OFFSET('Plate 4'!$A$7, 'Plate 4 384-well Map'!$A9,'Plate 4 384-well Map'!I$1)</f>
        <v/>
      </c>
      <c r="J9" s="183" t="str">
        <f>OFFSET('Plate 4'!$A$18, 'Plate 4 384-well Map'!$A9,'Plate 4 384-well Map'!J$1)</f>
        <v/>
      </c>
      <c r="K9" s="183" t="str">
        <f>OFFSET('Plate 4'!$A$7, 'Plate 4 384-well Map'!$A9,'Plate 4 384-well Map'!K$1)</f>
        <v/>
      </c>
      <c r="L9" s="183" t="str">
        <f>OFFSET('Plate 4'!$A$18, 'Plate 4 384-well Map'!$A9,'Plate 4 384-well Map'!L$1)</f>
        <v/>
      </c>
      <c r="M9" s="183" t="str">
        <f>OFFSET('Plate 4'!$A$7, 'Plate 4 384-well Map'!$A9,'Plate 4 384-well Map'!M$1)</f>
        <v/>
      </c>
      <c r="N9" s="183" t="str">
        <f>OFFSET('Plate 4'!$A$18, 'Plate 4 384-well Map'!$A9,'Plate 4 384-well Map'!N$1)</f>
        <v/>
      </c>
      <c r="O9" s="183" t="str">
        <f>OFFSET('Plate 4'!$A$7, 'Plate 4 384-well Map'!$A9,'Plate 4 384-well Map'!O$1)</f>
        <v/>
      </c>
      <c r="P9" s="183" t="str">
        <f>OFFSET('Plate 4'!$A$18, 'Plate 4 384-well Map'!$A9,'Plate 4 384-well Map'!P$1)</f>
        <v/>
      </c>
      <c r="Q9" s="183" t="str">
        <f>OFFSET('Plate 4'!$A$7, 'Plate 4 384-well Map'!$A9,'Plate 4 384-well Map'!Q$1)</f>
        <v/>
      </c>
      <c r="R9" s="183" t="str">
        <f>OFFSET('Plate 4'!$A$18, 'Plate 4 384-well Map'!$A9,'Plate 4 384-well Map'!R$1)</f>
        <v/>
      </c>
      <c r="S9" s="183" t="str">
        <f>OFFSET('Plate 4'!$A$7, 'Plate 4 384-well Map'!$A9,'Plate 4 384-well Map'!S$1)</f>
        <v/>
      </c>
      <c r="T9" s="183" t="str">
        <f>OFFSET('Plate 4'!$A$18, 'Plate 4 384-well Map'!$A9,'Plate 4 384-well Map'!T$1)</f>
        <v/>
      </c>
      <c r="U9" s="183" t="str">
        <f>OFFSET('Plate 4'!$A$7, 'Plate 4 384-well Map'!$A9,'Plate 4 384-well Map'!U$1)</f>
        <v/>
      </c>
      <c r="V9" s="183" t="str">
        <f>OFFSET('Plate 4'!$A$18, 'Plate 4 384-well Map'!$A9,'Plate 4 384-well Map'!V$1)</f>
        <v/>
      </c>
      <c r="W9" s="183" t="str">
        <f>OFFSET('Plate 4'!$A$7, 'Plate 4 384-well Map'!$A9,'Plate 4 384-well Map'!W$1)</f>
        <v/>
      </c>
      <c r="X9" s="183" t="str">
        <f>OFFSET('Plate 4'!$A$18, 'Plate 4 384-well Map'!$A9,'Plate 4 384-well Map'!X$1)</f>
        <v/>
      </c>
      <c r="Y9" s="183" t="str">
        <f>OFFSET('Plate 4'!$A$7, 'Plate 4 384-well Map'!$A9,'Plate 4 384-well Map'!Y$1)</f>
        <v/>
      </c>
      <c r="Z9" s="183" t="str">
        <f>OFFSET('Plate 4'!$A$18, 'Plate 4 384-well Map'!$A9,'Plate 4 384-well Map'!Z$1)</f>
        <v/>
      </c>
    </row>
    <row r="10" ht="13.5" customHeight="1">
      <c r="A10" s="98">
        <v>4.0</v>
      </c>
      <c r="B10" s="181" t="s">
        <v>36</v>
      </c>
      <c r="C10" s="183" t="str">
        <f>OFFSET('Plate 4'!$A$29, 'Plate 4 384-well Map'!$A10,'Plate 4 384-well Map'!C$1)</f>
        <v/>
      </c>
      <c r="D10" s="183" t="str">
        <f>OFFSET('Plate 4'!$A$40, 'Plate 4 384-well Map'!$A10,'Plate 4 384-well Map'!D$1)</f>
        <v/>
      </c>
      <c r="E10" s="183" t="str">
        <f>OFFSET('Plate 4'!$A$29, 'Plate 4 384-well Map'!$A10,'Plate 4 384-well Map'!E$1)</f>
        <v/>
      </c>
      <c r="F10" s="183" t="str">
        <f>OFFSET('Plate 4'!$A$40, 'Plate 4 384-well Map'!$A10,'Plate 4 384-well Map'!F$1)</f>
        <v/>
      </c>
      <c r="G10" s="183" t="str">
        <f>OFFSET('Plate 4'!$A$29, 'Plate 4 384-well Map'!$A10,'Plate 4 384-well Map'!G$1)</f>
        <v/>
      </c>
      <c r="H10" s="183" t="str">
        <f>OFFSET('Plate 4'!$A$40, 'Plate 4 384-well Map'!$A10,'Plate 4 384-well Map'!H$1)</f>
        <v/>
      </c>
      <c r="I10" s="183" t="str">
        <f>OFFSET('Plate 4'!$A$29, 'Plate 4 384-well Map'!$A10,'Plate 4 384-well Map'!I$1)</f>
        <v/>
      </c>
      <c r="J10" s="183" t="str">
        <f>OFFSET('Plate 4'!$A$40, 'Plate 4 384-well Map'!$A10,'Plate 4 384-well Map'!J$1)</f>
        <v/>
      </c>
      <c r="K10" s="183" t="str">
        <f>OFFSET('Plate 4'!$A$29, 'Plate 4 384-well Map'!$A10,'Plate 4 384-well Map'!K$1)</f>
        <v/>
      </c>
      <c r="L10" s="183" t="str">
        <f>OFFSET('Plate 4'!$A$40, 'Plate 4 384-well Map'!$A10,'Plate 4 384-well Map'!L$1)</f>
        <v/>
      </c>
      <c r="M10" s="183" t="str">
        <f>OFFSET('Plate 4'!$A$29, 'Plate 4 384-well Map'!$A10,'Plate 4 384-well Map'!M$1)</f>
        <v/>
      </c>
      <c r="N10" s="183" t="str">
        <f>OFFSET('Plate 4'!$A$40, 'Plate 4 384-well Map'!$A10,'Plate 4 384-well Map'!N$1)</f>
        <v/>
      </c>
      <c r="O10" s="183" t="str">
        <f>OFFSET('Plate 4'!$A$29, 'Plate 4 384-well Map'!$A10,'Plate 4 384-well Map'!O$1)</f>
        <v/>
      </c>
      <c r="P10" s="183" t="str">
        <f>OFFSET('Plate 4'!$A$40, 'Plate 4 384-well Map'!$A10,'Plate 4 384-well Map'!P$1)</f>
        <v/>
      </c>
      <c r="Q10" s="183" t="str">
        <f>OFFSET('Plate 4'!$A$29, 'Plate 4 384-well Map'!$A10,'Plate 4 384-well Map'!Q$1)</f>
        <v/>
      </c>
      <c r="R10" s="183" t="str">
        <f>OFFSET('Plate 4'!$A$40, 'Plate 4 384-well Map'!$A10,'Plate 4 384-well Map'!R$1)</f>
        <v/>
      </c>
      <c r="S10" s="183" t="str">
        <f>OFFSET('Plate 4'!$A$29, 'Plate 4 384-well Map'!$A10,'Plate 4 384-well Map'!S$1)</f>
        <v/>
      </c>
      <c r="T10" s="183" t="str">
        <f>OFFSET('Plate 4'!$A$40, 'Plate 4 384-well Map'!$A10,'Plate 4 384-well Map'!T$1)</f>
        <v/>
      </c>
      <c r="U10" s="183" t="str">
        <f>OFFSET('Plate 4'!$A$29, 'Plate 4 384-well Map'!$A10,'Plate 4 384-well Map'!U$1)</f>
        <v/>
      </c>
      <c r="V10" s="183" t="str">
        <f>OFFSET('Plate 4'!$A$40, 'Plate 4 384-well Map'!$A10,'Plate 4 384-well Map'!V$1)</f>
        <v/>
      </c>
      <c r="W10" s="183" t="str">
        <f>OFFSET('Plate 4'!$A$29, 'Plate 4 384-well Map'!$A10,'Plate 4 384-well Map'!W$1)</f>
        <v/>
      </c>
      <c r="X10" s="183" t="str">
        <f>OFFSET('Plate 4'!$A$40, 'Plate 4 384-well Map'!$A10,'Plate 4 384-well Map'!X$1)</f>
        <v/>
      </c>
      <c r="Y10" s="183" t="str">
        <f>OFFSET('Plate 4'!$A$29, 'Plate 4 384-well Map'!$A10,'Plate 4 384-well Map'!Y$1)</f>
        <v/>
      </c>
      <c r="Z10" s="183" t="str">
        <f>OFFSET('Plate 4'!$A$40, 'Plate 4 384-well Map'!$A10,'Plate 4 384-well Map'!Z$1)</f>
        <v/>
      </c>
    </row>
    <row r="11" ht="13.5" customHeight="1">
      <c r="A11" s="98">
        <v>5.0</v>
      </c>
      <c r="B11" s="181" t="s">
        <v>72</v>
      </c>
      <c r="C11" s="183" t="str">
        <f>OFFSET('Plate 4'!$A$7, 'Plate 4 384-well Map'!$A11,'Plate 4 384-well Map'!C$1)</f>
        <v/>
      </c>
      <c r="D11" s="183" t="str">
        <f>OFFSET('Plate 4'!$A$18, 'Plate 4 384-well Map'!$A11,'Plate 4 384-well Map'!D$1)</f>
        <v/>
      </c>
      <c r="E11" s="183" t="str">
        <f>OFFSET('Plate 4'!$A$7, 'Plate 4 384-well Map'!$A11,'Plate 4 384-well Map'!E$1)</f>
        <v/>
      </c>
      <c r="F11" s="183" t="str">
        <f>OFFSET('Plate 4'!$A$18, 'Plate 4 384-well Map'!$A11,'Plate 4 384-well Map'!F$1)</f>
        <v/>
      </c>
      <c r="G11" s="183" t="str">
        <f>OFFSET('Plate 4'!$A$7, 'Plate 4 384-well Map'!$A11,'Plate 4 384-well Map'!G$1)</f>
        <v/>
      </c>
      <c r="H11" s="183" t="str">
        <f>OFFSET('Plate 4'!$A$18, 'Plate 4 384-well Map'!$A11,'Plate 4 384-well Map'!H$1)</f>
        <v/>
      </c>
      <c r="I11" s="183" t="str">
        <f>OFFSET('Plate 4'!$A$7, 'Plate 4 384-well Map'!$A11,'Plate 4 384-well Map'!I$1)</f>
        <v/>
      </c>
      <c r="J11" s="183" t="str">
        <f>OFFSET('Plate 4'!$A$18, 'Plate 4 384-well Map'!$A11,'Plate 4 384-well Map'!J$1)</f>
        <v/>
      </c>
      <c r="K11" s="183" t="str">
        <f>OFFSET('Plate 4'!$A$7, 'Plate 4 384-well Map'!$A11,'Plate 4 384-well Map'!K$1)</f>
        <v/>
      </c>
      <c r="L11" s="183" t="str">
        <f>OFFSET('Plate 4'!$A$18, 'Plate 4 384-well Map'!$A11,'Plate 4 384-well Map'!L$1)</f>
        <v/>
      </c>
      <c r="M11" s="183" t="str">
        <f>OFFSET('Plate 4'!$A$7, 'Plate 4 384-well Map'!$A11,'Plate 4 384-well Map'!M$1)</f>
        <v/>
      </c>
      <c r="N11" s="183" t="str">
        <f>OFFSET('Plate 4'!$A$18, 'Plate 4 384-well Map'!$A11,'Plate 4 384-well Map'!N$1)</f>
        <v/>
      </c>
      <c r="O11" s="183" t="str">
        <f>OFFSET('Plate 4'!$A$7, 'Plate 4 384-well Map'!$A11,'Plate 4 384-well Map'!O$1)</f>
        <v/>
      </c>
      <c r="P11" s="183" t="str">
        <f>OFFSET('Plate 4'!$A$18, 'Plate 4 384-well Map'!$A11,'Plate 4 384-well Map'!P$1)</f>
        <v/>
      </c>
      <c r="Q11" s="183" t="str">
        <f>OFFSET('Plate 4'!$A$7, 'Plate 4 384-well Map'!$A11,'Plate 4 384-well Map'!Q$1)</f>
        <v/>
      </c>
      <c r="R11" s="183" t="str">
        <f>OFFSET('Plate 4'!$A$18, 'Plate 4 384-well Map'!$A11,'Plate 4 384-well Map'!R$1)</f>
        <v/>
      </c>
      <c r="S11" s="183" t="str">
        <f>OFFSET('Plate 4'!$A$7, 'Plate 4 384-well Map'!$A11,'Plate 4 384-well Map'!S$1)</f>
        <v/>
      </c>
      <c r="T11" s="183" t="str">
        <f>OFFSET('Plate 4'!$A$18, 'Plate 4 384-well Map'!$A11,'Plate 4 384-well Map'!T$1)</f>
        <v/>
      </c>
      <c r="U11" s="183" t="str">
        <f>OFFSET('Plate 4'!$A$7, 'Plate 4 384-well Map'!$A11,'Plate 4 384-well Map'!U$1)</f>
        <v/>
      </c>
      <c r="V11" s="183" t="str">
        <f>OFFSET('Plate 4'!$A$18, 'Plate 4 384-well Map'!$A11,'Plate 4 384-well Map'!V$1)</f>
        <v/>
      </c>
      <c r="W11" s="183" t="str">
        <f>OFFSET('Plate 4'!$A$7, 'Plate 4 384-well Map'!$A11,'Plate 4 384-well Map'!W$1)</f>
        <v/>
      </c>
      <c r="X11" s="183" t="str">
        <f>OFFSET('Plate 4'!$A$18, 'Plate 4 384-well Map'!$A11,'Plate 4 384-well Map'!X$1)</f>
        <v/>
      </c>
      <c r="Y11" s="183" t="str">
        <f>OFFSET('Plate 4'!$A$7, 'Plate 4 384-well Map'!$A11,'Plate 4 384-well Map'!Y$1)</f>
        <v/>
      </c>
      <c r="Z11" s="183" t="str">
        <f>OFFSET('Plate 4'!$A$18, 'Plate 4 384-well Map'!$A11,'Plate 4 384-well Map'!Z$1)</f>
        <v/>
      </c>
    </row>
    <row r="12" ht="13.5" customHeight="1">
      <c r="A12" s="98">
        <v>5.0</v>
      </c>
      <c r="B12" s="181" t="s">
        <v>73</v>
      </c>
      <c r="C12" s="183" t="str">
        <f>OFFSET('Plate 4'!$A$29, 'Plate 4 384-well Map'!$A12,'Plate 4 384-well Map'!C$1)</f>
        <v/>
      </c>
      <c r="D12" s="183" t="str">
        <f>OFFSET('Plate 4'!$A$40, 'Plate 4 384-well Map'!$A12,'Plate 4 384-well Map'!D$1)</f>
        <v/>
      </c>
      <c r="E12" s="183" t="str">
        <f>OFFSET('Plate 4'!$A$29, 'Plate 4 384-well Map'!$A12,'Plate 4 384-well Map'!E$1)</f>
        <v/>
      </c>
      <c r="F12" s="183" t="str">
        <f>OFFSET('Plate 4'!$A$40, 'Plate 4 384-well Map'!$A12,'Plate 4 384-well Map'!F$1)</f>
        <v/>
      </c>
      <c r="G12" s="183" t="str">
        <f>OFFSET('Plate 4'!$A$29, 'Plate 4 384-well Map'!$A12,'Plate 4 384-well Map'!G$1)</f>
        <v/>
      </c>
      <c r="H12" s="183" t="str">
        <f>OFFSET('Plate 4'!$A$40, 'Plate 4 384-well Map'!$A12,'Plate 4 384-well Map'!H$1)</f>
        <v/>
      </c>
      <c r="I12" s="183" t="str">
        <f>OFFSET('Plate 4'!$A$29, 'Plate 4 384-well Map'!$A12,'Plate 4 384-well Map'!I$1)</f>
        <v/>
      </c>
      <c r="J12" s="183" t="str">
        <f>OFFSET('Plate 4'!$A$40, 'Plate 4 384-well Map'!$A12,'Plate 4 384-well Map'!J$1)</f>
        <v/>
      </c>
      <c r="K12" s="183" t="str">
        <f>OFFSET('Plate 4'!$A$29, 'Plate 4 384-well Map'!$A12,'Plate 4 384-well Map'!K$1)</f>
        <v/>
      </c>
      <c r="L12" s="183" t="str">
        <f>OFFSET('Plate 4'!$A$40, 'Plate 4 384-well Map'!$A12,'Plate 4 384-well Map'!L$1)</f>
        <v/>
      </c>
      <c r="M12" s="183" t="str">
        <f>OFFSET('Plate 4'!$A$29, 'Plate 4 384-well Map'!$A12,'Plate 4 384-well Map'!M$1)</f>
        <v/>
      </c>
      <c r="N12" s="183" t="str">
        <f>OFFSET('Plate 4'!$A$40, 'Plate 4 384-well Map'!$A12,'Plate 4 384-well Map'!N$1)</f>
        <v/>
      </c>
      <c r="O12" s="183" t="str">
        <f>OFFSET('Plate 4'!$A$29, 'Plate 4 384-well Map'!$A12,'Plate 4 384-well Map'!O$1)</f>
        <v/>
      </c>
      <c r="P12" s="183" t="str">
        <f>OFFSET('Plate 4'!$A$40, 'Plate 4 384-well Map'!$A12,'Plate 4 384-well Map'!P$1)</f>
        <v/>
      </c>
      <c r="Q12" s="183" t="str">
        <f>OFFSET('Plate 4'!$A$29, 'Plate 4 384-well Map'!$A12,'Plate 4 384-well Map'!Q$1)</f>
        <v/>
      </c>
      <c r="R12" s="183" t="str">
        <f>OFFSET('Plate 4'!$A$40, 'Plate 4 384-well Map'!$A12,'Plate 4 384-well Map'!R$1)</f>
        <v/>
      </c>
      <c r="S12" s="183" t="str">
        <f>OFFSET('Plate 4'!$A$29, 'Plate 4 384-well Map'!$A12,'Plate 4 384-well Map'!S$1)</f>
        <v/>
      </c>
      <c r="T12" s="183" t="str">
        <f>OFFSET('Plate 4'!$A$40, 'Plate 4 384-well Map'!$A12,'Plate 4 384-well Map'!T$1)</f>
        <v/>
      </c>
      <c r="U12" s="183" t="str">
        <f>OFFSET('Plate 4'!$A$29, 'Plate 4 384-well Map'!$A12,'Plate 4 384-well Map'!U$1)</f>
        <v/>
      </c>
      <c r="V12" s="183" t="str">
        <f>OFFSET('Plate 4'!$A$40, 'Plate 4 384-well Map'!$A12,'Plate 4 384-well Map'!V$1)</f>
        <v/>
      </c>
      <c r="W12" s="183" t="str">
        <f>OFFSET('Plate 4'!$A$29, 'Plate 4 384-well Map'!$A12,'Plate 4 384-well Map'!W$1)</f>
        <v/>
      </c>
      <c r="X12" s="183" t="str">
        <f>OFFSET('Plate 4'!$A$40, 'Plate 4 384-well Map'!$A12,'Plate 4 384-well Map'!X$1)</f>
        <v/>
      </c>
      <c r="Y12" s="183" t="str">
        <f>OFFSET('Plate 4'!$A$29, 'Plate 4 384-well Map'!$A12,'Plate 4 384-well Map'!Y$1)</f>
        <v/>
      </c>
      <c r="Z12" s="183" t="str">
        <f>OFFSET('Plate 4'!$A$40, 'Plate 4 384-well Map'!$A12,'Plate 4 384-well Map'!Z$1)</f>
        <v/>
      </c>
    </row>
    <row r="13" ht="13.5" customHeight="1">
      <c r="A13" s="98">
        <v>6.0</v>
      </c>
      <c r="B13" s="181" t="s">
        <v>74</v>
      </c>
      <c r="C13" s="183" t="str">
        <f>OFFSET('Plate 4'!$A$7, 'Plate 4 384-well Map'!$A13,'Plate 4 384-well Map'!C$1)</f>
        <v/>
      </c>
      <c r="D13" s="183" t="str">
        <f>OFFSET('Plate 4'!$A$18, 'Plate 4 384-well Map'!$A13,'Plate 4 384-well Map'!D$1)</f>
        <v/>
      </c>
      <c r="E13" s="183" t="str">
        <f>OFFSET('Plate 4'!$A$7, 'Plate 4 384-well Map'!$A13,'Plate 4 384-well Map'!E$1)</f>
        <v/>
      </c>
      <c r="F13" s="183" t="str">
        <f>OFFSET('Plate 4'!$A$18, 'Plate 4 384-well Map'!$A13,'Plate 4 384-well Map'!F$1)</f>
        <v/>
      </c>
      <c r="G13" s="183" t="str">
        <f>OFFSET('Plate 4'!$A$7, 'Plate 4 384-well Map'!$A13,'Plate 4 384-well Map'!G$1)</f>
        <v/>
      </c>
      <c r="H13" s="183" t="str">
        <f>OFFSET('Plate 4'!$A$18, 'Plate 4 384-well Map'!$A13,'Plate 4 384-well Map'!H$1)</f>
        <v/>
      </c>
      <c r="I13" s="183" t="str">
        <f>OFFSET('Plate 4'!$A$7, 'Plate 4 384-well Map'!$A13,'Plate 4 384-well Map'!I$1)</f>
        <v/>
      </c>
      <c r="J13" s="183" t="str">
        <f>OFFSET('Plate 4'!$A$18, 'Plate 4 384-well Map'!$A13,'Plate 4 384-well Map'!J$1)</f>
        <v/>
      </c>
      <c r="K13" s="183" t="str">
        <f>OFFSET('Plate 4'!$A$7, 'Plate 4 384-well Map'!$A13,'Plate 4 384-well Map'!K$1)</f>
        <v/>
      </c>
      <c r="L13" s="183" t="str">
        <f>OFFSET('Plate 4'!$A$18, 'Plate 4 384-well Map'!$A13,'Plate 4 384-well Map'!L$1)</f>
        <v/>
      </c>
      <c r="M13" s="183" t="str">
        <f>OFFSET('Plate 4'!$A$7, 'Plate 4 384-well Map'!$A13,'Plate 4 384-well Map'!M$1)</f>
        <v/>
      </c>
      <c r="N13" s="183" t="str">
        <f>OFFSET('Plate 4'!$A$18, 'Plate 4 384-well Map'!$A13,'Plate 4 384-well Map'!N$1)</f>
        <v/>
      </c>
      <c r="O13" s="183" t="str">
        <f>OFFSET('Plate 4'!$A$7, 'Plate 4 384-well Map'!$A13,'Plate 4 384-well Map'!O$1)</f>
        <v/>
      </c>
      <c r="P13" s="183" t="str">
        <f>OFFSET('Plate 4'!$A$18, 'Plate 4 384-well Map'!$A13,'Plate 4 384-well Map'!P$1)</f>
        <v/>
      </c>
      <c r="Q13" s="183" t="str">
        <f>OFFSET('Plate 4'!$A$7, 'Plate 4 384-well Map'!$A13,'Plate 4 384-well Map'!Q$1)</f>
        <v/>
      </c>
      <c r="R13" s="183" t="str">
        <f>OFFSET('Plate 4'!$A$18, 'Plate 4 384-well Map'!$A13,'Plate 4 384-well Map'!R$1)</f>
        <v/>
      </c>
      <c r="S13" s="183" t="str">
        <f>OFFSET('Plate 4'!$A$7, 'Plate 4 384-well Map'!$A13,'Plate 4 384-well Map'!S$1)</f>
        <v/>
      </c>
      <c r="T13" s="183" t="str">
        <f>OFFSET('Plate 4'!$A$18, 'Plate 4 384-well Map'!$A13,'Plate 4 384-well Map'!T$1)</f>
        <v/>
      </c>
      <c r="U13" s="183" t="str">
        <f>OFFSET('Plate 4'!$A$7, 'Plate 4 384-well Map'!$A13,'Plate 4 384-well Map'!U$1)</f>
        <v/>
      </c>
      <c r="V13" s="183" t="str">
        <f>OFFSET('Plate 4'!$A$18, 'Plate 4 384-well Map'!$A13,'Plate 4 384-well Map'!V$1)</f>
        <v/>
      </c>
      <c r="W13" s="183" t="str">
        <f>OFFSET('Plate 4'!$A$7, 'Plate 4 384-well Map'!$A13,'Plate 4 384-well Map'!W$1)</f>
        <v/>
      </c>
      <c r="X13" s="183" t="str">
        <f>OFFSET('Plate 4'!$A$18, 'Plate 4 384-well Map'!$A13,'Plate 4 384-well Map'!X$1)</f>
        <v/>
      </c>
      <c r="Y13" s="183" t="str">
        <f>OFFSET('Plate 4'!$A$7, 'Plate 4 384-well Map'!$A13,'Plate 4 384-well Map'!Y$1)</f>
        <v/>
      </c>
      <c r="Z13" s="183" t="str">
        <f>OFFSET('Plate 4'!$A$18, 'Plate 4 384-well Map'!$A13,'Plate 4 384-well Map'!Z$1)</f>
        <v/>
      </c>
    </row>
    <row r="14" ht="13.5" customHeight="1">
      <c r="A14" s="98">
        <v>6.0</v>
      </c>
      <c r="B14" s="181" t="s">
        <v>75</v>
      </c>
      <c r="C14" s="183" t="str">
        <f>OFFSET('Plate 4'!$A$29, 'Plate 4 384-well Map'!$A14,'Plate 4 384-well Map'!C$1)</f>
        <v/>
      </c>
      <c r="D14" s="183" t="str">
        <f>OFFSET('Plate 4'!$A$40, 'Plate 4 384-well Map'!$A14,'Plate 4 384-well Map'!D$1)</f>
        <v/>
      </c>
      <c r="E14" s="183" t="str">
        <f>OFFSET('Plate 4'!$A$29, 'Plate 4 384-well Map'!$A14,'Plate 4 384-well Map'!E$1)</f>
        <v/>
      </c>
      <c r="F14" s="183" t="str">
        <f>OFFSET('Plate 4'!$A$40, 'Plate 4 384-well Map'!$A14,'Plate 4 384-well Map'!F$1)</f>
        <v/>
      </c>
      <c r="G14" s="183" t="str">
        <f>OFFSET('Plate 4'!$A$29, 'Plate 4 384-well Map'!$A14,'Plate 4 384-well Map'!G$1)</f>
        <v/>
      </c>
      <c r="H14" s="183" t="str">
        <f>OFFSET('Plate 4'!$A$40, 'Plate 4 384-well Map'!$A14,'Plate 4 384-well Map'!H$1)</f>
        <v/>
      </c>
      <c r="I14" s="183" t="str">
        <f>OFFSET('Plate 4'!$A$29, 'Plate 4 384-well Map'!$A14,'Plate 4 384-well Map'!I$1)</f>
        <v/>
      </c>
      <c r="J14" s="183" t="str">
        <f>OFFSET('Plate 4'!$A$40, 'Plate 4 384-well Map'!$A14,'Plate 4 384-well Map'!J$1)</f>
        <v/>
      </c>
      <c r="K14" s="183" t="str">
        <f>OFFSET('Plate 4'!$A$29, 'Plate 4 384-well Map'!$A14,'Plate 4 384-well Map'!K$1)</f>
        <v/>
      </c>
      <c r="L14" s="183" t="str">
        <f>OFFSET('Plate 4'!$A$40, 'Plate 4 384-well Map'!$A14,'Plate 4 384-well Map'!L$1)</f>
        <v/>
      </c>
      <c r="M14" s="183" t="str">
        <f>OFFSET('Plate 4'!$A$29, 'Plate 4 384-well Map'!$A14,'Plate 4 384-well Map'!M$1)</f>
        <v/>
      </c>
      <c r="N14" s="183" t="str">
        <f>OFFSET('Plate 4'!$A$40, 'Plate 4 384-well Map'!$A14,'Plate 4 384-well Map'!N$1)</f>
        <v/>
      </c>
      <c r="O14" s="183" t="str">
        <f>OFFSET('Plate 4'!$A$29, 'Plate 4 384-well Map'!$A14,'Plate 4 384-well Map'!O$1)</f>
        <v/>
      </c>
      <c r="P14" s="183" t="str">
        <f>OFFSET('Plate 4'!$A$40, 'Plate 4 384-well Map'!$A14,'Plate 4 384-well Map'!P$1)</f>
        <v/>
      </c>
      <c r="Q14" s="183" t="str">
        <f>OFFSET('Plate 4'!$A$29, 'Plate 4 384-well Map'!$A14,'Plate 4 384-well Map'!Q$1)</f>
        <v/>
      </c>
      <c r="R14" s="183" t="str">
        <f>OFFSET('Plate 4'!$A$40, 'Plate 4 384-well Map'!$A14,'Plate 4 384-well Map'!R$1)</f>
        <v/>
      </c>
      <c r="S14" s="183" t="str">
        <f>OFFSET('Plate 4'!$A$29, 'Plate 4 384-well Map'!$A14,'Plate 4 384-well Map'!S$1)</f>
        <v/>
      </c>
      <c r="T14" s="183" t="str">
        <f>OFFSET('Plate 4'!$A$40, 'Plate 4 384-well Map'!$A14,'Plate 4 384-well Map'!T$1)</f>
        <v/>
      </c>
      <c r="U14" s="183" t="str">
        <f>OFFSET('Plate 4'!$A$29, 'Plate 4 384-well Map'!$A14,'Plate 4 384-well Map'!U$1)</f>
        <v/>
      </c>
      <c r="V14" s="183" t="str">
        <f>OFFSET('Plate 4'!$A$40, 'Plate 4 384-well Map'!$A14,'Plate 4 384-well Map'!V$1)</f>
        <v/>
      </c>
      <c r="W14" s="183" t="str">
        <f>OFFSET('Plate 4'!$A$29, 'Plate 4 384-well Map'!$A14,'Plate 4 384-well Map'!W$1)</f>
        <v/>
      </c>
      <c r="X14" s="183" t="str">
        <f>OFFSET('Plate 4'!$A$40, 'Plate 4 384-well Map'!$A14,'Plate 4 384-well Map'!X$1)</f>
        <v/>
      </c>
      <c r="Y14" s="183" t="str">
        <f>OFFSET('Plate 4'!$A$29, 'Plate 4 384-well Map'!$A14,'Plate 4 384-well Map'!Y$1)</f>
        <v/>
      </c>
      <c r="Z14" s="183" t="str">
        <f>OFFSET('Plate 4'!$A$40, 'Plate 4 384-well Map'!$A14,'Plate 4 384-well Map'!Z$1)</f>
        <v/>
      </c>
    </row>
    <row r="15" ht="13.5" customHeight="1">
      <c r="A15" s="98">
        <v>7.0</v>
      </c>
      <c r="B15" s="181" t="s">
        <v>76</v>
      </c>
      <c r="C15" s="183" t="str">
        <f>OFFSET('Plate 4'!$A$7, 'Plate 4 384-well Map'!$A15,'Plate 4 384-well Map'!C$1)</f>
        <v/>
      </c>
      <c r="D15" s="183" t="str">
        <f>OFFSET('Plate 4'!$A$18, 'Plate 4 384-well Map'!$A15,'Plate 4 384-well Map'!D$1)</f>
        <v/>
      </c>
      <c r="E15" s="183" t="str">
        <f>OFFSET('Plate 4'!$A$7, 'Plate 4 384-well Map'!$A15,'Plate 4 384-well Map'!E$1)</f>
        <v/>
      </c>
      <c r="F15" s="183" t="str">
        <f>OFFSET('Plate 4'!$A$18, 'Plate 4 384-well Map'!$A15,'Plate 4 384-well Map'!F$1)</f>
        <v/>
      </c>
      <c r="G15" s="183" t="str">
        <f>OFFSET('Plate 4'!$A$7, 'Plate 4 384-well Map'!$A15,'Plate 4 384-well Map'!G$1)</f>
        <v/>
      </c>
      <c r="H15" s="183" t="str">
        <f>OFFSET('Plate 4'!$A$18, 'Plate 4 384-well Map'!$A15,'Plate 4 384-well Map'!H$1)</f>
        <v/>
      </c>
      <c r="I15" s="183" t="str">
        <f>OFFSET('Plate 4'!$A$7, 'Plate 4 384-well Map'!$A15,'Plate 4 384-well Map'!I$1)</f>
        <v/>
      </c>
      <c r="J15" s="183" t="str">
        <f>OFFSET('Plate 4'!$A$18, 'Plate 4 384-well Map'!$A15,'Plate 4 384-well Map'!J$1)</f>
        <v/>
      </c>
      <c r="K15" s="183" t="str">
        <f>OFFSET('Plate 4'!$A$7, 'Plate 4 384-well Map'!$A15,'Plate 4 384-well Map'!K$1)</f>
        <v/>
      </c>
      <c r="L15" s="183" t="str">
        <f>OFFSET('Plate 4'!$A$18, 'Plate 4 384-well Map'!$A15,'Plate 4 384-well Map'!L$1)</f>
        <v/>
      </c>
      <c r="M15" s="183" t="str">
        <f>OFFSET('Plate 4'!$A$7, 'Plate 4 384-well Map'!$A15,'Plate 4 384-well Map'!M$1)</f>
        <v/>
      </c>
      <c r="N15" s="183" t="str">
        <f>OFFSET('Plate 4'!$A$18, 'Plate 4 384-well Map'!$A15,'Plate 4 384-well Map'!N$1)</f>
        <v/>
      </c>
      <c r="O15" s="183" t="str">
        <f>OFFSET('Plate 4'!$A$7, 'Plate 4 384-well Map'!$A15,'Plate 4 384-well Map'!O$1)</f>
        <v/>
      </c>
      <c r="P15" s="183" t="str">
        <f>OFFSET('Plate 4'!$A$18, 'Plate 4 384-well Map'!$A15,'Plate 4 384-well Map'!P$1)</f>
        <v/>
      </c>
      <c r="Q15" s="183" t="str">
        <f>OFFSET('Plate 4'!$A$7, 'Plate 4 384-well Map'!$A15,'Plate 4 384-well Map'!Q$1)</f>
        <v/>
      </c>
      <c r="R15" s="183" t="str">
        <f>OFFSET('Plate 4'!$A$18, 'Plate 4 384-well Map'!$A15,'Plate 4 384-well Map'!R$1)</f>
        <v/>
      </c>
      <c r="S15" s="183" t="str">
        <f>OFFSET('Plate 4'!$A$7, 'Plate 4 384-well Map'!$A15,'Plate 4 384-well Map'!S$1)</f>
        <v/>
      </c>
      <c r="T15" s="183" t="str">
        <f>OFFSET('Plate 4'!$A$18, 'Plate 4 384-well Map'!$A15,'Plate 4 384-well Map'!T$1)</f>
        <v/>
      </c>
      <c r="U15" s="183" t="str">
        <f>OFFSET('Plate 4'!$A$7, 'Plate 4 384-well Map'!$A15,'Plate 4 384-well Map'!U$1)</f>
        <v/>
      </c>
      <c r="V15" s="183" t="str">
        <f>OFFSET('Plate 4'!$A$18, 'Plate 4 384-well Map'!$A15,'Plate 4 384-well Map'!V$1)</f>
        <v/>
      </c>
      <c r="W15" s="183" t="str">
        <f>OFFSET('Plate 4'!$A$7, 'Plate 4 384-well Map'!$A15,'Plate 4 384-well Map'!W$1)</f>
        <v/>
      </c>
      <c r="X15" s="183" t="str">
        <f>OFFSET('Plate 4'!$A$18, 'Plate 4 384-well Map'!$A15,'Plate 4 384-well Map'!X$1)</f>
        <v/>
      </c>
      <c r="Y15" s="183" t="str">
        <f>OFFSET('Plate 4'!$A$7, 'Plate 4 384-well Map'!$A15,'Plate 4 384-well Map'!Y$1)</f>
        <v/>
      </c>
      <c r="Z15" s="183" t="str">
        <f>OFFSET('Plate 4'!$A$18, 'Plate 4 384-well Map'!$A15,'Plate 4 384-well Map'!Z$1)</f>
        <v/>
      </c>
    </row>
    <row r="16" ht="13.5" customHeight="1">
      <c r="A16" s="98">
        <v>7.0</v>
      </c>
      <c r="B16" s="181" t="s">
        <v>77</v>
      </c>
      <c r="C16" s="183" t="str">
        <f>OFFSET('Plate 4'!$A$29, 'Plate 4 384-well Map'!$A16,'Plate 4 384-well Map'!C$1)</f>
        <v/>
      </c>
      <c r="D16" s="183" t="str">
        <f>OFFSET('Plate 4'!$A$40, 'Plate 4 384-well Map'!$A16,'Plate 4 384-well Map'!D$1)</f>
        <v/>
      </c>
      <c r="E16" s="183" t="str">
        <f>OFFSET('Plate 4'!$A$29, 'Plate 4 384-well Map'!$A16,'Plate 4 384-well Map'!E$1)</f>
        <v/>
      </c>
      <c r="F16" s="183" t="str">
        <f>OFFSET('Plate 4'!$A$40, 'Plate 4 384-well Map'!$A16,'Plate 4 384-well Map'!F$1)</f>
        <v/>
      </c>
      <c r="G16" s="183" t="str">
        <f>OFFSET('Plate 4'!$A$29, 'Plate 4 384-well Map'!$A16,'Plate 4 384-well Map'!G$1)</f>
        <v/>
      </c>
      <c r="H16" s="183" t="str">
        <f>OFFSET('Plate 4'!$A$40, 'Plate 4 384-well Map'!$A16,'Plate 4 384-well Map'!H$1)</f>
        <v/>
      </c>
      <c r="I16" s="183" t="str">
        <f>OFFSET('Plate 4'!$A$29, 'Plate 4 384-well Map'!$A16,'Plate 4 384-well Map'!I$1)</f>
        <v/>
      </c>
      <c r="J16" s="183" t="str">
        <f>OFFSET('Plate 4'!$A$40, 'Plate 4 384-well Map'!$A16,'Plate 4 384-well Map'!J$1)</f>
        <v/>
      </c>
      <c r="K16" s="183" t="str">
        <f>OFFSET('Plate 4'!$A$29, 'Plate 4 384-well Map'!$A16,'Plate 4 384-well Map'!K$1)</f>
        <v/>
      </c>
      <c r="L16" s="183" t="str">
        <f>OFFSET('Plate 4'!$A$40, 'Plate 4 384-well Map'!$A16,'Plate 4 384-well Map'!L$1)</f>
        <v/>
      </c>
      <c r="M16" s="183" t="str">
        <f>OFFSET('Plate 4'!$A$29, 'Plate 4 384-well Map'!$A16,'Plate 4 384-well Map'!M$1)</f>
        <v/>
      </c>
      <c r="N16" s="183" t="str">
        <f>OFFSET('Plate 4'!$A$40, 'Plate 4 384-well Map'!$A16,'Plate 4 384-well Map'!N$1)</f>
        <v/>
      </c>
      <c r="O16" s="183" t="str">
        <f>OFFSET('Plate 4'!$A$29, 'Plate 4 384-well Map'!$A16,'Plate 4 384-well Map'!O$1)</f>
        <v/>
      </c>
      <c r="P16" s="183" t="str">
        <f>OFFSET('Plate 4'!$A$40, 'Plate 4 384-well Map'!$A16,'Plate 4 384-well Map'!P$1)</f>
        <v/>
      </c>
      <c r="Q16" s="183" t="str">
        <f>OFFSET('Plate 4'!$A$29, 'Plate 4 384-well Map'!$A16,'Plate 4 384-well Map'!Q$1)</f>
        <v/>
      </c>
      <c r="R16" s="183" t="str">
        <f>OFFSET('Plate 4'!$A$40, 'Plate 4 384-well Map'!$A16,'Plate 4 384-well Map'!R$1)</f>
        <v/>
      </c>
      <c r="S16" s="183" t="str">
        <f>OFFSET('Plate 4'!$A$29, 'Plate 4 384-well Map'!$A16,'Plate 4 384-well Map'!S$1)</f>
        <v/>
      </c>
      <c r="T16" s="183" t="str">
        <f>OFFSET('Plate 4'!$A$40, 'Plate 4 384-well Map'!$A16,'Plate 4 384-well Map'!T$1)</f>
        <v/>
      </c>
      <c r="U16" s="183" t="str">
        <f>OFFSET('Plate 4'!$A$29, 'Plate 4 384-well Map'!$A16,'Plate 4 384-well Map'!U$1)</f>
        <v/>
      </c>
      <c r="V16" s="183" t="str">
        <f>OFFSET('Plate 4'!$A$40, 'Plate 4 384-well Map'!$A16,'Plate 4 384-well Map'!V$1)</f>
        <v/>
      </c>
      <c r="W16" s="183" t="str">
        <f>OFFSET('Plate 4'!$A$29, 'Plate 4 384-well Map'!$A16,'Plate 4 384-well Map'!W$1)</f>
        <v/>
      </c>
      <c r="X16" s="183" t="str">
        <f>OFFSET('Plate 4'!$A$40, 'Plate 4 384-well Map'!$A16,'Plate 4 384-well Map'!X$1)</f>
        <v/>
      </c>
      <c r="Y16" s="183" t="str">
        <f>OFFSET('Plate 4'!$A$29, 'Plate 4 384-well Map'!$A16,'Plate 4 384-well Map'!Y$1)</f>
        <v/>
      </c>
      <c r="Z16" s="183" t="str">
        <f>OFFSET('Plate 4'!$A$40, 'Plate 4 384-well Map'!$A16,'Plate 4 384-well Map'!Z$1)</f>
        <v/>
      </c>
    </row>
    <row r="17" ht="13.5" customHeight="1">
      <c r="A17" s="98">
        <v>8.0</v>
      </c>
      <c r="B17" s="181" t="s">
        <v>78</v>
      </c>
      <c r="C17" s="183" t="str">
        <f>OFFSET('Plate 4'!$A$7, 'Plate 4 384-well Map'!$A17,'Plate 4 384-well Map'!C$1)</f>
        <v/>
      </c>
      <c r="D17" s="183" t="str">
        <f>OFFSET('Plate 4'!$A$18, 'Plate 4 384-well Map'!$A17,'Plate 4 384-well Map'!D$1)</f>
        <v/>
      </c>
      <c r="E17" s="183" t="str">
        <f>OFFSET('Plate 4'!$A$7, 'Plate 4 384-well Map'!$A17,'Plate 4 384-well Map'!E$1)</f>
        <v/>
      </c>
      <c r="F17" s="183" t="str">
        <f>OFFSET('Plate 4'!$A$18, 'Plate 4 384-well Map'!$A17,'Plate 4 384-well Map'!F$1)</f>
        <v/>
      </c>
      <c r="G17" s="183" t="str">
        <f>OFFSET('Plate 4'!$A$7, 'Plate 4 384-well Map'!$A17,'Plate 4 384-well Map'!G$1)</f>
        <v/>
      </c>
      <c r="H17" s="183" t="str">
        <f>OFFSET('Plate 4'!$A$18, 'Plate 4 384-well Map'!$A17,'Plate 4 384-well Map'!H$1)</f>
        <v/>
      </c>
      <c r="I17" s="183" t="str">
        <f>OFFSET('Plate 4'!$A$7, 'Plate 4 384-well Map'!$A17,'Plate 4 384-well Map'!I$1)</f>
        <v/>
      </c>
      <c r="J17" s="183" t="str">
        <f>OFFSET('Plate 4'!$A$18, 'Plate 4 384-well Map'!$A17,'Plate 4 384-well Map'!J$1)</f>
        <v/>
      </c>
      <c r="K17" s="183" t="str">
        <f>OFFSET('Plate 4'!$A$7, 'Plate 4 384-well Map'!$A17,'Plate 4 384-well Map'!K$1)</f>
        <v/>
      </c>
      <c r="L17" s="183" t="str">
        <f>OFFSET('Plate 4'!$A$18, 'Plate 4 384-well Map'!$A17,'Plate 4 384-well Map'!L$1)</f>
        <v/>
      </c>
      <c r="M17" s="183" t="str">
        <f>OFFSET('Plate 4'!$A$7, 'Plate 4 384-well Map'!$A17,'Plate 4 384-well Map'!M$1)</f>
        <v/>
      </c>
      <c r="N17" s="183" t="str">
        <f>OFFSET('Plate 4'!$A$18, 'Plate 4 384-well Map'!$A17,'Plate 4 384-well Map'!N$1)</f>
        <v/>
      </c>
      <c r="O17" s="183" t="str">
        <f>OFFSET('Plate 4'!$A$7, 'Plate 4 384-well Map'!$A17,'Plate 4 384-well Map'!O$1)</f>
        <v/>
      </c>
      <c r="P17" s="183" t="str">
        <f>OFFSET('Plate 4'!$A$18, 'Plate 4 384-well Map'!$A17,'Plate 4 384-well Map'!P$1)</f>
        <v/>
      </c>
      <c r="Q17" s="183" t="str">
        <f>OFFSET('Plate 4'!$A$7, 'Plate 4 384-well Map'!$A17,'Plate 4 384-well Map'!Q$1)</f>
        <v/>
      </c>
      <c r="R17" s="183" t="str">
        <f>OFFSET('Plate 4'!$A$18, 'Plate 4 384-well Map'!$A17,'Plate 4 384-well Map'!R$1)</f>
        <v/>
      </c>
      <c r="S17" s="183" t="str">
        <f>OFFSET('Plate 4'!$A$7, 'Plate 4 384-well Map'!$A17,'Plate 4 384-well Map'!S$1)</f>
        <v/>
      </c>
      <c r="T17" s="183" t="str">
        <f>OFFSET('Plate 4'!$A$18, 'Plate 4 384-well Map'!$A17,'Plate 4 384-well Map'!T$1)</f>
        <v/>
      </c>
      <c r="U17" s="183" t="str">
        <f>OFFSET('Plate 4'!$A$7, 'Plate 4 384-well Map'!$A17,'Plate 4 384-well Map'!U$1)</f>
        <v/>
      </c>
      <c r="V17" s="183" t="str">
        <f>OFFSET('Plate 4'!$A$18, 'Plate 4 384-well Map'!$A17,'Plate 4 384-well Map'!V$1)</f>
        <v/>
      </c>
      <c r="W17" s="183" t="str">
        <f>OFFSET('Plate 4'!$A$7, 'Plate 4 384-well Map'!$A17,'Plate 4 384-well Map'!W$1)</f>
        <v/>
      </c>
      <c r="X17" s="183" t="str">
        <f>OFFSET('Plate 4'!$A$18, 'Plate 4 384-well Map'!$A17,'Plate 4 384-well Map'!X$1)</f>
        <v/>
      </c>
      <c r="Y17" s="183" t="str">
        <f>OFFSET('Plate 4'!$A$7, 'Plate 4 384-well Map'!$A17,'Plate 4 384-well Map'!Y$1)</f>
        <v/>
      </c>
      <c r="Z17" s="183" t="str">
        <f>OFFSET('Plate 4'!$A$18, 'Plate 4 384-well Map'!$A17,'Plate 4 384-well Map'!Z$1)</f>
        <v/>
      </c>
    </row>
    <row r="18" ht="13.5" customHeight="1">
      <c r="A18" s="98">
        <v>8.0</v>
      </c>
      <c r="B18" s="181" t="s">
        <v>79</v>
      </c>
      <c r="C18" s="183" t="str">
        <f>OFFSET('Plate 4'!$A$29, 'Plate 4 384-well Map'!$A18,'Plate 4 384-well Map'!C$1)</f>
        <v/>
      </c>
      <c r="D18" s="183" t="str">
        <f>OFFSET('Plate 4'!$A$40, 'Plate 4 384-well Map'!$A18,'Plate 4 384-well Map'!D$1)</f>
        <v/>
      </c>
      <c r="E18" s="183" t="str">
        <f>OFFSET('Plate 4'!$A$29, 'Plate 4 384-well Map'!$A18,'Plate 4 384-well Map'!E$1)</f>
        <v/>
      </c>
      <c r="F18" s="183" t="str">
        <f>OFFSET('Plate 4'!$A$40, 'Plate 4 384-well Map'!$A18,'Plate 4 384-well Map'!F$1)</f>
        <v/>
      </c>
      <c r="G18" s="183" t="str">
        <f>OFFSET('Plate 4'!$A$29, 'Plate 4 384-well Map'!$A18,'Plate 4 384-well Map'!G$1)</f>
        <v/>
      </c>
      <c r="H18" s="183" t="str">
        <f>OFFSET('Plate 4'!$A$40, 'Plate 4 384-well Map'!$A18,'Plate 4 384-well Map'!H$1)</f>
        <v/>
      </c>
      <c r="I18" s="183" t="str">
        <f>OFFSET('Plate 4'!$A$29, 'Plate 4 384-well Map'!$A18,'Plate 4 384-well Map'!I$1)</f>
        <v/>
      </c>
      <c r="J18" s="183" t="str">
        <f>OFFSET('Plate 4'!$A$40, 'Plate 4 384-well Map'!$A18,'Plate 4 384-well Map'!J$1)</f>
        <v/>
      </c>
      <c r="K18" s="183" t="str">
        <f>OFFSET('Plate 4'!$A$29, 'Plate 4 384-well Map'!$A18,'Plate 4 384-well Map'!K$1)</f>
        <v/>
      </c>
      <c r="L18" s="183" t="str">
        <f>OFFSET('Plate 4'!$A$40, 'Plate 4 384-well Map'!$A18,'Plate 4 384-well Map'!L$1)</f>
        <v/>
      </c>
      <c r="M18" s="183" t="str">
        <f>OFFSET('Plate 4'!$A$29, 'Plate 4 384-well Map'!$A18,'Plate 4 384-well Map'!M$1)</f>
        <v/>
      </c>
      <c r="N18" s="183" t="str">
        <f>OFFSET('Plate 4'!$A$40, 'Plate 4 384-well Map'!$A18,'Plate 4 384-well Map'!N$1)</f>
        <v/>
      </c>
      <c r="O18" s="183" t="str">
        <f>OFFSET('Plate 4'!$A$29, 'Plate 4 384-well Map'!$A18,'Plate 4 384-well Map'!O$1)</f>
        <v/>
      </c>
      <c r="P18" s="183" t="str">
        <f>OFFSET('Plate 4'!$A$40, 'Plate 4 384-well Map'!$A18,'Plate 4 384-well Map'!P$1)</f>
        <v/>
      </c>
      <c r="Q18" s="183" t="str">
        <f>OFFSET('Plate 4'!$A$29, 'Plate 4 384-well Map'!$A18,'Plate 4 384-well Map'!Q$1)</f>
        <v/>
      </c>
      <c r="R18" s="183" t="str">
        <f>OFFSET('Plate 4'!$A$40, 'Plate 4 384-well Map'!$A18,'Plate 4 384-well Map'!R$1)</f>
        <v/>
      </c>
      <c r="S18" s="183" t="str">
        <f>OFFSET('Plate 4'!$A$29, 'Plate 4 384-well Map'!$A18,'Plate 4 384-well Map'!S$1)</f>
        <v/>
      </c>
      <c r="T18" s="183" t="str">
        <f>OFFSET('Plate 4'!$A$40, 'Plate 4 384-well Map'!$A18,'Plate 4 384-well Map'!T$1)</f>
        <v/>
      </c>
      <c r="U18" s="183" t="str">
        <f>OFFSET('Plate 4'!$A$29, 'Plate 4 384-well Map'!$A18,'Plate 4 384-well Map'!U$1)</f>
        <v/>
      </c>
      <c r="V18" s="183" t="str">
        <f>OFFSET('Plate 4'!$A$40, 'Plate 4 384-well Map'!$A18,'Plate 4 384-well Map'!V$1)</f>
        <v/>
      </c>
      <c r="W18" s="183" t="str">
        <f>OFFSET('Plate 4'!$A$29, 'Plate 4 384-well Map'!$A18,'Plate 4 384-well Map'!W$1)</f>
        <v/>
      </c>
      <c r="X18" s="183" t="str">
        <f>OFFSET('Plate 4'!$A$40, 'Plate 4 384-well Map'!$A18,'Plate 4 384-well Map'!X$1)</f>
        <v/>
      </c>
      <c r="Y18" s="183" t="str">
        <f>OFFSET('Plate 4'!$A$29, 'Plate 4 384-well Map'!$A18,'Plate 4 384-well Map'!Y$1)</f>
        <v/>
      </c>
      <c r="Z18" s="183" t="str">
        <f>OFFSET('Plate 4'!$A$40, 'Plate 4 384-well Map'!$A18,'Plate 4 384-well Map'!Z$1)</f>
        <v/>
      </c>
    </row>
    <row r="19" ht="13.5" customHeight="1"/>
    <row r="20" ht="13.5" customHeight="1">
      <c r="F20" s="60"/>
      <c r="Y20" s="60"/>
    </row>
    <row r="21" ht="13.5" customHeight="1"/>
    <row r="22" ht="13.5" customHeight="1">
      <c r="R22" s="60"/>
    </row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75"/>
  <cols>
    <col customWidth="1" min="1" max="13" width="14.57"/>
    <col customWidth="1" min="14" max="14" width="12.14"/>
    <col customWidth="1" min="15" max="27" width="12.29"/>
    <col customWidth="1" min="28" max="28" width="8.86"/>
    <col customWidth="1" min="29" max="41" width="12.0"/>
  </cols>
  <sheetData>
    <row r="1" ht="13.5" customHeight="1">
      <c r="A1" s="41" t="s">
        <v>6</v>
      </c>
      <c r="B1" s="42">
        <f>'Run Setup Notes'!C7</f>
        <v>1</v>
      </c>
      <c r="C1" s="43"/>
      <c r="D1" s="44"/>
      <c r="E1" s="44"/>
      <c r="F1" s="45"/>
      <c r="G1" s="45"/>
      <c r="H1" s="45"/>
      <c r="I1" s="45"/>
      <c r="J1" s="45"/>
      <c r="K1" s="45"/>
      <c r="L1" s="45"/>
      <c r="M1" s="45"/>
    </row>
    <row r="2" ht="13.5" customHeight="1">
      <c r="A2" s="46">
        <v>1.0</v>
      </c>
      <c r="B2" s="47">
        <v>2.0</v>
      </c>
      <c r="E2" s="48" t="str">
        <f>'Run Setup Notes'!E13</f>
        <v>New ASHE saliva</v>
      </c>
      <c r="F2" s="49"/>
      <c r="G2" s="50" t="str">
        <f>'Run Setup Notes'!F13</f>
        <v>neg saliva dil4</v>
      </c>
      <c r="H2" s="49"/>
      <c r="I2" s="45"/>
      <c r="J2" s="45"/>
      <c r="K2" s="45"/>
      <c r="L2" s="45"/>
      <c r="M2" s="45"/>
    </row>
    <row r="3" ht="13.5" customHeight="1">
      <c r="A3" s="46">
        <v>3.0</v>
      </c>
      <c r="B3" s="47">
        <v>4.0</v>
      </c>
      <c r="E3" s="48" t="str">
        <f>'Run Setup Notes'!E14</f>
        <v>neg saliva dil3.5</v>
      </c>
      <c r="F3" s="49"/>
      <c r="G3" s="50" t="str">
        <f>'Run Setup Notes'!F14</f>
        <v>Saliva LOD gamma irradiated virus</v>
      </c>
      <c r="H3" s="49"/>
      <c r="I3" s="45"/>
      <c r="J3" s="45"/>
      <c r="K3" s="45"/>
      <c r="L3" s="45"/>
      <c r="M3" s="45"/>
    </row>
    <row r="4" ht="13.5" customHeight="1">
      <c r="A4" s="51"/>
      <c r="B4" s="51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ht="13.5" customHeight="1">
      <c r="A5" s="51"/>
      <c r="B5" s="52" t="s">
        <v>21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O5" s="51"/>
      <c r="P5" s="52" t="s">
        <v>22</v>
      </c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51"/>
      <c r="AD5" s="52" t="s">
        <v>23</v>
      </c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</row>
    <row r="6" ht="13.5" customHeight="1">
      <c r="A6" s="51" t="s">
        <v>6</v>
      </c>
      <c r="B6" s="53" t="s">
        <v>24</v>
      </c>
      <c r="C6" s="53"/>
      <c r="D6" s="54" t="s">
        <v>25</v>
      </c>
      <c r="E6" s="45"/>
      <c r="F6" s="45"/>
      <c r="G6" s="45"/>
      <c r="H6" s="45"/>
      <c r="I6" s="45"/>
      <c r="J6" s="45"/>
      <c r="K6" s="45"/>
      <c r="L6" s="45"/>
      <c r="M6" s="45"/>
      <c r="O6" s="51" t="s">
        <v>6</v>
      </c>
      <c r="P6" s="53" t="s">
        <v>26</v>
      </c>
      <c r="Q6" s="53"/>
      <c r="R6" s="54"/>
      <c r="S6" s="45"/>
      <c r="T6" s="45"/>
      <c r="U6" s="45"/>
      <c r="V6" s="45"/>
      <c r="W6" s="45"/>
      <c r="X6" s="45"/>
      <c r="Y6" s="45"/>
      <c r="Z6" s="45"/>
      <c r="AA6" s="45"/>
      <c r="AB6" s="45"/>
      <c r="AC6" s="51" t="s">
        <v>6</v>
      </c>
      <c r="AD6" s="53"/>
      <c r="AE6" s="53"/>
      <c r="AF6" s="54"/>
      <c r="AG6" s="45"/>
      <c r="AH6" s="45"/>
      <c r="AI6" s="45"/>
      <c r="AJ6" s="45"/>
      <c r="AK6" s="45"/>
      <c r="AL6" s="45"/>
      <c r="AM6" s="45"/>
      <c r="AN6" s="45"/>
      <c r="AO6" s="45"/>
    </row>
    <row r="7" ht="13.5" customHeight="1">
      <c r="A7" s="55" t="str">
        <f>E2</f>
        <v>New ASHE saliva</v>
      </c>
      <c r="B7" s="56">
        <v>1.0</v>
      </c>
      <c r="C7" s="56">
        <v>2.0</v>
      </c>
      <c r="D7" s="56">
        <v>3.0</v>
      </c>
      <c r="E7" s="56">
        <v>4.0</v>
      </c>
      <c r="F7" s="56">
        <v>5.0</v>
      </c>
      <c r="G7" s="56">
        <v>6.0</v>
      </c>
      <c r="H7" s="56">
        <v>7.0</v>
      </c>
      <c r="I7" s="56">
        <v>8.0</v>
      </c>
      <c r="J7" s="56">
        <v>9.0</v>
      </c>
      <c r="K7" s="56">
        <v>10.0</v>
      </c>
      <c r="L7" s="56">
        <v>11.0</v>
      </c>
      <c r="M7" s="56">
        <v>12.0</v>
      </c>
      <c r="O7" s="45" t="str">
        <f>S2</f>
        <v/>
      </c>
      <c r="P7" s="56">
        <v>1.0</v>
      </c>
      <c r="Q7" s="56">
        <v>2.0</v>
      </c>
      <c r="R7" s="56">
        <v>3.0</v>
      </c>
      <c r="S7" s="56">
        <v>4.0</v>
      </c>
      <c r="T7" s="56">
        <v>5.0</v>
      </c>
      <c r="U7" s="56">
        <v>6.0</v>
      </c>
      <c r="V7" s="56">
        <v>7.0</v>
      </c>
      <c r="W7" s="56">
        <v>8.0</v>
      </c>
      <c r="X7" s="56">
        <v>9.0</v>
      </c>
      <c r="Y7" s="56">
        <v>10.0</v>
      </c>
      <c r="Z7" s="56">
        <v>11.0</v>
      </c>
      <c r="AA7" s="56">
        <v>12.0</v>
      </c>
      <c r="AB7" s="57"/>
      <c r="AC7" s="45" t="str">
        <f>AG2</f>
        <v/>
      </c>
      <c r="AD7" s="56">
        <v>1.0</v>
      </c>
      <c r="AE7" s="56">
        <v>2.0</v>
      </c>
      <c r="AF7" s="56">
        <v>3.0</v>
      </c>
      <c r="AG7" s="56">
        <v>4.0</v>
      </c>
      <c r="AH7" s="56">
        <v>5.0</v>
      </c>
      <c r="AI7" s="56">
        <v>6.0</v>
      </c>
      <c r="AJ7" s="56">
        <v>7.0</v>
      </c>
      <c r="AK7" s="56">
        <v>8.0</v>
      </c>
      <c r="AL7" s="56">
        <v>9.0</v>
      </c>
      <c r="AM7" s="56">
        <v>10.0</v>
      </c>
      <c r="AN7" s="56">
        <v>11.0</v>
      </c>
      <c r="AO7" s="56">
        <v>12.0</v>
      </c>
    </row>
    <row r="8" ht="13.5" customHeight="1">
      <c r="A8" s="58" t="s">
        <v>27</v>
      </c>
      <c r="B8" s="59">
        <v>3.68294842E8</v>
      </c>
      <c r="C8" s="59">
        <v>3.68293826E8</v>
      </c>
      <c r="D8" s="59">
        <v>3.68295405E8</v>
      </c>
      <c r="E8" s="59">
        <v>3.68293323E8</v>
      </c>
      <c r="F8" s="59">
        <v>3.6829375E8</v>
      </c>
      <c r="G8" s="59">
        <v>3.68318854E8</v>
      </c>
      <c r="H8" s="59">
        <v>3.68307084E8</v>
      </c>
      <c r="I8" s="59">
        <v>3.68294551E8</v>
      </c>
      <c r="J8" s="59">
        <v>3.682949E8</v>
      </c>
      <c r="K8" s="59">
        <v>3.68274174E8</v>
      </c>
      <c r="L8" s="59">
        <v>3.68293345E8</v>
      </c>
      <c r="M8" s="59">
        <v>3.68276372E8</v>
      </c>
      <c r="N8" s="60"/>
      <c r="O8" s="58" t="s">
        <v>27</v>
      </c>
      <c r="P8" s="59">
        <v>0.0</v>
      </c>
      <c r="Q8" s="59">
        <v>0.0</v>
      </c>
      <c r="R8" s="59">
        <v>0.0</v>
      </c>
      <c r="S8" s="59">
        <v>0.0</v>
      </c>
      <c r="T8" s="59">
        <v>0.0</v>
      </c>
      <c r="U8" s="59">
        <v>0.0</v>
      </c>
      <c r="V8" s="59">
        <v>0.0</v>
      </c>
      <c r="W8" s="59">
        <v>0.0</v>
      </c>
      <c r="X8" s="59">
        <v>0.0</v>
      </c>
      <c r="Y8" s="59">
        <v>0.0</v>
      </c>
      <c r="Z8" s="59">
        <v>0.0</v>
      </c>
      <c r="AA8" s="59">
        <v>0.0</v>
      </c>
      <c r="AB8" s="61"/>
      <c r="AC8" s="58" t="s">
        <v>27</v>
      </c>
      <c r="AD8" s="59" t="s">
        <v>28</v>
      </c>
      <c r="AE8" s="59" t="s">
        <v>28</v>
      </c>
      <c r="AF8" s="59" t="s">
        <v>28</v>
      </c>
      <c r="AG8" s="59" t="s">
        <v>28</v>
      </c>
      <c r="AH8" s="59" t="s">
        <v>28</v>
      </c>
      <c r="AI8" s="59" t="s">
        <v>28</v>
      </c>
      <c r="AJ8" s="59" t="s">
        <v>28</v>
      </c>
      <c r="AK8" s="59" t="s">
        <v>28</v>
      </c>
      <c r="AL8" s="59" t="s">
        <v>28</v>
      </c>
      <c r="AM8" s="59" t="s">
        <v>28</v>
      </c>
      <c r="AN8" s="59" t="s">
        <v>28</v>
      </c>
      <c r="AO8" s="59" t="s">
        <v>28</v>
      </c>
    </row>
    <row r="9" ht="13.5" customHeight="1">
      <c r="A9" s="58" t="s">
        <v>29</v>
      </c>
      <c r="B9" s="59">
        <v>3.68295802E8</v>
      </c>
      <c r="C9" s="59">
        <v>3.68307048E8</v>
      </c>
      <c r="D9" s="59">
        <v>3.68318883E8</v>
      </c>
      <c r="E9" s="59">
        <v>3.68295817E8</v>
      </c>
      <c r="F9" s="59">
        <v>3.68277267E8</v>
      </c>
      <c r="G9" s="59">
        <v>3.68294575E8</v>
      </c>
      <c r="H9" s="59">
        <v>3.68307094E8</v>
      </c>
      <c r="I9" s="59">
        <v>3.68277389E8</v>
      </c>
      <c r="J9" s="59">
        <v>3.68289886E8</v>
      </c>
      <c r="K9" s="59" t="s">
        <v>30</v>
      </c>
      <c r="L9" s="59" t="s">
        <v>30</v>
      </c>
      <c r="M9" s="59" t="s">
        <v>30</v>
      </c>
      <c r="O9" s="58" t="s">
        <v>29</v>
      </c>
      <c r="P9" s="59">
        <v>0.0</v>
      </c>
      <c r="Q9" s="59">
        <v>0.0</v>
      </c>
      <c r="R9" s="59">
        <v>0.0</v>
      </c>
      <c r="S9" s="59">
        <v>0.0</v>
      </c>
      <c r="T9" s="59">
        <v>0.0</v>
      </c>
      <c r="U9" s="59">
        <v>0.0</v>
      </c>
      <c r="V9" s="59">
        <v>0.0</v>
      </c>
      <c r="W9" s="59">
        <v>0.0</v>
      </c>
      <c r="X9" s="59">
        <v>0.0</v>
      </c>
      <c r="Y9" s="59">
        <v>0.0</v>
      </c>
      <c r="Z9" s="59">
        <v>0.0</v>
      </c>
      <c r="AA9" s="59">
        <v>0.0</v>
      </c>
      <c r="AB9" s="61"/>
      <c r="AC9" s="58" t="s">
        <v>29</v>
      </c>
      <c r="AD9" s="59" t="s">
        <v>28</v>
      </c>
      <c r="AE9" s="59" t="s">
        <v>28</v>
      </c>
      <c r="AF9" s="59" t="s">
        <v>28</v>
      </c>
      <c r="AG9" s="59" t="s">
        <v>28</v>
      </c>
      <c r="AH9" s="59" t="s">
        <v>28</v>
      </c>
      <c r="AI9" s="59" t="s">
        <v>28</v>
      </c>
      <c r="AJ9" s="59" t="s">
        <v>28</v>
      </c>
      <c r="AK9" s="59" t="s">
        <v>28</v>
      </c>
      <c r="AL9" s="59" t="s">
        <v>28</v>
      </c>
      <c r="AM9" s="59" t="s">
        <v>28</v>
      </c>
      <c r="AN9" s="59" t="s">
        <v>28</v>
      </c>
      <c r="AO9" s="59" t="s">
        <v>28</v>
      </c>
    </row>
    <row r="10" ht="13.5" customHeight="1">
      <c r="A10" s="58" t="s">
        <v>31</v>
      </c>
      <c r="B10" s="59" t="s">
        <v>30</v>
      </c>
      <c r="C10" s="59" t="s">
        <v>30</v>
      </c>
      <c r="D10" s="59" t="s">
        <v>30</v>
      </c>
      <c r="E10" s="59" t="s">
        <v>30</v>
      </c>
      <c r="F10" s="59" t="s">
        <v>30</v>
      </c>
      <c r="G10" s="59" t="s">
        <v>30</v>
      </c>
      <c r="H10" s="59" t="s">
        <v>30</v>
      </c>
      <c r="I10" s="59" t="s">
        <v>30</v>
      </c>
      <c r="J10" s="59" t="s">
        <v>30</v>
      </c>
      <c r="K10" s="59" t="s">
        <v>30</v>
      </c>
      <c r="L10" s="59" t="s">
        <v>30</v>
      </c>
      <c r="M10" s="59" t="s">
        <v>30</v>
      </c>
      <c r="O10" s="58" t="s">
        <v>31</v>
      </c>
      <c r="P10" s="59">
        <v>0.0</v>
      </c>
      <c r="Q10" s="59">
        <v>0.0</v>
      </c>
      <c r="R10" s="59">
        <v>0.0</v>
      </c>
      <c r="S10" s="59">
        <v>0.0</v>
      </c>
      <c r="T10" s="59">
        <v>0.0</v>
      </c>
      <c r="U10" s="59">
        <v>0.0</v>
      </c>
      <c r="V10" s="59">
        <v>0.0</v>
      </c>
      <c r="W10" s="59">
        <v>0.0</v>
      </c>
      <c r="X10" s="59">
        <v>0.0</v>
      </c>
      <c r="Y10" s="59">
        <v>0.0</v>
      </c>
      <c r="Z10" s="59">
        <v>0.0</v>
      </c>
      <c r="AA10" s="59">
        <v>0.0</v>
      </c>
      <c r="AB10" s="61"/>
      <c r="AC10" s="58" t="s">
        <v>31</v>
      </c>
      <c r="AD10" s="59" t="s">
        <v>28</v>
      </c>
      <c r="AE10" s="59" t="s">
        <v>28</v>
      </c>
      <c r="AF10" s="59" t="s">
        <v>28</v>
      </c>
      <c r="AG10" s="59" t="s">
        <v>28</v>
      </c>
      <c r="AH10" s="59" t="s">
        <v>28</v>
      </c>
      <c r="AI10" s="59" t="s">
        <v>28</v>
      </c>
      <c r="AJ10" s="59" t="s">
        <v>28</v>
      </c>
      <c r="AK10" s="59" t="s">
        <v>28</v>
      </c>
      <c r="AL10" s="59" t="s">
        <v>28</v>
      </c>
      <c r="AM10" s="59" t="s">
        <v>28</v>
      </c>
      <c r="AN10" s="59" t="s">
        <v>28</v>
      </c>
      <c r="AO10" s="59" t="s">
        <v>28</v>
      </c>
    </row>
    <row r="11" ht="13.5" customHeight="1">
      <c r="A11" s="58" t="s">
        <v>32</v>
      </c>
      <c r="B11" s="59" t="s">
        <v>30</v>
      </c>
      <c r="C11" s="59" t="s">
        <v>30</v>
      </c>
      <c r="D11" s="59" t="s">
        <v>30</v>
      </c>
      <c r="E11" s="59" t="s">
        <v>30</v>
      </c>
      <c r="F11" s="59" t="s">
        <v>30</v>
      </c>
      <c r="G11" s="59" t="s">
        <v>30</v>
      </c>
      <c r="H11" s="59" t="s">
        <v>30</v>
      </c>
      <c r="I11" s="59" t="s">
        <v>30</v>
      </c>
      <c r="J11" s="59" t="s">
        <v>30</v>
      </c>
      <c r="K11" s="59" t="s">
        <v>30</v>
      </c>
      <c r="L11" s="59" t="s">
        <v>30</v>
      </c>
      <c r="M11" s="59" t="s">
        <v>30</v>
      </c>
      <c r="O11" s="58" t="s">
        <v>32</v>
      </c>
      <c r="P11" s="59">
        <v>0.0</v>
      </c>
      <c r="Q11" s="59">
        <v>0.0</v>
      </c>
      <c r="R11" s="59">
        <v>0.0</v>
      </c>
      <c r="S11" s="59">
        <v>0.0</v>
      </c>
      <c r="T11" s="59">
        <v>0.0</v>
      </c>
      <c r="U11" s="59">
        <v>0.0</v>
      </c>
      <c r="V11" s="59">
        <v>0.0</v>
      </c>
      <c r="W11" s="59">
        <v>0.0</v>
      </c>
      <c r="X11" s="59">
        <v>0.0</v>
      </c>
      <c r="Y11" s="59">
        <v>0.0</v>
      </c>
      <c r="Z11" s="59">
        <v>0.0</v>
      </c>
      <c r="AA11" s="59">
        <v>0.0</v>
      </c>
      <c r="AB11" s="61"/>
      <c r="AC11" s="58" t="s">
        <v>32</v>
      </c>
      <c r="AD11" s="59" t="s">
        <v>28</v>
      </c>
      <c r="AE11" s="59" t="s">
        <v>28</v>
      </c>
      <c r="AF11" s="59" t="s">
        <v>28</v>
      </c>
      <c r="AG11" s="59" t="s">
        <v>28</v>
      </c>
      <c r="AH11" s="59" t="s">
        <v>28</v>
      </c>
      <c r="AI11" s="59" t="s">
        <v>28</v>
      </c>
      <c r="AJ11" s="59" t="s">
        <v>28</v>
      </c>
      <c r="AK11" s="59" t="s">
        <v>28</v>
      </c>
      <c r="AL11" s="59" t="s">
        <v>28</v>
      </c>
      <c r="AM11" s="59" t="s">
        <v>28</v>
      </c>
      <c r="AN11" s="59" t="s">
        <v>28</v>
      </c>
      <c r="AO11" s="59" t="s">
        <v>28</v>
      </c>
    </row>
    <row r="12" ht="13.5" customHeight="1">
      <c r="A12" s="58" t="s">
        <v>33</v>
      </c>
      <c r="B12" s="59" t="s">
        <v>30</v>
      </c>
      <c r="C12" s="59" t="s">
        <v>30</v>
      </c>
      <c r="D12" s="59" t="s">
        <v>30</v>
      </c>
      <c r="E12" s="59" t="s">
        <v>30</v>
      </c>
      <c r="F12" s="59" t="s">
        <v>30</v>
      </c>
      <c r="G12" s="59" t="s">
        <v>30</v>
      </c>
      <c r="H12" s="59" t="s">
        <v>30</v>
      </c>
      <c r="I12" s="59" t="s">
        <v>30</v>
      </c>
      <c r="J12" s="59" t="s">
        <v>30</v>
      </c>
      <c r="K12" s="59" t="s">
        <v>30</v>
      </c>
      <c r="L12" s="59" t="s">
        <v>30</v>
      </c>
      <c r="M12" s="59" t="s">
        <v>30</v>
      </c>
      <c r="O12" s="58" t="s">
        <v>33</v>
      </c>
      <c r="P12" s="59">
        <v>0.0</v>
      </c>
      <c r="Q12" s="59">
        <v>0.0</v>
      </c>
      <c r="R12" s="59">
        <v>0.0</v>
      </c>
      <c r="S12" s="59">
        <v>0.0</v>
      </c>
      <c r="T12" s="59">
        <v>0.0</v>
      </c>
      <c r="U12" s="59">
        <v>0.0</v>
      </c>
      <c r="V12" s="59">
        <v>0.0</v>
      </c>
      <c r="W12" s="59">
        <v>0.0</v>
      </c>
      <c r="X12" s="59">
        <v>0.0</v>
      </c>
      <c r="Y12" s="59">
        <v>0.0</v>
      </c>
      <c r="Z12" s="59">
        <v>0.0</v>
      </c>
      <c r="AA12" s="59">
        <v>0.0</v>
      </c>
      <c r="AB12" s="61"/>
      <c r="AC12" s="58" t="s">
        <v>33</v>
      </c>
      <c r="AD12" s="59" t="s">
        <v>28</v>
      </c>
      <c r="AE12" s="59" t="s">
        <v>28</v>
      </c>
      <c r="AF12" s="59" t="s">
        <v>28</v>
      </c>
      <c r="AG12" s="59" t="s">
        <v>28</v>
      </c>
      <c r="AH12" s="59" t="s">
        <v>28</v>
      </c>
      <c r="AI12" s="59" t="s">
        <v>28</v>
      </c>
      <c r="AJ12" s="59" t="s">
        <v>28</v>
      </c>
      <c r="AK12" s="59" t="s">
        <v>28</v>
      </c>
      <c r="AL12" s="59" t="s">
        <v>28</v>
      </c>
      <c r="AM12" s="59" t="s">
        <v>28</v>
      </c>
      <c r="AN12" s="59" t="s">
        <v>28</v>
      </c>
      <c r="AO12" s="59" t="s">
        <v>28</v>
      </c>
    </row>
    <row r="13" ht="13.5" customHeight="1">
      <c r="A13" s="58" t="s">
        <v>34</v>
      </c>
      <c r="B13" s="59" t="s">
        <v>30</v>
      </c>
      <c r="C13" s="59" t="s">
        <v>30</v>
      </c>
      <c r="D13" s="59" t="s">
        <v>30</v>
      </c>
      <c r="E13" s="59" t="s">
        <v>30</v>
      </c>
      <c r="F13" s="59" t="s">
        <v>30</v>
      </c>
      <c r="G13" s="59" t="s">
        <v>30</v>
      </c>
      <c r="H13" s="59" t="s">
        <v>30</v>
      </c>
      <c r="I13" s="59" t="s">
        <v>30</v>
      </c>
      <c r="J13" s="59" t="s">
        <v>30</v>
      </c>
      <c r="K13" s="59" t="s">
        <v>30</v>
      </c>
      <c r="L13" s="59" t="s">
        <v>30</v>
      </c>
      <c r="M13" s="59" t="s">
        <v>30</v>
      </c>
      <c r="O13" s="58" t="s">
        <v>34</v>
      </c>
      <c r="P13" s="59">
        <v>0.0</v>
      </c>
      <c r="Q13" s="59">
        <v>0.0</v>
      </c>
      <c r="R13" s="59">
        <v>0.0</v>
      </c>
      <c r="S13" s="59">
        <v>0.0</v>
      </c>
      <c r="T13" s="59">
        <v>0.0</v>
      </c>
      <c r="U13" s="59">
        <v>0.0</v>
      </c>
      <c r="V13" s="59">
        <v>0.0</v>
      </c>
      <c r="W13" s="59">
        <v>0.0</v>
      </c>
      <c r="X13" s="59">
        <v>0.0</v>
      </c>
      <c r="Y13" s="59">
        <v>0.0</v>
      </c>
      <c r="Z13" s="59">
        <v>0.0</v>
      </c>
      <c r="AA13" s="59">
        <v>0.0</v>
      </c>
      <c r="AB13" s="61"/>
      <c r="AC13" s="58" t="s">
        <v>34</v>
      </c>
      <c r="AD13" s="59" t="s">
        <v>28</v>
      </c>
      <c r="AE13" s="59" t="s">
        <v>28</v>
      </c>
      <c r="AF13" s="59" t="s">
        <v>28</v>
      </c>
      <c r="AG13" s="59" t="s">
        <v>28</v>
      </c>
      <c r="AH13" s="59" t="s">
        <v>28</v>
      </c>
      <c r="AI13" s="59" t="s">
        <v>28</v>
      </c>
      <c r="AJ13" s="59" t="s">
        <v>28</v>
      </c>
      <c r="AK13" s="59" t="s">
        <v>28</v>
      </c>
      <c r="AL13" s="59" t="s">
        <v>28</v>
      </c>
      <c r="AM13" s="59" t="s">
        <v>28</v>
      </c>
      <c r="AN13" s="59" t="s">
        <v>28</v>
      </c>
      <c r="AO13" s="59" t="s">
        <v>28</v>
      </c>
    </row>
    <row r="14" ht="13.5" customHeight="1">
      <c r="A14" s="58" t="s">
        <v>35</v>
      </c>
      <c r="B14" s="59" t="s">
        <v>30</v>
      </c>
      <c r="C14" s="59" t="s">
        <v>30</v>
      </c>
      <c r="D14" s="59" t="s">
        <v>30</v>
      </c>
      <c r="E14" s="59" t="s">
        <v>30</v>
      </c>
      <c r="F14" s="59" t="s">
        <v>30</v>
      </c>
      <c r="G14" s="59" t="s">
        <v>30</v>
      </c>
      <c r="H14" s="59" t="s">
        <v>30</v>
      </c>
      <c r="I14" s="59" t="s">
        <v>30</v>
      </c>
      <c r="J14" s="59" t="s">
        <v>30</v>
      </c>
      <c r="K14" s="59" t="s">
        <v>30</v>
      </c>
      <c r="L14" s="59" t="s">
        <v>30</v>
      </c>
      <c r="M14" s="59" t="s">
        <v>30</v>
      </c>
      <c r="O14" s="58" t="s">
        <v>35</v>
      </c>
      <c r="P14" s="59">
        <v>0.0</v>
      </c>
      <c r="Q14" s="59">
        <v>0.0</v>
      </c>
      <c r="R14" s="59">
        <v>0.0</v>
      </c>
      <c r="S14" s="59">
        <v>0.0</v>
      </c>
      <c r="T14" s="59">
        <v>0.0</v>
      </c>
      <c r="U14" s="59">
        <v>0.0</v>
      </c>
      <c r="V14" s="59">
        <v>0.0</v>
      </c>
      <c r="W14" s="59">
        <v>0.0</v>
      </c>
      <c r="X14" s="59">
        <v>0.0</v>
      </c>
      <c r="Y14" s="59">
        <v>0.0</v>
      </c>
      <c r="Z14" s="59">
        <v>0.0</v>
      </c>
      <c r="AA14" s="59">
        <v>0.0</v>
      </c>
      <c r="AB14" s="61"/>
      <c r="AC14" s="58" t="s">
        <v>35</v>
      </c>
      <c r="AD14" s="59" t="s">
        <v>28</v>
      </c>
      <c r="AE14" s="59" t="s">
        <v>28</v>
      </c>
      <c r="AF14" s="59" t="s">
        <v>28</v>
      </c>
      <c r="AG14" s="59" t="s">
        <v>28</v>
      </c>
      <c r="AH14" s="59" t="s">
        <v>28</v>
      </c>
      <c r="AI14" s="59" t="s">
        <v>28</v>
      </c>
      <c r="AJ14" s="59" t="s">
        <v>28</v>
      </c>
      <c r="AK14" s="59" t="s">
        <v>28</v>
      </c>
      <c r="AL14" s="59" t="s">
        <v>28</v>
      </c>
      <c r="AM14" s="59" t="s">
        <v>28</v>
      </c>
      <c r="AN14" s="59" t="s">
        <v>28</v>
      </c>
      <c r="AO14" s="59" t="s">
        <v>28</v>
      </c>
    </row>
    <row r="15" ht="13.5" customHeight="1">
      <c r="A15" s="58" t="s">
        <v>36</v>
      </c>
      <c r="B15" s="59" t="s">
        <v>30</v>
      </c>
      <c r="C15" s="59" t="s">
        <v>30</v>
      </c>
      <c r="D15" s="59" t="s">
        <v>30</v>
      </c>
      <c r="E15" s="59" t="s">
        <v>30</v>
      </c>
      <c r="F15" s="59" t="s">
        <v>30</v>
      </c>
      <c r="G15" s="59" t="s">
        <v>30</v>
      </c>
      <c r="H15" s="59" t="s">
        <v>30</v>
      </c>
      <c r="I15" s="59" t="s">
        <v>30</v>
      </c>
      <c r="J15" s="59" t="s">
        <v>30</v>
      </c>
      <c r="K15" s="59" t="s">
        <v>30</v>
      </c>
      <c r="L15" s="59" t="s">
        <v>30</v>
      </c>
      <c r="M15" s="59" t="s">
        <v>30</v>
      </c>
      <c r="O15" s="58" t="s">
        <v>36</v>
      </c>
      <c r="P15" s="59">
        <v>0.0</v>
      </c>
      <c r="Q15" s="59">
        <v>0.0</v>
      </c>
      <c r="R15" s="59">
        <v>0.0</v>
      </c>
      <c r="S15" s="59">
        <v>0.0</v>
      </c>
      <c r="T15" s="59">
        <v>0.0</v>
      </c>
      <c r="U15" s="59">
        <v>0.0</v>
      </c>
      <c r="V15" s="59">
        <v>0.0</v>
      </c>
      <c r="W15" s="59">
        <v>0.0</v>
      </c>
      <c r="X15" s="59">
        <v>0.0</v>
      </c>
      <c r="Y15" s="59">
        <v>0.0</v>
      </c>
      <c r="Z15" s="59">
        <v>0.0</v>
      </c>
      <c r="AA15" s="59">
        <v>0.0</v>
      </c>
      <c r="AB15" s="61"/>
      <c r="AC15" s="58" t="s">
        <v>36</v>
      </c>
      <c r="AD15" s="59" t="s">
        <v>28</v>
      </c>
      <c r="AE15" s="59" t="s">
        <v>28</v>
      </c>
      <c r="AF15" s="59" t="s">
        <v>28</v>
      </c>
      <c r="AG15" s="59" t="s">
        <v>28</v>
      </c>
      <c r="AH15" s="59" t="s">
        <v>28</v>
      </c>
      <c r="AI15" s="59" t="s">
        <v>28</v>
      </c>
      <c r="AJ15" s="59" t="s">
        <v>28</v>
      </c>
      <c r="AK15" s="59" t="s">
        <v>28</v>
      </c>
      <c r="AL15" s="59" t="s">
        <v>28</v>
      </c>
      <c r="AM15" s="59" t="s">
        <v>28</v>
      </c>
      <c r="AN15" s="59" t="s">
        <v>28</v>
      </c>
      <c r="AO15" s="59" t="s">
        <v>28</v>
      </c>
    </row>
    <row r="16" ht="13.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</row>
    <row r="17" ht="13.5" customHeight="1">
      <c r="A17" s="51" t="s">
        <v>7</v>
      </c>
      <c r="B17" s="62" t="s">
        <v>37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O17" s="51" t="s">
        <v>7</v>
      </c>
      <c r="P17" s="62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1" t="s">
        <v>7</v>
      </c>
      <c r="AD17" s="62" t="s">
        <v>37</v>
      </c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</row>
    <row r="18" ht="13.5" customHeight="1">
      <c r="A18" s="55" t="str">
        <f>G2</f>
        <v>neg saliva dil4</v>
      </c>
      <c r="B18" s="56">
        <v>1.0</v>
      </c>
      <c r="C18" s="56">
        <v>2.0</v>
      </c>
      <c r="D18" s="56">
        <v>3.0</v>
      </c>
      <c r="E18" s="56">
        <v>4.0</v>
      </c>
      <c r="F18" s="56">
        <v>5.0</v>
      </c>
      <c r="G18" s="56">
        <v>6.0</v>
      </c>
      <c r="H18" s="56">
        <v>7.0</v>
      </c>
      <c r="I18" s="56">
        <v>8.0</v>
      </c>
      <c r="J18" s="56">
        <v>9.0</v>
      </c>
      <c r="K18" s="56">
        <v>10.0</v>
      </c>
      <c r="L18" s="56">
        <v>11.0</v>
      </c>
      <c r="M18" s="56">
        <v>12.0</v>
      </c>
      <c r="O18" s="45" t="str">
        <f>U2</f>
        <v/>
      </c>
      <c r="P18" s="56">
        <v>1.0</v>
      </c>
      <c r="Q18" s="56">
        <v>2.0</v>
      </c>
      <c r="R18" s="56">
        <v>3.0</v>
      </c>
      <c r="S18" s="56">
        <v>4.0</v>
      </c>
      <c r="T18" s="56">
        <v>5.0</v>
      </c>
      <c r="U18" s="56">
        <v>6.0</v>
      </c>
      <c r="V18" s="56">
        <v>7.0</v>
      </c>
      <c r="W18" s="56">
        <v>8.0</v>
      </c>
      <c r="X18" s="56">
        <v>9.0</v>
      </c>
      <c r="Y18" s="56">
        <v>10.0</v>
      </c>
      <c r="Z18" s="56">
        <v>11.0</v>
      </c>
      <c r="AA18" s="56">
        <v>12.0</v>
      </c>
      <c r="AB18" s="57"/>
      <c r="AC18" s="45" t="str">
        <f>AI2</f>
        <v/>
      </c>
      <c r="AD18" s="56">
        <v>1.0</v>
      </c>
      <c r="AE18" s="56">
        <v>2.0</v>
      </c>
      <c r="AF18" s="56">
        <v>3.0</v>
      </c>
      <c r="AG18" s="56">
        <v>4.0</v>
      </c>
      <c r="AH18" s="56">
        <v>5.0</v>
      </c>
      <c r="AI18" s="56">
        <v>6.0</v>
      </c>
      <c r="AJ18" s="56">
        <v>7.0</v>
      </c>
      <c r="AK18" s="56">
        <v>8.0</v>
      </c>
      <c r="AL18" s="56">
        <v>9.0</v>
      </c>
      <c r="AM18" s="56">
        <v>10.0</v>
      </c>
      <c r="AN18" s="56">
        <v>11.0</v>
      </c>
      <c r="AO18" s="56">
        <v>12.0</v>
      </c>
    </row>
    <row r="19" ht="13.5" customHeight="1">
      <c r="A19" s="58" t="s">
        <v>27</v>
      </c>
      <c r="B19" s="59" t="s">
        <v>38</v>
      </c>
      <c r="C19" s="59" t="s">
        <v>38</v>
      </c>
      <c r="D19" s="59" t="s">
        <v>38</v>
      </c>
      <c r="E19" s="59" t="s">
        <v>38</v>
      </c>
      <c r="F19" s="59" t="s">
        <v>38</v>
      </c>
      <c r="G19" s="59" t="s">
        <v>38</v>
      </c>
      <c r="H19" s="59" t="s">
        <v>38</v>
      </c>
      <c r="I19" s="59" t="s">
        <v>38</v>
      </c>
      <c r="J19" s="59" t="s">
        <v>38</v>
      </c>
      <c r="K19" s="59" t="s">
        <v>38</v>
      </c>
      <c r="L19" s="59" t="s">
        <v>38</v>
      </c>
      <c r="M19" s="59" t="s">
        <v>38</v>
      </c>
      <c r="O19" s="58" t="s">
        <v>27</v>
      </c>
      <c r="P19" s="59">
        <v>0.0</v>
      </c>
      <c r="Q19" s="59">
        <v>0.0</v>
      </c>
      <c r="R19" s="59">
        <v>0.0</v>
      </c>
      <c r="S19" s="59">
        <v>0.0</v>
      </c>
      <c r="T19" s="59">
        <v>0.0</v>
      </c>
      <c r="U19" s="59">
        <v>0.0</v>
      </c>
      <c r="V19" s="59">
        <v>0.0</v>
      </c>
      <c r="W19" s="59">
        <v>0.0</v>
      </c>
      <c r="X19" s="59">
        <v>0.0</v>
      </c>
      <c r="Y19" s="59">
        <v>0.0</v>
      </c>
      <c r="Z19" s="59">
        <v>0.0</v>
      </c>
      <c r="AA19" s="59">
        <v>0.0</v>
      </c>
      <c r="AB19" s="61"/>
      <c r="AC19" s="58" t="s">
        <v>27</v>
      </c>
      <c r="AD19" s="59" t="s">
        <v>28</v>
      </c>
      <c r="AE19" s="59" t="s">
        <v>28</v>
      </c>
      <c r="AF19" s="59" t="s">
        <v>28</v>
      </c>
      <c r="AG19" s="59" t="s">
        <v>28</v>
      </c>
      <c r="AH19" s="59" t="s">
        <v>28</v>
      </c>
      <c r="AI19" s="59" t="s">
        <v>28</v>
      </c>
      <c r="AJ19" s="59" t="s">
        <v>28</v>
      </c>
      <c r="AK19" s="59" t="s">
        <v>28</v>
      </c>
      <c r="AL19" s="59" t="s">
        <v>28</v>
      </c>
      <c r="AM19" s="59" t="s">
        <v>28</v>
      </c>
      <c r="AN19" s="59" t="s">
        <v>28</v>
      </c>
      <c r="AO19" s="59" t="s">
        <v>28</v>
      </c>
    </row>
    <row r="20" ht="13.5" customHeight="1">
      <c r="A20" s="58" t="s">
        <v>29</v>
      </c>
      <c r="B20" s="59" t="s">
        <v>38</v>
      </c>
      <c r="C20" s="59" t="s">
        <v>38</v>
      </c>
      <c r="D20" s="59" t="s">
        <v>38</v>
      </c>
      <c r="E20" s="59" t="s">
        <v>38</v>
      </c>
      <c r="F20" s="59" t="s">
        <v>38</v>
      </c>
      <c r="G20" s="59" t="s">
        <v>38</v>
      </c>
      <c r="H20" s="59" t="s">
        <v>38</v>
      </c>
      <c r="I20" s="59" t="s">
        <v>38</v>
      </c>
      <c r="J20" s="59" t="s">
        <v>38</v>
      </c>
      <c r="K20" s="59" t="s">
        <v>38</v>
      </c>
      <c r="L20" s="59" t="s">
        <v>38</v>
      </c>
      <c r="M20" s="59" t="s">
        <v>38</v>
      </c>
      <c r="O20" s="58" t="s">
        <v>29</v>
      </c>
      <c r="P20" s="59">
        <v>0.0</v>
      </c>
      <c r="Q20" s="59">
        <v>0.0</v>
      </c>
      <c r="R20" s="59">
        <v>0.0</v>
      </c>
      <c r="S20" s="59">
        <v>0.0</v>
      </c>
      <c r="T20" s="59">
        <v>0.0</v>
      </c>
      <c r="U20" s="59">
        <v>0.0</v>
      </c>
      <c r="V20" s="59">
        <v>0.0</v>
      </c>
      <c r="W20" s="59">
        <v>0.0</v>
      </c>
      <c r="X20" s="59">
        <v>0.0</v>
      </c>
      <c r="Y20" s="59">
        <v>0.0</v>
      </c>
      <c r="Z20" s="59">
        <v>0.0</v>
      </c>
      <c r="AA20" s="59">
        <v>0.0</v>
      </c>
      <c r="AB20" s="61"/>
      <c r="AC20" s="58" t="s">
        <v>29</v>
      </c>
      <c r="AD20" s="59" t="s">
        <v>28</v>
      </c>
      <c r="AE20" s="59" t="s">
        <v>28</v>
      </c>
      <c r="AF20" s="59" t="s">
        <v>28</v>
      </c>
      <c r="AG20" s="59" t="s">
        <v>28</v>
      </c>
      <c r="AH20" s="59" t="s">
        <v>28</v>
      </c>
      <c r="AI20" s="59" t="s">
        <v>28</v>
      </c>
      <c r="AJ20" s="59" t="s">
        <v>28</v>
      </c>
      <c r="AK20" s="59" t="s">
        <v>28</v>
      </c>
      <c r="AL20" s="59" t="s">
        <v>28</v>
      </c>
      <c r="AM20" s="59" t="s">
        <v>28</v>
      </c>
      <c r="AN20" s="59" t="s">
        <v>28</v>
      </c>
      <c r="AO20" s="59" t="s">
        <v>28</v>
      </c>
    </row>
    <row r="21" ht="13.5" customHeight="1">
      <c r="A21" s="58" t="s">
        <v>31</v>
      </c>
      <c r="B21" s="59" t="s">
        <v>38</v>
      </c>
      <c r="C21" s="59" t="s">
        <v>38</v>
      </c>
      <c r="D21" s="59" t="s">
        <v>38</v>
      </c>
      <c r="E21" s="59" t="s">
        <v>38</v>
      </c>
      <c r="F21" s="59" t="s">
        <v>38</v>
      </c>
      <c r="G21" s="59" t="s">
        <v>38</v>
      </c>
      <c r="H21" s="59" t="s">
        <v>38</v>
      </c>
      <c r="I21" s="59" t="s">
        <v>38</v>
      </c>
      <c r="J21" s="59" t="s">
        <v>38</v>
      </c>
      <c r="K21" s="59" t="s">
        <v>38</v>
      </c>
      <c r="L21" s="59" t="s">
        <v>38</v>
      </c>
      <c r="M21" s="59" t="s">
        <v>38</v>
      </c>
      <c r="O21" s="58" t="s">
        <v>31</v>
      </c>
      <c r="P21" s="59">
        <v>0.0</v>
      </c>
      <c r="Q21" s="59">
        <v>0.0</v>
      </c>
      <c r="R21" s="59">
        <v>0.0</v>
      </c>
      <c r="S21" s="59">
        <v>0.0</v>
      </c>
      <c r="T21" s="59">
        <v>0.0</v>
      </c>
      <c r="U21" s="59">
        <v>0.0</v>
      </c>
      <c r="V21" s="59">
        <v>0.0</v>
      </c>
      <c r="W21" s="59">
        <v>0.0</v>
      </c>
      <c r="X21" s="59">
        <v>0.0</v>
      </c>
      <c r="Y21" s="59">
        <v>0.0</v>
      </c>
      <c r="Z21" s="59">
        <v>0.0</v>
      </c>
      <c r="AA21" s="59">
        <v>0.0</v>
      </c>
      <c r="AB21" s="61"/>
      <c r="AC21" s="58" t="s">
        <v>31</v>
      </c>
      <c r="AD21" s="59" t="s">
        <v>28</v>
      </c>
      <c r="AE21" s="59" t="s">
        <v>28</v>
      </c>
      <c r="AF21" s="59" t="s">
        <v>28</v>
      </c>
      <c r="AG21" s="59" t="s">
        <v>28</v>
      </c>
      <c r="AH21" s="59" t="s">
        <v>28</v>
      </c>
      <c r="AI21" s="59" t="s">
        <v>28</v>
      </c>
      <c r="AJ21" s="59" t="s">
        <v>28</v>
      </c>
      <c r="AK21" s="59" t="s">
        <v>28</v>
      </c>
      <c r="AL21" s="59" t="s">
        <v>28</v>
      </c>
      <c r="AM21" s="59" t="s">
        <v>28</v>
      </c>
      <c r="AN21" s="59" t="s">
        <v>28</v>
      </c>
      <c r="AO21" s="59" t="s">
        <v>28</v>
      </c>
    </row>
    <row r="22" ht="13.5" customHeight="1">
      <c r="A22" s="58" t="s">
        <v>32</v>
      </c>
      <c r="B22" s="59" t="s">
        <v>38</v>
      </c>
      <c r="C22" s="59" t="s">
        <v>38</v>
      </c>
      <c r="D22" s="59" t="s">
        <v>38</v>
      </c>
      <c r="E22" s="59" t="s">
        <v>38</v>
      </c>
      <c r="F22" s="59" t="s">
        <v>38</v>
      </c>
      <c r="G22" s="59" t="s">
        <v>38</v>
      </c>
      <c r="H22" s="59" t="s">
        <v>38</v>
      </c>
      <c r="I22" s="59" t="s">
        <v>38</v>
      </c>
      <c r="J22" s="59" t="s">
        <v>38</v>
      </c>
      <c r="K22" s="59" t="s">
        <v>38</v>
      </c>
      <c r="L22" s="59" t="s">
        <v>38</v>
      </c>
      <c r="M22" s="59" t="s">
        <v>38</v>
      </c>
      <c r="O22" s="58" t="s">
        <v>32</v>
      </c>
      <c r="P22" s="59">
        <v>0.0</v>
      </c>
      <c r="Q22" s="59">
        <v>0.0</v>
      </c>
      <c r="R22" s="59">
        <v>0.0</v>
      </c>
      <c r="S22" s="59">
        <v>0.0</v>
      </c>
      <c r="T22" s="59">
        <v>0.0</v>
      </c>
      <c r="U22" s="59">
        <v>0.0</v>
      </c>
      <c r="V22" s="59">
        <v>0.0</v>
      </c>
      <c r="W22" s="59">
        <v>0.0</v>
      </c>
      <c r="X22" s="59">
        <v>0.0</v>
      </c>
      <c r="Y22" s="59">
        <v>0.0</v>
      </c>
      <c r="Z22" s="59">
        <v>0.0</v>
      </c>
      <c r="AA22" s="59">
        <v>0.0</v>
      </c>
      <c r="AB22" s="61"/>
      <c r="AC22" s="58" t="s">
        <v>32</v>
      </c>
      <c r="AD22" s="59" t="s">
        <v>28</v>
      </c>
      <c r="AE22" s="59" t="s">
        <v>28</v>
      </c>
      <c r="AF22" s="59" t="s">
        <v>28</v>
      </c>
      <c r="AG22" s="59" t="s">
        <v>28</v>
      </c>
      <c r="AH22" s="59" t="s">
        <v>28</v>
      </c>
      <c r="AI22" s="59" t="s">
        <v>28</v>
      </c>
      <c r="AJ22" s="59" t="s">
        <v>28</v>
      </c>
      <c r="AK22" s="59" t="s">
        <v>28</v>
      </c>
      <c r="AL22" s="59" t="s">
        <v>28</v>
      </c>
      <c r="AM22" s="59" t="s">
        <v>28</v>
      </c>
      <c r="AN22" s="59" t="s">
        <v>28</v>
      </c>
      <c r="AO22" s="59" t="s">
        <v>28</v>
      </c>
    </row>
    <row r="23" ht="13.5" customHeight="1">
      <c r="A23" s="58" t="s">
        <v>33</v>
      </c>
      <c r="B23" s="59" t="s">
        <v>38</v>
      </c>
      <c r="C23" s="59" t="s">
        <v>38</v>
      </c>
      <c r="D23" s="59" t="s">
        <v>38</v>
      </c>
      <c r="E23" s="59" t="s">
        <v>38</v>
      </c>
      <c r="F23" s="59" t="s">
        <v>38</v>
      </c>
      <c r="G23" s="59" t="s">
        <v>38</v>
      </c>
      <c r="H23" s="59" t="s">
        <v>38</v>
      </c>
      <c r="I23" s="59" t="s">
        <v>38</v>
      </c>
      <c r="J23" s="59" t="s">
        <v>38</v>
      </c>
      <c r="K23" s="59" t="s">
        <v>38</v>
      </c>
      <c r="L23" s="59" t="s">
        <v>38</v>
      </c>
      <c r="M23" s="59" t="s">
        <v>38</v>
      </c>
      <c r="O23" s="58" t="s">
        <v>33</v>
      </c>
      <c r="P23" s="59">
        <v>0.0</v>
      </c>
      <c r="Q23" s="59">
        <v>0.0</v>
      </c>
      <c r="R23" s="59">
        <v>0.0</v>
      </c>
      <c r="S23" s="59">
        <v>0.0</v>
      </c>
      <c r="T23" s="59">
        <v>0.0</v>
      </c>
      <c r="U23" s="59">
        <v>0.0</v>
      </c>
      <c r="V23" s="59">
        <v>0.0</v>
      </c>
      <c r="W23" s="59">
        <v>0.0</v>
      </c>
      <c r="X23" s="59">
        <v>0.0</v>
      </c>
      <c r="Y23" s="59">
        <v>0.0</v>
      </c>
      <c r="Z23" s="59">
        <v>0.0</v>
      </c>
      <c r="AA23" s="59">
        <v>0.0</v>
      </c>
      <c r="AB23" s="61"/>
      <c r="AC23" s="58" t="s">
        <v>33</v>
      </c>
      <c r="AD23" s="59" t="s">
        <v>28</v>
      </c>
      <c r="AE23" s="59" t="s">
        <v>28</v>
      </c>
      <c r="AF23" s="59" t="s">
        <v>28</v>
      </c>
      <c r="AG23" s="59" t="s">
        <v>28</v>
      </c>
      <c r="AH23" s="59" t="s">
        <v>28</v>
      </c>
      <c r="AI23" s="59" t="s">
        <v>28</v>
      </c>
      <c r="AJ23" s="59" t="s">
        <v>28</v>
      </c>
      <c r="AK23" s="59" t="s">
        <v>28</v>
      </c>
      <c r="AL23" s="59" t="s">
        <v>28</v>
      </c>
      <c r="AM23" s="59" t="s">
        <v>28</v>
      </c>
      <c r="AN23" s="59" t="s">
        <v>28</v>
      </c>
      <c r="AO23" s="59" t="s">
        <v>28</v>
      </c>
    </row>
    <row r="24" ht="13.5" customHeight="1">
      <c r="A24" s="58" t="s">
        <v>34</v>
      </c>
      <c r="B24" s="59" t="s">
        <v>38</v>
      </c>
      <c r="C24" s="59" t="s">
        <v>38</v>
      </c>
      <c r="D24" s="59" t="s">
        <v>38</v>
      </c>
      <c r="E24" s="59" t="s">
        <v>38</v>
      </c>
      <c r="F24" s="59" t="s">
        <v>38</v>
      </c>
      <c r="G24" s="59" t="s">
        <v>38</v>
      </c>
      <c r="H24" s="59" t="s">
        <v>38</v>
      </c>
      <c r="I24" s="59" t="s">
        <v>38</v>
      </c>
      <c r="J24" s="59" t="s">
        <v>38</v>
      </c>
      <c r="K24" s="59" t="s">
        <v>38</v>
      </c>
      <c r="L24" s="59" t="s">
        <v>38</v>
      </c>
      <c r="M24" s="59" t="s">
        <v>38</v>
      </c>
      <c r="O24" s="58" t="s">
        <v>34</v>
      </c>
      <c r="P24" s="59">
        <v>0.0</v>
      </c>
      <c r="Q24" s="59">
        <v>0.0</v>
      </c>
      <c r="R24" s="59">
        <v>0.0</v>
      </c>
      <c r="S24" s="59">
        <v>0.0</v>
      </c>
      <c r="T24" s="59">
        <v>0.0</v>
      </c>
      <c r="U24" s="59">
        <v>0.0</v>
      </c>
      <c r="V24" s="59">
        <v>0.0</v>
      </c>
      <c r="W24" s="59">
        <v>0.0</v>
      </c>
      <c r="X24" s="59">
        <v>0.0</v>
      </c>
      <c r="Y24" s="59">
        <v>0.0</v>
      </c>
      <c r="Z24" s="59">
        <v>0.0</v>
      </c>
      <c r="AA24" s="59">
        <v>0.0</v>
      </c>
      <c r="AB24" s="61"/>
      <c r="AC24" s="58" t="s">
        <v>34</v>
      </c>
      <c r="AD24" s="59" t="s">
        <v>28</v>
      </c>
      <c r="AE24" s="59" t="s">
        <v>28</v>
      </c>
      <c r="AF24" s="59" t="s">
        <v>28</v>
      </c>
      <c r="AG24" s="59" t="s">
        <v>28</v>
      </c>
      <c r="AH24" s="59" t="s">
        <v>28</v>
      </c>
      <c r="AI24" s="59" t="s">
        <v>28</v>
      </c>
      <c r="AJ24" s="59" t="s">
        <v>28</v>
      </c>
      <c r="AK24" s="59" t="s">
        <v>28</v>
      </c>
      <c r="AL24" s="59" t="s">
        <v>28</v>
      </c>
      <c r="AM24" s="59" t="s">
        <v>28</v>
      </c>
      <c r="AN24" s="59" t="s">
        <v>28</v>
      </c>
      <c r="AO24" s="59" t="s">
        <v>28</v>
      </c>
    </row>
    <row r="25" ht="13.5" customHeight="1">
      <c r="A25" s="58" t="s">
        <v>35</v>
      </c>
      <c r="B25" s="59" t="s">
        <v>38</v>
      </c>
      <c r="C25" s="59" t="s">
        <v>38</v>
      </c>
      <c r="D25" s="59" t="s">
        <v>38</v>
      </c>
      <c r="E25" s="59" t="s">
        <v>38</v>
      </c>
      <c r="F25" s="59" t="s">
        <v>38</v>
      </c>
      <c r="G25" s="59" t="s">
        <v>38</v>
      </c>
      <c r="H25" s="59" t="s">
        <v>38</v>
      </c>
      <c r="I25" s="59" t="s">
        <v>38</v>
      </c>
      <c r="J25" s="59" t="s">
        <v>38</v>
      </c>
      <c r="K25" s="59" t="s">
        <v>38</v>
      </c>
      <c r="L25" s="59" t="s">
        <v>38</v>
      </c>
      <c r="M25" s="59" t="s">
        <v>38</v>
      </c>
      <c r="O25" s="58" t="s">
        <v>35</v>
      </c>
      <c r="P25" s="59">
        <v>0.0</v>
      </c>
      <c r="Q25" s="59">
        <v>0.0</v>
      </c>
      <c r="R25" s="59">
        <v>0.0</v>
      </c>
      <c r="S25" s="59">
        <v>0.0</v>
      </c>
      <c r="T25" s="59">
        <v>0.0</v>
      </c>
      <c r="U25" s="59">
        <v>0.0</v>
      </c>
      <c r="V25" s="59">
        <v>0.0</v>
      </c>
      <c r="W25" s="59">
        <v>0.0</v>
      </c>
      <c r="X25" s="59">
        <v>0.0</v>
      </c>
      <c r="Y25" s="59">
        <v>0.0</v>
      </c>
      <c r="Z25" s="59">
        <v>0.0</v>
      </c>
      <c r="AA25" s="59">
        <v>0.0</v>
      </c>
      <c r="AB25" s="61"/>
      <c r="AC25" s="58" t="s">
        <v>35</v>
      </c>
      <c r="AD25" s="59" t="s">
        <v>28</v>
      </c>
      <c r="AE25" s="59" t="s">
        <v>28</v>
      </c>
      <c r="AF25" s="59" t="s">
        <v>28</v>
      </c>
      <c r="AG25" s="59" t="s">
        <v>28</v>
      </c>
      <c r="AH25" s="59" t="s">
        <v>28</v>
      </c>
      <c r="AI25" s="59" t="s">
        <v>28</v>
      </c>
      <c r="AJ25" s="59" t="s">
        <v>28</v>
      </c>
      <c r="AK25" s="59" t="s">
        <v>28</v>
      </c>
      <c r="AL25" s="59" t="s">
        <v>28</v>
      </c>
      <c r="AM25" s="59" t="s">
        <v>28</v>
      </c>
      <c r="AN25" s="59" t="s">
        <v>28</v>
      </c>
      <c r="AO25" s="59" t="s">
        <v>28</v>
      </c>
    </row>
    <row r="26" ht="13.5" customHeight="1">
      <c r="A26" s="58" t="s">
        <v>36</v>
      </c>
      <c r="B26" s="59" t="s">
        <v>38</v>
      </c>
      <c r="C26" s="59" t="s">
        <v>38</v>
      </c>
      <c r="D26" s="59" t="s">
        <v>38</v>
      </c>
      <c r="E26" s="59" t="s">
        <v>38</v>
      </c>
      <c r="F26" s="59" t="s">
        <v>38</v>
      </c>
      <c r="G26" s="59" t="s">
        <v>38</v>
      </c>
      <c r="H26" s="59" t="s">
        <v>38</v>
      </c>
      <c r="I26" s="59" t="s">
        <v>38</v>
      </c>
      <c r="J26" s="59" t="s">
        <v>38</v>
      </c>
      <c r="K26" s="59" t="s">
        <v>38</v>
      </c>
      <c r="L26" s="59" t="s">
        <v>38</v>
      </c>
      <c r="M26" s="59" t="s">
        <v>38</v>
      </c>
      <c r="O26" s="58" t="s">
        <v>36</v>
      </c>
      <c r="P26" s="59">
        <v>0.0</v>
      </c>
      <c r="Q26" s="59">
        <v>0.0</v>
      </c>
      <c r="R26" s="59">
        <v>0.0</v>
      </c>
      <c r="S26" s="59">
        <v>0.0</v>
      </c>
      <c r="T26" s="59">
        <v>0.0</v>
      </c>
      <c r="U26" s="59">
        <v>0.0</v>
      </c>
      <c r="V26" s="59">
        <v>0.0</v>
      </c>
      <c r="W26" s="59">
        <v>0.0</v>
      </c>
      <c r="X26" s="59">
        <v>0.0</v>
      </c>
      <c r="Y26" s="59">
        <v>0.0</v>
      </c>
      <c r="Z26" s="59">
        <v>0.0</v>
      </c>
      <c r="AA26" s="59">
        <v>0.0</v>
      </c>
      <c r="AB26" s="61"/>
      <c r="AC26" s="58" t="s">
        <v>36</v>
      </c>
      <c r="AD26" s="59" t="s">
        <v>28</v>
      </c>
      <c r="AE26" s="59" t="s">
        <v>28</v>
      </c>
      <c r="AF26" s="59" t="s">
        <v>28</v>
      </c>
      <c r="AG26" s="59" t="s">
        <v>28</v>
      </c>
      <c r="AH26" s="59" t="s">
        <v>28</v>
      </c>
      <c r="AI26" s="59" t="s">
        <v>28</v>
      </c>
      <c r="AJ26" s="59" t="s">
        <v>28</v>
      </c>
      <c r="AK26" s="59" t="s">
        <v>28</v>
      </c>
      <c r="AL26" s="59" t="s">
        <v>28</v>
      </c>
      <c r="AM26" s="59" t="s">
        <v>28</v>
      </c>
      <c r="AN26" s="59" t="s">
        <v>28</v>
      </c>
      <c r="AO26" s="59" t="s">
        <v>28</v>
      </c>
    </row>
    <row r="27" ht="13.5" customHeight="1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</row>
    <row r="28" ht="13.5" customHeight="1">
      <c r="A28" s="51" t="s">
        <v>8</v>
      </c>
      <c r="B28" s="62" t="s">
        <v>37</v>
      </c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O28" s="51" t="s">
        <v>8</v>
      </c>
      <c r="P28" s="62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51" t="s">
        <v>8</v>
      </c>
      <c r="AD28" s="62" t="s">
        <v>37</v>
      </c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</row>
    <row r="29" ht="13.5" customHeight="1">
      <c r="A29" s="55" t="str">
        <f>E3</f>
        <v>neg saliva dil3.5</v>
      </c>
      <c r="B29" s="56">
        <v>1.0</v>
      </c>
      <c r="C29" s="56">
        <v>2.0</v>
      </c>
      <c r="D29" s="56">
        <v>3.0</v>
      </c>
      <c r="E29" s="56">
        <v>4.0</v>
      </c>
      <c r="F29" s="56">
        <v>5.0</v>
      </c>
      <c r="G29" s="56">
        <v>6.0</v>
      </c>
      <c r="H29" s="56">
        <v>7.0</v>
      </c>
      <c r="I29" s="56">
        <v>8.0</v>
      </c>
      <c r="J29" s="56">
        <v>9.0</v>
      </c>
      <c r="K29" s="56">
        <v>10.0</v>
      </c>
      <c r="L29" s="56">
        <v>11.0</v>
      </c>
      <c r="M29" s="56">
        <v>12.0</v>
      </c>
      <c r="O29" s="45" t="str">
        <f>S3</f>
        <v/>
      </c>
      <c r="P29" s="56">
        <v>1.0</v>
      </c>
      <c r="Q29" s="56">
        <v>2.0</v>
      </c>
      <c r="R29" s="56">
        <v>3.0</v>
      </c>
      <c r="S29" s="56">
        <v>4.0</v>
      </c>
      <c r="T29" s="56">
        <v>5.0</v>
      </c>
      <c r="U29" s="56">
        <v>6.0</v>
      </c>
      <c r="V29" s="56">
        <v>7.0</v>
      </c>
      <c r="W29" s="56">
        <v>8.0</v>
      </c>
      <c r="X29" s="56">
        <v>9.0</v>
      </c>
      <c r="Y29" s="56">
        <v>10.0</v>
      </c>
      <c r="Z29" s="56">
        <v>11.0</v>
      </c>
      <c r="AA29" s="56">
        <v>12.0</v>
      </c>
      <c r="AB29" s="57"/>
      <c r="AC29" s="45" t="str">
        <f>AG3</f>
        <v/>
      </c>
      <c r="AD29" s="56">
        <v>1.0</v>
      </c>
      <c r="AE29" s="56">
        <v>2.0</v>
      </c>
      <c r="AF29" s="56">
        <v>3.0</v>
      </c>
      <c r="AG29" s="56">
        <v>4.0</v>
      </c>
      <c r="AH29" s="56">
        <v>5.0</v>
      </c>
      <c r="AI29" s="56">
        <v>6.0</v>
      </c>
      <c r="AJ29" s="56">
        <v>7.0</v>
      </c>
      <c r="AK29" s="56">
        <v>8.0</v>
      </c>
      <c r="AL29" s="56">
        <v>9.0</v>
      </c>
      <c r="AM29" s="56">
        <v>10.0</v>
      </c>
      <c r="AN29" s="56">
        <v>11.0</v>
      </c>
      <c r="AO29" s="56">
        <v>12.0</v>
      </c>
    </row>
    <row r="30" ht="13.5" customHeight="1">
      <c r="A30" s="58" t="s">
        <v>27</v>
      </c>
      <c r="B30" s="59" t="s">
        <v>38</v>
      </c>
      <c r="C30" s="59" t="s">
        <v>38</v>
      </c>
      <c r="D30" s="59" t="s">
        <v>38</v>
      </c>
      <c r="E30" s="59" t="s">
        <v>38</v>
      </c>
      <c r="F30" s="59" t="s">
        <v>38</v>
      </c>
      <c r="G30" s="59" t="s">
        <v>38</v>
      </c>
      <c r="H30" s="59" t="s">
        <v>38</v>
      </c>
      <c r="I30" s="59" t="s">
        <v>38</v>
      </c>
      <c r="J30" s="59" t="s">
        <v>38</v>
      </c>
      <c r="K30" s="59" t="s">
        <v>38</v>
      </c>
      <c r="L30" s="59" t="s">
        <v>38</v>
      </c>
      <c r="M30" s="59" t="s">
        <v>38</v>
      </c>
      <c r="O30" s="58" t="s">
        <v>27</v>
      </c>
      <c r="P30" s="59">
        <v>0.0</v>
      </c>
      <c r="Q30" s="59">
        <v>0.0</v>
      </c>
      <c r="R30" s="59">
        <v>0.0</v>
      </c>
      <c r="S30" s="59">
        <v>0.0</v>
      </c>
      <c r="T30" s="59">
        <v>0.0</v>
      </c>
      <c r="U30" s="59">
        <v>0.0</v>
      </c>
      <c r="V30" s="59">
        <v>0.0</v>
      </c>
      <c r="W30" s="59">
        <v>0.0</v>
      </c>
      <c r="X30" s="59">
        <v>0.0</v>
      </c>
      <c r="Y30" s="59">
        <v>0.0</v>
      </c>
      <c r="Z30" s="59">
        <v>0.0</v>
      </c>
      <c r="AA30" s="59">
        <v>0.0</v>
      </c>
      <c r="AB30" s="61"/>
      <c r="AC30" s="58" t="s">
        <v>27</v>
      </c>
      <c r="AD30" s="59" t="s">
        <v>39</v>
      </c>
      <c r="AE30" s="59" t="s">
        <v>39</v>
      </c>
      <c r="AF30" s="59" t="s">
        <v>39</v>
      </c>
      <c r="AG30" s="59" t="s">
        <v>39</v>
      </c>
      <c r="AH30" s="59" t="s">
        <v>39</v>
      </c>
      <c r="AI30" s="59" t="s">
        <v>39</v>
      </c>
      <c r="AJ30" s="59" t="s">
        <v>39</v>
      </c>
      <c r="AK30" s="59" t="s">
        <v>39</v>
      </c>
      <c r="AL30" s="59" t="s">
        <v>39</v>
      </c>
      <c r="AM30" s="59" t="s">
        <v>39</v>
      </c>
      <c r="AN30" s="59" t="s">
        <v>39</v>
      </c>
      <c r="AO30" s="59" t="s">
        <v>39</v>
      </c>
    </row>
    <row r="31" ht="13.5" customHeight="1">
      <c r="A31" s="58" t="s">
        <v>29</v>
      </c>
      <c r="B31" s="59" t="s">
        <v>38</v>
      </c>
      <c r="C31" s="59" t="s">
        <v>38</v>
      </c>
      <c r="D31" s="59" t="s">
        <v>38</v>
      </c>
      <c r="E31" s="59" t="s">
        <v>38</v>
      </c>
      <c r="F31" s="59" t="s">
        <v>38</v>
      </c>
      <c r="G31" s="59" t="s">
        <v>38</v>
      </c>
      <c r="H31" s="59" t="s">
        <v>38</v>
      </c>
      <c r="I31" s="59" t="s">
        <v>38</v>
      </c>
      <c r="J31" s="59" t="s">
        <v>38</v>
      </c>
      <c r="K31" s="59" t="s">
        <v>38</v>
      </c>
      <c r="L31" s="59" t="s">
        <v>38</v>
      </c>
      <c r="M31" s="59" t="s">
        <v>38</v>
      </c>
      <c r="O31" s="58" t="s">
        <v>29</v>
      </c>
      <c r="P31" s="59">
        <v>0.0</v>
      </c>
      <c r="Q31" s="59">
        <v>0.0</v>
      </c>
      <c r="R31" s="59">
        <v>0.0</v>
      </c>
      <c r="S31" s="59">
        <v>0.0</v>
      </c>
      <c r="T31" s="59">
        <v>0.0</v>
      </c>
      <c r="U31" s="59">
        <v>0.0</v>
      </c>
      <c r="V31" s="59">
        <v>0.0</v>
      </c>
      <c r="W31" s="59">
        <v>0.0</v>
      </c>
      <c r="X31" s="59">
        <v>0.0</v>
      </c>
      <c r="Y31" s="59">
        <v>0.0</v>
      </c>
      <c r="Z31" s="59">
        <v>0.0</v>
      </c>
      <c r="AA31" s="59">
        <v>0.0</v>
      </c>
      <c r="AB31" s="61"/>
      <c r="AC31" s="58" t="s">
        <v>29</v>
      </c>
      <c r="AD31" s="59" t="s">
        <v>39</v>
      </c>
      <c r="AE31" s="59" t="s">
        <v>39</v>
      </c>
      <c r="AF31" s="59" t="s">
        <v>39</v>
      </c>
      <c r="AG31" s="59" t="s">
        <v>39</v>
      </c>
      <c r="AH31" s="59" t="s">
        <v>39</v>
      </c>
      <c r="AI31" s="59" t="s">
        <v>39</v>
      </c>
      <c r="AJ31" s="59" t="s">
        <v>39</v>
      </c>
      <c r="AK31" s="59" t="s">
        <v>39</v>
      </c>
      <c r="AL31" s="59" t="s">
        <v>39</v>
      </c>
      <c r="AM31" s="59" t="s">
        <v>39</v>
      </c>
      <c r="AN31" s="59" t="s">
        <v>39</v>
      </c>
      <c r="AO31" s="59" t="s">
        <v>39</v>
      </c>
    </row>
    <row r="32" ht="13.5" customHeight="1">
      <c r="A32" s="58" t="s">
        <v>31</v>
      </c>
      <c r="B32" s="59" t="s">
        <v>38</v>
      </c>
      <c r="C32" s="59" t="s">
        <v>38</v>
      </c>
      <c r="D32" s="59" t="s">
        <v>38</v>
      </c>
      <c r="E32" s="59" t="s">
        <v>38</v>
      </c>
      <c r="F32" s="59" t="s">
        <v>38</v>
      </c>
      <c r="G32" s="59" t="s">
        <v>38</v>
      </c>
      <c r="H32" s="59" t="s">
        <v>38</v>
      </c>
      <c r="I32" s="59" t="s">
        <v>38</v>
      </c>
      <c r="J32" s="59" t="s">
        <v>38</v>
      </c>
      <c r="K32" s="59" t="s">
        <v>38</v>
      </c>
      <c r="L32" s="59" t="s">
        <v>38</v>
      </c>
      <c r="M32" s="59" t="s">
        <v>38</v>
      </c>
      <c r="O32" s="58" t="s">
        <v>31</v>
      </c>
      <c r="P32" s="59">
        <v>0.0</v>
      </c>
      <c r="Q32" s="59">
        <v>0.0</v>
      </c>
      <c r="R32" s="59">
        <v>0.0</v>
      </c>
      <c r="S32" s="59">
        <v>0.0</v>
      </c>
      <c r="T32" s="59">
        <v>0.0</v>
      </c>
      <c r="U32" s="59">
        <v>0.0</v>
      </c>
      <c r="V32" s="59">
        <v>0.0</v>
      </c>
      <c r="W32" s="59">
        <v>0.0</v>
      </c>
      <c r="X32" s="59">
        <v>0.0</v>
      </c>
      <c r="Y32" s="59">
        <v>0.0</v>
      </c>
      <c r="Z32" s="59">
        <v>0.0</v>
      </c>
      <c r="AA32" s="59">
        <v>0.0</v>
      </c>
      <c r="AB32" s="61"/>
      <c r="AC32" s="58" t="s">
        <v>31</v>
      </c>
      <c r="AD32" s="59" t="s">
        <v>39</v>
      </c>
      <c r="AE32" s="59" t="s">
        <v>39</v>
      </c>
      <c r="AF32" s="59" t="s">
        <v>39</v>
      </c>
      <c r="AG32" s="59" t="s">
        <v>39</v>
      </c>
      <c r="AH32" s="59" t="s">
        <v>39</v>
      </c>
      <c r="AI32" s="59" t="s">
        <v>39</v>
      </c>
      <c r="AJ32" s="59" t="s">
        <v>39</v>
      </c>
      <c r="AK32" s="59" t="s">
        <v>39</v>
      </c>
      <c r="AL32" s="59" t="s">
        <v>39</v>
      </c>
      <c r="AM32" s="59" t="s">
        <v>39</v>
      </c>
      <c r="AN32" s="59" t="s">
        <v>39</v>
      </c>
      <c r="AO32" s="59" t="s">
        <v>39</v>
      </c>
    </row>
    <row r="33" ht="13.5" customHeight="1">
      <c r="A33" s="58" t="s">
        <v>32</v>
      </c>
      <c r="B33" s="59" t="s">
        <v>38</v>
      </c>
      <c r="C33" s="59" t="s">
        <v>38</v>
      </c>
      <c r="D33" s="59" t="s">
        <v>38</v>
      </c>
      <c r="E33" s="59" t="s">
        <v>38</v>
      </c>
      <c r="F33" s="59" t="s">
        <v>38</v>
      </c>
      <c r="G33" s="59" t="s">
        <v>38</v>
      </c>
      <c r="H33" s="59" t="s">
        <v>38</v>
      </c>
      <c r="I33" s="59" t="s">
        <v>38</v>
      </c>
      <c r="J33" s="59" t="s">
        <v>38</v>
      </c>
      <c r="K33" s="59" t="s">
        <v>38</v>
      </c>
      <c r="L33" s="59" t="s">
        <v>38</v>
      </c>
      <c r="M33" s="59" t="s">
        <v>38</v>
      </c>
      <c r="O33" s="58" t="s">
        <v>32</v>
      </c>
      <c r="P33" s="59">
        <v>0.0</v>
      </c>
      <c r="Q33" s="59">
        <v>0.0</v>
      </c>
      <c r="R33" s="59">
        <v>0.0</v>
      </c>
      <c r="S33" s="59">
        <v>0.0</v>
      </c>
      <c r="T33" s="59">
        <v>0.0</v>
      </c>
      <c r="U33" s="59">
        <v>0.0</v>
      </c>
      <c r="V33" s="59">
        <v>0.0</v>
      </c>
      <c r="W33" s="59">
        <v>0.0</v>
      </c>
      <c r="X33" s="59">
        <v>0.0</v>
      </c>
      <c r="Y33" s="59">
        <v>0.0</v>
      </c>
      <c r="Z33" s="59">
        <v>0.0</v>
      </c>
      <c r="AA33" s="59">
        <v>0.0</v>
      </c>
      <c r="AB33" s="61"/>
      <c r="AC33" s="58" t="s">
        <v>32</v>
      </c>
      <c r="AD33" s="59" t="s">
        <v>39</v>
      </c>
      <c r="AE33" s="59" t="s">
        <v>39</v>
      </c>
      <c r="AF33" s="59" t="s">
        <v>39</v>
      </c>
      <c r="AG33" s="59" t="s">
        <v>39</v>
      </c>
      <c r="AH33" s="59" t="s">
        <v>39</v>
      </c>
      <c r="AI33" s="59" t="s">
        <v>39</v>
      </c>
      <c r="AJ33" s="59" t="s">
        <v>39</v>
      </c>
      <c r="AK33" s="59" t="s">
        <v>39</v>
      </c>
      <c r="AL33" s="59" t="s">
        <v>39</v>
      </c>
      <c r="AM33" s="59" t="s">
        <v>39</v>
      </c>
      <c r="AN33" s="59" t="s">
        <v>39</v>
      </c>
      <c r="AO33" s="59" t="s">
        <v>39</v>
      </c>
    </row>
    <row r="34" ht="13.5" customHeight="1">
      <c r="A34" s="58" t="s">
        <v>33</v>
      </c>
      <c r="B34" s="59" t="s">
        <v>38</v>
      </c>
      <c r="C34" s="59" t="s">
        <v>38</v>
      </c>
      <c r="D34" s="59" t="s">
        <v>38</v>
      </c>
      <c r="E34" s="59" t="s">
        <v>38</v>
      </c>
      <c r="F34" s="59" t="s">
        <v>38</v>
      </c>
      <c r="G34" s="59" t="s">
        <v>38</v>
      </c>
      <c r="H34" s="59" t="s">
        <v>38</v>
      </c>
      <c r="I34" s="59" t="s">
        <v>38</v>
      </c>
      <c r="J34" s="59" t="s">
        <v>38</v>
      </c>
      <c r="K34" s="59" t="s">
        <v>38</v>
      </c>
      <c r="L34" s="59" t="s">
        <v>38</v>
      </c>
      <c r="M34" s="59" t="s">
        <v>38</v>
      </c>
      <c r="O34" s="58" t="s">
        <v>33</v>
      </c>
      <c r="P34" s="59">
        <v>0.0</v>
      </c>
      <c r="Q34" s="59">
        <v>0.0</v>
      </c>
      <c r="R34" s="59">
        <v>0.0</v>
      </c>
      <c r="S34" s="59">
        <v>0.0</v>
      </c>
      <c r="T34" s="59">
        <v>0.0</v>
      </c>
      <c r="U34" s="59">
        <v>0.0</v>
      </c>
      <c r="V34" s="59">
        <v>0.0</v>
      </c>
      <c r="W34" s="59">
        <v>0.0</v>
      </c>
      <c r="X34" s="59">
        <v>0.0</v>
      </c>
      <c r="Y34" s="59">
        <v>0.0</v>
      </c>
      <c r="Z34" s="59">
        <v>0.0</v>
      </c>
      <c r="AA34" s="59">
        <v>0.0</v>
      </c>
      <c r="AB34" s="61"/>
      <c r="AC34" s="58" t="s">
        <v>33</v>
      </c>
      <c r="AD34" s="59" t="s">
        <v>39</v>
      </c>
      <c r="AE34" s="59" t="s">
        <v>39</v>
      </c>
      <c r="AF34" s="59" t="s">
        <v>39</v>
      </c>
      <c r="AG34" s="59" t="s">
        <v>39</v>
      </c>
      <c r="AH34" s="59" t="s">
        <v>39</v>
      </c>
      <c r="AI34" s="59" t="s">
        <v>39</v>
      </c>
      <c r="AJ34" s="59" t="s">
        <v>39</v>
      </c>
      <c r="AK34" s="59" t="s">
        <v>39</v>
      </c>
      <c r="AL34" s="59" t="s">
        <v>39</v>
      </c>
      <c r="AM34" s="59" t="s">
        <v>39</v>
      </c>
      <c r="AN34" s="59" t="s">
        <v>39</v>
      </c>
      <c r="AO34" s="59" t="s">
        <v>39</v>
      </c>
    </row>
    <row r="35" ht="13.5" customHeight="1">
      <c r="A35" s="58" t="s">
        <v>34</v>
      </c>
      <c r="B35" s="59" t="s">
        <v>38</v>
      </c>
      <c r="C35" s="59" t="s">
        <v>38</v>
      </c>
      <c r="D35" s="59" t="s">
        <v>38</v>
      </c>
      <c r="E35" s="59" t="s">
        <v>38</v>
      </c>
      <c r="F35" s="59" t="s">
        <v>38</v>
      </c>
      <c r="G35" s="59" t="s">
        <v>38</v>
      </c>
      <c r="H35" s="59" t="s">
        <v>38</v>
      </c>
      <c r="I35" s="59" t="s">
        <v>38</v>
      </c>
      <c r="J35" s="59" t="s">
        <v>38</v>
      </c>
      <c r="K35" s="59" t="s">
        <v>38</v>
      </c>
      <c r="L35" s="59" t="s">
        <v>38</v>
      </c>
      <c r="M35" s="59" t="s">
        <v>38</v>
      </c>
      <c r="O35" s="58" t="s">
        <v>34</v>
      </c>
      <c r="P35" s="59">
        <v>0.0</v>
      </c>
      <c r="Q35" s="59">
        <v>0.0</v>
      </c>
      <c r="R35" s="59">
        <v>0.0</v>
      </c>
      <c r="S35" s="59">
        <v>0.0</v>
      </c>
      <c r="T35" s="59">
        <v>0.0</v>
      </c>
      <c r="U35" s="59">
        <v>0.0</v>
      </c>
      <c r="V35" s="59">
        <v>0.0</v>
      </c>
      <c r="W35" s="59">
        <v>0.0</v>
      </c>
      <c r="X35" s="59">
        <v>0.0</v>
      </c>
      <c r="Y35" s="59">
        <v>0.0</v>
      </c>
      <c r="Z35" s="59">
        <v>0.0</v>
      </c>
      <c r="AA35" s="59">
        <v>0.0</v>
      </c>
      <c r="AB35" s="61"/>
      <c r="AC35" s="58" t="s">
        <v>34</v>
      </c>
      <c r="AD35" s="59" t="s">
        <v>39</v>
      </c>
      <c r="AE35" s="59" t="s">
        <v>39</v>
      </c>
      <c r="AF35" s="59" t="s">
        <v>39</v>
      </c>
      <c r="AG35" s="59" t="s">
        <v>39</v>
      </c>
      <c r="AH35" s="59" t="s">
        <v>39</v>
      </c>
      <c r="AI35" s="59" t="s">
        <v>39</v>
      </c>
      <c r="AJ35" s="59" t="s">
        <v>39</v>
      </c>
      <c r="AK35" s="59" t="s">
        <v>39</v>
      </c>
      <c r="AL35" s="59" t="s">
        <v>39</v>
      </c>
      <c r="AM35" s="59" t="s">
        <v>39</v>
      </c>
      <c r="AN35" s="59" t="s">
        <v>39</v>
      </c>
      <c r="AO35" s="59" t="s">
        <v>39</v>
      </c>
    </row>
    <row r="36" ht="13.5" customHeight="1">
      <c r="A36" s="58" t="s">
        <v>35</v>
      </c>
      <c r="B36" s="59" t="s">
        <v>38</v>
      </c>
      <c r="C36" s="59" t="s">
        <v>38</v>
      </c>
      <c r="D36" s="59" t="s">
        <v>38</v>
      </c>
      <c r="E36" s="59" t="s">
        <v>38</v>
      </c>
      <c r="F36" s="59" t="s">
        <v>38</v>
      </c>
      <c r="G36" s="59" t="s">
        <v>38</v>
      </c>
      <c r="H36" s="59" t="s">
        <v>38</v>
      </c>
      <c r="I36" s="59" t="s">
        <v>38</v>
      </c>
      <c r="J36" s="59" t="s">
        <v>38</v>
      </c>
      <c r="K36" s="59" t="s">
        <v>38</v>
      </c>
      <c r="L36" s="59" t="s">
        <v>38</v>
      </c>
      <c r="M36" s="59" t="s">
        <v>38</v>
      </c>
      <c r="O36" s="58" t="s">
        <v>35</v>
      </c>
      <c r="P36" s="59">
        <v>0.0</v>
      </c>
      <c r="Q36" s="59">
        <v>0.0</v>
      </c>
      <c r="R36" s="59">
        <v>0.0</v>
      </c>
      <c r="S36" s="59">
        <v>0.0</v>
      </c>
      <c r="T36" s="59">
        <v>0.0</v>
      </c>
      <c r="U36" s="59">
        <v>0.0</v>
      </c>
      <c r="V36" s="59">
        <v>0.0</v>
      </c>
      <c r="W36" s="59">
        <v>0.0</v>
      </c>
      <c r="X36" s="59">
        <v>0.0</v>
      </c>
      <c r="Y36" s="59">
        <v>0.0</v>
      </c>
      <c r="Z36" s="59">
        <v>0.0</v>
      </c>
      <c r="AA36" s="59">
        <v>0.0</v>
      </c>
      <c r="AB36" s="61"/>
      <c r="AC36" s="58" t="s">
        <v>35</v>
      </c>
      <c r="AD36" s="59" t="s">
        <v>39</v>
      </c>
      <c r="AE36" s="59" t="s">
        <v>39</v>
      </c>
      <c r="AF36" s="59" t="s">
        <v>39</v>
      </c>
      <c r="AG36" s="59" t="s">
        <v>39</v>
      </c>
      <c r="AH36" s="59" t="s">
        <v>39</v>
      </c>
      <c r="AI36" s="59" t="s">
        <v>39</v>
      </c>
      <c r="AJ36" s="59" t="s">
        <v>39</v>
      </c>
      <c r="AK36" s="59" t="s">
        <v>39</v>
      </c>
      <c r="AL36" s="59" t="s">
        <v>39</v>
      </c>
      <c r="AM36" s="59" t="s">
        <v>39</v>
      </c>
      <c r="AN36" s="59" t="s">
        <v>39</v>
      </c>
      <c r="AO36" s="59" t="s">
        <v>39</v>
      </c>
    </row>
    <row r="37" ht="13.5" customHeight="1">
      <c r="A37" s="58" t="s">
        <v>36</v>
      </c>
      <c r="B37" s="59" t="s">
        <v>38</v>
      </c>
      <c r="C37" s="59" t="s">
        <v>38</v>
      </c>
      <c r="D37" s="59" t="s">
        <v>38</v>
      </c>
      <c r="E37" s="59" t="s">
        <v>38</v>
      </c>
      <c r="F37" s="59" t="s">
        <v>38</v>
      </c>
      <c r="G37" s="59" t="s">
        <v>38</v>
      </c>
      <c r="H37" s="59" t="s">
        <v>38</v>
      </c>
      <c r="I37" s="59" t="s">
        <v>38</v>
      </c>
      <c r="J37" s="59" t="s">
        <v>38</v>
      </c>
      <c r="K37" s="59" t="s">
        <v>38</v>
      </c>
      <c r="L37" s="59" t="s">
        <v>38</v>
      </c>
      <c r="M37" s="59" t="s">
        <v>38</v>
      </c>
      <c r="O37" s="58" t="s">
        <v>36</v>
      </c>
      <c r="P37" s="59">
        <v>0.0</v>
      </c>
      <c r="Q37" s="59">
        <v>0.0</v>
      </c>
      <c r="R37" s="59">
        <v>0.0</v>
      </c>
      <c r="S37" s="59">
        <v>0.0</v>
      </c>
      <c r="T37" s="59">
        <v>0.0</v>
      </c>
      <c r="U37" s="59">
        <v>0.0</v>
      </c>
      <c r="V37" s="59">
        <v>0.0</v>
      </c>
      <c r="W37" s="59">
        <v>0.0</v>
      </c>
      <c r="X37" s="59">
        <v>0.0</v>
      </c>
      <c r="Y37" s="59">
        <v>0.0</v>
      </c>
      <c r="Z37" s="59">
        <v>0.0</v>
      </c>
      <c r="AA37" s="59">
        <v>0.0</v>
      </c>
      <c r="AB37" s="61"/>
      <c r="AC37" s="58" t="s">
        <v>36</v>
      </c>
      <c r="AD37" s="59" t="s">
        <v>39</v>
      </c>
      <c r="AE37" s="59" t="s">
        <v>39</v>
      </c>
      <c r="AF37" s="59" t="s">
        <v>39</v>
      </c>
      <c r="AG37" s="59" t="s">
        <v>39</v>
      </c>
      <c r="AH37" s="59" t="s">
        <v>39</v>
      </c>
      <c r="AI37" s="59" t="s">
        <v>39</v>
      </c>
      <c r="AJ37" s="59" t="s">
        <v>39</v>
      </c>
      <c r="AK37" s="59" t="s">
        <v>39</v>
      </c>
      <c r="AL37" s="59" t="s">
        <v>39</v>
      </c>
      <c r="AM37" s="59" t="s">
        <v>39</v>
      </c>
      <c r="AN37" s="59" t="s">
        <v>39</v>
      </c>
      <c r="AO37" s="59" t="s">
        <v>39</v>
      </c>
    </row>
    <row r="38" ht="13.5" customHeight="1">
      <c r="A38" s="60"/>
      <c r="B38" s="60"/>
      <c r="C38" s="60"/>
      <c r="D38" s="45"/>
      <c r="E38" s="60"/>
      <c r="F38" s="60"/>
      <c r="G38" s="60"/>
      <c r="H38" s="60"/>
      <c r="I38" s="60"/>
      <c r="J38" s="60"/>
      <c r="K38" s="60"/>
      <c r="L38" s="60"/>
      <c r="M38" s="60"/>
      <c r="O38" s="60"/>
      <c r="P38" s="60"/>
      <c r="Q38" s="60"/>
      <c r="R38" s="45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45"/>
      <c r="AG38" s="60"/>
      <c r="AH38" s="60"/>
      <c r="AI38" s="60"/>
      <c r="AJ38" s="60"/>
      <c r="AK38" s="60"/>
      <c r="AL38" s="60"/>
      <c r="AM38" s="60"/>
      <c r="AN38" s="60"/>
      <c r="AO38" s="60"/>
    </row>
    <row r="39" ht="13.5" customHeight="1">
      <c r="A39" s="51" t="s">
        <v>9</v>
      </c>
      <c r="B39" s="60"/>
      <c r="C39" s="60"/>
      <c r="D39" s="54" t="s">
        <v>25</v>
      </c>
      <c r="E39" s="60"/>
      <c r="F39" s="60"/>
      <c r="G39" s="60"/>
      <c r="H39" s="60"/>
      <c r="I39" s="60"/>
      <c r="J39" s="60"/>
      <c r="K39" s="60"/>
      <c r="L39" s="60"/>
      <c r="M39" s="60"/>
      <c r="O39" s="51" t="s">
        <v>9</v>
      </c>
      <c r="P39" s="60"/>
      <c r="Q39" s="60"/>
      <c r="R39" s="54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51" t="s">
        <v>9</v>
      </c>
      <c r="AD39" s="60"/>
      <c r="AE39" s="60"/>
      <c r="AF39" s="54" t="s">
        <v>25</v>
      </c>
      <c r="AG39" s="60"/>
      <c r="AH39" s="60"/>
      <c r="AI39" s="60"/>
      <c r="AJ39" s="60"/>
      <c r="AK39" s="60"/>
      <c r="AL39" s="60"/>
      <c r="AM39" s="60"/>
      <c r="AN39" s="60"/>
      <c r="AO39" s="60"/>
    </row>
    <row r="40" ht="13.5" customHeight="1">
      <c r="A40" s="55" t="str">
        <f>G3</f>
        <v>Saliva LOD gamma irradiated virus</v>
      </c>
      <c r="B40" s="56">
        <v>1.0</v>
      </c>
      <c r="C40" s="56">
        <v>2.0</v>
      </c>
      <c r="D40" s="56">
        <v>3.0</v>
      </c>
      <c r="E40" s="56">
        <v>4.0</v>
      </c>
      <c r="F40" s="56">
        <v>5.0</v>
      </c>
      <c r="G40" s="56">
        <v>6.0</v>
      </c>
      <c r="H40" s="56">
        <v>7.0</v>
      </c>
      <c r="I40" s="56">
        <v>8.0</v>
      </c>
      <c r="J40" s="56">
        <v>9.0</v>
      </c>
      <c r="K40" s="56">
        <v>10.0</v>
      </c>
      <c r="L40" s="56">
        <v>11.0</v>
      </c>
      <c r="M40" s="56">
        <v>12.0</v>
      </c>
      <c r="O40" s="45" t="str">
        <f>U3</f>
        <v/>
      </c>
      <c r="P40" s="56">
        <v>1.0</v>
      </c>
      <c r="Q40" s="56">
        <v>2.0</v>
      </c>
      <c r="R40" s="56">
        <v>3.0</v>
      </c>
      <c r="S40" s="56">
        <v>4.0</v>
      </c>
      <c r="T40" s="56">
        <v>5.0</v>
      </c>
      <c r="U40" s="56">
        <v>6.0</v>
      </c>
      <c r="V40" s="56">
        <v>7.0</v>
      </c>
      <c r="W40" s="56">
        <v>8.0</v>
      </c>
      <c r="X40" s="56">
        <v>9.0</v>
      </c>
      <c r="Y40" s="56">
        <v>10.0</v>
      </c>
      <c r="Z40" s="56">
        <v>11.0</v>
      </c>
      <c r="AA40" s="56">
        <v>12.0</v>
      </c>
      <c r="AB40" s="57"/>
      <c r="AC40" s="45" t="str">
        <f>AI3</f>
        <v/>
      </c>
      <c r="AD40" s="56">
        <v>1.0</v>
      </c>
      <c r="AE40" s="56">
        <v>2.0</v>
      </c>
      <c r="AF40" s="56">
        <v>3.0</v>
      </c>
      <c r="AG40" s="56">
        <v>4.0</v>
      </c>
      <c r="AH40" s="56">
        <v>5.0</v>
      </c>
      <c r="AI40" s="56">
        <v>6.0</v>
      </c>
      <c r="AJ40" s="56">
        <v>7.0</v>
      </c>
      <c r="AK40" s="56">
        <v>8.0</v>
      </c>
      <c r="AL40" s="56">
        <v>9.0</v>
      </c>
      <c r="AM40" s="56">
        <v>10.0</v>
      </c>
      <c r="AN40" s="56">
        <v>11.0</v>
      </c>
      <c r="AO40" s="56">
        <v>12.0</v>
      </c>
    </row>
    <row r="41" ht="13.5" customHeight="1">
      <c r="A41" s="58" t="s">
        <v>27</v>
      </c>
      <c r="B41" s="59" t="s">
        <v>38</v>
      </c>
      <c r="C41" s="59" t="s">
        <v>38</v>
      </c>
      <c r="D41" s="59" t="s">
        <v>38</v>
      </c>
      <c r="E41" s="59" t="s">
        <v>38</v>
      </c>
      <c r="F41" s="59" t="s">
        <v>38</v>
      </c>
      <c r="G41" s="59" t="s">
        <v>38</v>
      </c>
      <c r="H41" s="59" t="s">
        <v>38</v>
      </c>
      <c r="I41" s="59" t="s">
        <v>38</v>
      </c>
      <c r="J41" s="59" t="s">
        <v>38</v>
      </c>
      <c r="K41" s="59" t="s">
        <v>38</v>
      </c>
      <c r="L41" s="59" t="s">
        <v>38</v>
      </c>
      <c r="M41" s="59" t="s">
        <v>38</v>
      </c>
      <c r="O41" s="58" t="s">
        <v>27</v>
      </c>
      <c r="P41" s="59">
        <v>0.0</v>
      </c>
      <c r="Q41" s="59">
        <v>4000.0</v>
      </c>
      <c r="R41" s="59">
        <v>4000.0</v>
      </c>
      <c r="S41" s="59">
        <v>4000.0</v>
      </c>
      <c r="T41" s="59">
        <v>4000.0</v>
      </c>
      <c r="U41" s="59">
        <v>4000.0</v>
      </c>
      <c r="V41" s="59">
        <v>4000.0</v>
      </c>
      <c r="W41" s="59">
        <v>4000.0</v>
      </c>
      <c r="X41" s="59">
        <v>4000.0</v>
      </c>
      <c r="Y41" s="59">
        <v>4000.0</v>
      </c>
      <c r="Z41" s="59">
        <v>4000.0</v>
      </c>
      <c r="AA41" s="59">
        <v>0.0</v>
      </c>
      <c r="AB41" s="61"/>
      <c r="AC41" s="58" t="s">
        <v>27</v>
      </c>
      <c r="AD41" s="59" t="s">
        <v>28</v>
      </c>
      <c r="AE41" s="59" t="s">
        <v>28</v>
      </c>
      <c r="AF41" s="59" t="s">
        <v>28</v>
      </c>
      <c r="AG41" s="59" t="s">
        <v>28</v>
      </c>
      <c r="AH41" s="59" t="s">
        <v>28</v>
      </c>
      <c r="AI41" s="59" t="s">
        <v>28</v>
      </c>
      <c r="AJ41" s="59" t="s">
        <v>28</v>
      </c>
      <c r="AK41" s="59" t="s">
        <v>28</v>
      </c>
      <c r="AL41" s="59" t="s">
        <v>28</v>
      </c>
      <c r="AM41" s="59" t="s">
        <v>28</v>
      </c>
      <c r="AN41" s="59" t="s">
        <v>28</v>
      </c>
      <c r="AO41" s="59" t="s">
        <v>28</v>
      </c>
    </row>
    <row r="42" ht="13.5" customHeight="1">
      <c r="A42" s="58" t="s">
        <v>29</v>
      </c>
      <c r="B42" s="59" t="s">
        <v>38</v>
      </c>
      <c r="C42" s="59" t="s">
        <v>38</v>
      </c>
      <c r="D42" s="59" t="s">
        <v>38</v>
      </c>
      <c r="E42" s="59" t="s">
        <v>38</v>
      </c>
      <c r="F42" s="59" t="s">
        <v>38</v>
      </c>
      <c r="G42" s="59" t="s">
        <v>38</v>
      </c>
      <c r="H42" s="59" t="s">
        <v>38</v>
      </c>
      <c r="I42" s="59" t="s">
        <v>38</v>
      </c>
      <c r="J42" s="59" t="s">
        <v>38</v>
      </c>
      <c r="K42" s="59" t="s">
        <v>38</v>
      </c>
      <c r="L42" s="59" t="s">
        <v>38</v>
      </c>
      <c r="M42" s="59" t="s">
        <v>38</v>
      </c>
      <c r="O42" s="58" t="s">
        <v>29</v>
      </c>
      <c r="P42" s="59">
        <v>0.0</v>
      </c>
      <c r="Q42" s="59">
        <v>3000.0</v>
      </c>
      <c r="R42" s="59">
        <v>3000.0</v>
      </c>
      <c r="S42" s="59">
        <v>3000.0</v>
      </c>
      <c r="T42" s="59">
        <v>3000.0</v>
      </c>
      <c r="U42" s="59">
        <v>3000.0</v>
      </c>
      <c r="V42" s="59">
        <v>3000.0</v>
      </c>
      <c r="W42" s="59">
        <v>3000.0</v>
      </c>
      <c r="X42" s="59">
        <v>3000.0</v>
      </c>
      <c r="Y42" s="59">
        <v>3000.0</v>
      </c>
      <c r="Z42" s="59">
        <v>3000.0</v>
      </c>
      <c r="AA42" s="59">
        <v>0.0</v>
      </c>
      <c r="AB42" s="61"/>
      <c r="AC42" s="58" t="s">
        <v>29</v>
      </c>
      <c r="AD42" s="59" t="s">
        <v>28</v>
      </c>
      <c r="AE42" s="59" t="s">
        <v>28</v>
      </c>
      <c r="AF42" s="59" t="s">
        <v>28</v>
      </c>
      <c r="AG42" s="59" t="s">
        <v>28</v>
      </c>
      <c r="AH42" s="59" t="s">
        <v>28</v>
      </c>
      <c r="AI42" s="59" t="s">
        <v>28</v>
      </c>
      <c r="AJ42" s="59" t="s">
        <v>28</v>
      </c>
      <c r="AK42" s="59" t="s">
        <v>28</v>
      </c>
      <c r="AL42" s="59" t="s">
        <v>28</v>
      </c>
      <c r="AM42" s="59" t="s">
        <v>28</v>
      </c>
      <c r="AN42" s="59" t="s">
        <v>28</v>
      </c>
      <c r="AO42" s="59" t="s">
        <v>28</v>
      </c>
    </row>
    <row r="43" ht="13.5" customHeight="1">
      <c r="A43" s="58" t="s">
        <v>31</v>
      </c>
      <c r="B43" s="59" t="s">
        <v>38</v>
      </c>
      <c r="C43" s="59" t="s">
        <v>38</v>
      </c>
      <c r="D43" s="59" t="s">
        <v>38</v>
      </c>
      <c r="E43" s="59" t="s">
        <v>38</v>
      </c>
      <c r="F43" s="59" t="s">
        <v>38</v>
      </c>
      <c r="G43" s="59" t="s">
        <v>38</v>
      </c>
      <c r="H43" s="59" t="s">
        <v>38</v>
      </c>
      <c r="I43" s="59" t="s">
        <v>38</v>
      </c>
      <c r="J43" s="59" t="s">
        <v>38</v>
      </c>
      <c r="K43" s="59" t="s">
        <v>38</v>
      </c>
      <c r="L43" s="59" t="s">
        <v>38</v>
      </c>
      <c r="M43" s="59" t="s">
        <v>38</v>
      </c>
      <c r="O43" s="58" t="s">
        <v>31</v>
      </c>
      <c r="P43" s="59">
        <v>0.0</v>
      </c>
      <c r="Q43" s="59">
        <v>2000.0</v>
      </c>
      <c r="R43" s="59">
        <v>2000.0</v>
      </c>
      <c r="S43" s="59">
        <v>2000.0</v>
      </c>
      <c r="T43" s="59">
        <v>2000.0</v>
      </c>
      <c r="U43" s="59">
        <v>2000.0</v>
      </c>
      <c r="V43" s="59">
        <v>2000.0</v>
      </c>
      <c r="W43" s="59">
        <v>2000.0</v>
      </c>
      <c r="X43" s="59">
        <v>2000.0</v>
      </c>
      <c r="Y43" s="59">
        <v>2000.0</v>
      </c>
      <c r="Z43" s="59">
        <v>2000.0</v>
      </c>
      <c r="AA43" s="59">
        <v>0.0</v>
      </c>
      <c r="AB43" s="61"/>
      <c r="AC43" s="58" t="s">
        <v>31</v>
      </c>
      <c r="AD43" s="59" t="s">
        <v>28</v>
      </c>
      <c r="AE43" s="59" t="s">
        <v>28</v>
      </c>
      <c r="AF43" s="59" t="s">
        <v>28</v>
      </c>
      <c r="AG43" s="59" t="s">
        <v>28</v>
      </c>
      <c r="AH43" s="59" t="s">
        <v>28</v>
      </c>
      <c r="AI43" s="59" t="s">
        <v>28</v>
      </c>
      <c r="AJ43" s="59" t="s">
        <v>28</v>
      </c>
      <c r="AK43" s="59" t="s">
        <v>28</v>
      </c>
      <c r="AL43" s="59" t="s">
        <v>28</v>
      </c>
      <c r="AM43" s="59" t="s">
        <v>28</v>
      </c>
      <c r="AN43" s="59" t="s">
        <v>28</v>
      </c>
      <c r="AO43" s="59" t="s">
        <v>28</v>
      </c>
    </row>
    <row r="44" ht="13.5" customHeight="1">
      <c r="A44" s="58" t="s">
        <v>32</v>
      </c>
      <c r="B44" s="59" t="s">
        <v>38</v>
      </c>
      <c r="C44" s="59" t="s">
        <v>38</v>
      </c>
      <c r="D44" s="59" t="s">
        <v>38</v>
      </c>
      <c r="E44" s="59" t="s">
        <v>38</v>
      </c>
      <c r="F44" s="59" t="s">
        <v>38</v>
      </c>
      <c r="G44" s="59" t="s">
        <v>38</v>
      </c>
      <c r="H44" s="59" t="s">
        <v>38</v>
      </c>
      <c r="I44" s="59" t="s">
        <v>38</v>
      </c>
      <c r="J44" s="59" t="s">
        <v>38</v>
      </c>
      <c r="K44" s="59" t="s">
        <v>38</v>
      </c>
      <c r="L44" s="59" t="s">
        <v>38</v>
      </c>
      <c r="M44" s="59" t="s">
        <v>38</v>
      </c>
      <c r="O44" s="58" t="s">
        <v>32</v>
      </c>
      <c r="P44" s="59">
        <v>0.0</v>
      </c>
      <c r="Q44" s="59">
        <v>1000.0</v>
      </c>
      <c r="R44" s="59">
        <v>1000.0</v>
      </c>
      <c r="S44" s="59">
        <v>1000.0</v>
      </c>
      <c r="T44" s="59">
        <v>1000.0</v>
      </c>
      <c r="U44" s="59">
        <v>1000.0</v>
      </c>
      <c r="V44" s="59">
        <v>1000.0</v>
      </c>
      <c r="W44" s="59">
        <v>1000.0</v>
      </c>
      <c r="X44" s="59">
        <v>1000.0</v>
      </c>
      <c r="Y44" s="59">
        <v>1000.0</v>
      </c>
      <c r="Z44" s="59">
        <v>1000.0</v>
      </c>
      <c r="AA44" s="59">
        <v>0.0</v>
      </c>
      <c r="AB44" s="61"/>
      <c r="AC44" s="58" t="s">
        <v>32</v>
      </c>
      <c r="AD44" s="59" t="s">
        <v>28</v>
      </c>
      <c r="AE44" s="59" t="s">
        <v>28</v>
      </c>
      <c r="AF44" s="59" t="s">
        <v>28</v>
      </c>
      <c r="AG44" s="59" t="s">
        <v>28</v>
      </c>
      <c r="AH44" s="59" t="s">
        <v>28</v>
      </c>
      <c r="AI44" s="59" t="s">
        <v>28</v>
      </c>
      <c r="AJ44" s="59" t="s">
        <v>28</v>
      </c>
      <c r="AK44" s="59" t="s">
        <v>28</v>
      </c>
      <c r="AL44" s="59" t="s">
        <v>28</v>
      </c>
      <c r="AM44" s="59" t="s">
        <v>28</v>
      </c>
      <c r="AN44" s="59" t="s">
        <v>28</v>
      </c>
      <c r="AO44" s="59" t="s">
        <v>28</v>
      </c>
    </row>
    <row r="45" ht="13.5" customHeight="1">
      <c r="A45" s="58" t="s">
        <v>33</v>
      </c>
      <c r="B45" s="59" t="s">
        <v>38</v>
      </c>
      <c r="C45" s="59" t="s">
        <v>38</v>
      </c>
      <c r="D45" s="59" t="s">
        <v>38</v>
      </c>
      <c r="E45" s="59" t="s">
        <v>38</v>
      </c>
      <c r="F45" s="59" t="s">
        <v>38</v>
      </c>
      <c r="G45" s="59" t="s">
        <v>38</v>
      </c>
      <c r="H45" s="59" t="s">
        <v>38</v>
      </c>
      <c r="I45" s="59" t="s">
        <v>38</v>
      </c>
      <c r="J45" s="59" t="s">
        <v>38</v>
      </c>
      <c r="K45" s="59" t="s">
        <v>38</v>
      </c>
      <c r="L45" s="59" t="s">
        <v>38</v>
      </c>
      <c r="M45" s="59" t="s">
        <v>38</v>
      </c>
      <c r="O45" s="58" t="s">
        <v>33</v>
      </c>
      <c r="P45" s="59">
        <v>0.0</v>
      </c>
      <c r="Q45" s="59">
        <v>4000.0</v>
      </c>
      <c r="R45" s="59">
        <v>4000.0</v>
      </c>
      <c r="S45" s="59">
        <v>4000.0</v>
      </c>
      <c r="T45" s="59">
        <v>4000.0</v>
      </c>
      <c r="U45" s="59">
        <v>4000.0</v>
      </c>
      <c r="V45" s="59">
        <v>4000.0</v>
      </c>
      <c r="W45" s="59">
        <v>4000.0</v>
      </c>
      <c r="X45" s="59">
        <v>4000.0</v>
      </c>
      <c r="Y45" s="59">
        <v>4000.0</v>
      </c>
      <c r="Z45" s="59">
        <v>4000.0</v>
      </c>
      <c r="AA45" s="59">
        <v>0.0</v>
      </c>
      <c r="AB45" s="61"/>
      <c r="AC45" s="58" t="s">
        <v>33</v>
      </c>
      <c r="AD45" s="59" t="s">
        <v>28</v>
      </c>
      <c r="AE45" s="59" t="s">
        <v>28</v>
      </c>
      <c r="AF45" s="59" t="s">
        <v>28</v>
      </c>
      <c r="AG45" s="59" t="s">
        <v>28</v>
      </c>
      <c r="AH45" s="59" t="s">
        <v>28</v>
      </c>
      <c r="AI45" s="59" t="s">
        <v>28</v>
      </c>
      <c r="AJ45" s="59" t="s">
        <v>28</v>
      </c>
      <c r="AK45" s="59" t="s">
        <v>28</v>
      </c>
      <c r="AL45" s="59" t="s">
        <v>28</v>
      </c>
      <c r="AM45" s="59" t="s">
        <v>28</v>
      </c>
      <c r="AN45" s="59" t="s">
        <v>28</v>
      </c>
      <c r="AO45" s="59" t="s">
        <v>28</v>
      </c>
    </row>
    <row r="46" ht="13.5" customHeight="1">
      <c r="A46" s="58" t="s">
        <v>34</v>
      </c>
      <c r="B46" s="59" t="s">
        <v>38</v>
      </c>
      <c r="C46" s="59" t="s">
        <v>38</v>
      </c>
      <c r="D46" s="59" t="s">
        <v>38</v>
      </c>
      <c r="E46" s="59" t="s">
        <v>38</v>
      </c>
      <c r="F46" s="59" t="s">
        <v>38</v>
      </c>
      <c r="G46" s="59" t="s">
        <v>38</v>
      </c>
      <c r="H46" s="59" t="s">
        <v>38</v>
      </c>
      <c r="I46" s="59" t="s">
        <v>38</v>
      </c>
      <c r="J46" s="59" t="s">
        <v>38</v>
      </c>
      <c r="K46" s="59" t="s">
        <v>38</v>
      </c>
      <c r="L46" s="59" t="s">
        <v>38</v>
      </c>
      <c r="M46" s="59" t="s">
        <v>38</v>
      </c>
      <c r="O46" s="58" t="s">
        <v>34</v>
      </c>
      <c r="P46" s="59">
        <v>0.0</v>
      </c>
      <c r="Q46" s="59">
        <v>3000.0</v>
      </c>
      <c r="R46" s="59">
        <v>3000.0</v>
      </c>
      <c r="S46" s="59">
        <v>3000.0</v>
      </c>
      <c r="T46" s="59">
        <v>3000.0</v>
      </c>
      <c r="U46" s="59">
        <v>3000.0</v>
      </c>
      <c r="V46" s="59">
        <v>3000.0</v>
      </c>
      <c r="W46" s="59">
        <v>3000.0</v>
      </c>
      <c r="X46" s="59">
        <v>3000.0</v>
      </c>
      <c r="Y46" s="59">
        <v>3000.0</v>
      </c>
      <c r="Z46" s="59">
        <v>3000.0</v>
      </c>
      <c r="AA46" s="59">
        <v>0.0</v>
      </c>
      <c r="AB46" s="61"/>
      <c r="AC46" s="58" t="s">
        <v>34</v>
      </c>
      <c r="AD46" s="59" t="s">
        <v>28</v>
      </c>
      <c r="AE46" s="59" t="s">
        <v>28</v>
      </c>
      <c r="AF46" s="59" t="s">
        <v>28</v>
      </c>
      <c r="AG46" s="59" t="s">
        <v>28</v>
      </c>
      <c r="AH46" s="59" t="s">
        <v>28</v>
      </c>
      <c r="AI46" s="59" t="s">
        <v>28</v>
      </c>
      <c r="AJ46" s="59" t="s">
        <v>28</v>
      </c>
      <c r="AK46" s="59" t="s">
        <v>28</v>
      </c>
      <c r="AL46" s="59" t="s">
        <v>28</v>
      </c>
      <c r="AM46" s="59" t="s">
        <v>28</v>
      </c>
      <c r="AN46" s="59" t="s">
        <v>28</v>
      </c>
      <c r="AO46" s="59" t="s">
        <v>28</v>
      </c>
    </row>
    <row r="47" ht="13.5" customHeight="1">
      <c r="A47" s="58" t="s">
        <v>35</v>
      </c>
      <c r="B47" s="59" t="s">
        <v>38</v>
      </c>
      <c r="C47" s="59" t="s">
        <v>38</v>
      </c>
      <c r="D47" s="59" t="s">
        <v>38</v>
      </c>
      <c r="E47" s="59" t="s">
        <v>38</v>
      </c>
      <c r="F47" s="59" t="s">
        <v>38</v>
      </c>
      <c r="G47" s="59" t="s">
        <v>38</v>
      </c>
      <c r="H47" s="59" t="s">
        <v>38</v>
      </c>
      <c r="I47" s="59" t="s">
        <v>38</v>
      </c>
      <c r="J47" s="59" t="s">
        <v>38</v>
      </c>
      <c r="K47" s="59" t="s">
        <v>38</v>
      </c>
      <c r="L47" s="59" t="s">
        <v>38</v>
      </c>
      <c r="M47" s="59" t="s">
        <v>38</v>
      </c>
      <c r="O47" s="58" t="s">
        <v>35</v>
      </c>
      <c r="P47" s="59">
        <v>0.0</v>
      </c>
      <c r="Q47" s="59">
        <v>2000.0</v>
      </c>
      <c r="R47" s="59">
        <v>2000.0</v>
      </c>
      <c r="S47" s="59">
        <v>2000.0</v>
      </c>
      <c r="T47" s="59">
        <v>2000.0</v>
      </c>
      <c r="U47" s="59">
        <v>2000.0</v>
      </c>
      <c r="V47" s="59">
        <v>2000.0</v>
      </c>
      <c r="W47" s="59">
        <v>2000.0</v>
      </c>
      <c r="X47" s="59">
        <v>2000.0</v>
      </c>
      <c r="Y47" s="59">
        <v>2000.0</v>
      </c>
      <c r="Z47" s="59">
        <v>2000.0</v>
      </c>
      <c r="AA47" s="59">
        <v>0.0</v>
      </c>
      <c r="AB47" s="61"/>
      <c r="AC47" s="58" t="s">
        <v>35</v>
      </c>
      <c r="AD47" s="59" t="s">
        <v>28</v>
      </c>
      <c r="AE47" s="59" t="s">
        <v>28</v>
      </c>
      <c r="AF47" s="59" t="s">
        <v>28</v>
      </c>
      <c r="AG47" s="59" t="s">
        <v>28</v>
      </c>
      <c r="AH47" s="59" t="s">
        <v>28</v>
      </c>
      <c r="AI47" s="59" t="s">
        <v>28</v>
      </c>
      <c r="AJ47" s="59" t="s">
        <v>28</v>
      </c>
      <c r="AK47" s="59" t="s">
        <v>28</v>
      </c>
      <c r="AL47" s="59" t="s">
        <v>28</v>
      </c>
      <c r="AM47" s="59" t="s">
        <v>28</v>
      </c>
      <c r="AN47" s="59" t="s">
        <v>28</v>
      </c>
      <c r="AO47" s="59" t="s">
        <v>28</v>
      </c>
    </row>
    <row r="48" ht="13.5" customHeight="1">
      <c r="A48" s="58" t="s">
        <v>36</v>
      </c>
      <c r="B48" s="59" t="s">
        <v>38</v>
      </c>
      <c r="C48" s="59" t="s">
        <v>38</v>
      </c>
      <c r="D48" s="59" t="s">
        <v>38</v>
      </c>
      <c r="E48" s="59" t="s">
        <v>38</v>
      </c>
      <c r="F48" s="59" t="s">
        <v>38</v>
      </c>
      <c r="G48" s="59" t="s">
        <v>38</v>
      </c>
      <c r="H48" s="59" t="s">
        <v>38</v>
      </c>
      <c r="I48" s="59" t="s">
        <v>38</v>
      </c>
      <c r="J48" s="59" t="s">
        <v>38</v>
      </c>
      <c r="K48" s="59" t="s">
        <v>38</v>
      </c>
      <c r="L48" s="59" t="s">
        <v>38</v>
      </c>
      <c r="M48" s="59" t="s">
        <v>38</v>
      </c>
      <c r="O48" s="58" t="s">
        <v>36</v>
      </c>
      <c r="P48" s="59">
        <v>0.0</v>
      </c>
      <c r="Q48" s="59">
        <v>1000.0</v>
      </c>
      <c r="R48" s="59">
        <v>1000.0</v>
      </c>
      <c r="S48" s="59">
        <v>1000.0</v>
      </c>
      <c r="T48" s="59">
        <v>1000.0</v>
      </c>
      <c r="U48" s="59">
        <v>1000.0</v>
      </c>
      <c r="V48" s="59">
        <v>1000.0</v>
      </c>
      <c r="W48" s="59">
        <v>1000.0</v>
      </c>
      <c r="X48" s="59">
        <v>1000.0</v>
      </c>
      <c r="Y48" s="59">
        <v>1000.0</v>
      </c>
      <c r="Z48" s="59">
        <v>1000.0</v>
      </c>
      <c r="AA48" s="59">
        <v>0.0</v>
      </c>
      <c r="AB48" s="61"/>
      <c r="AC48" s="58" t="s">
        <v>36</v>
      </c>
      <c r="AD48" s="59" t="s">
        <v>28</v>
      </c>
      <c r="AE48" s="59" t="s">
        <v>28</v>
      </c>
      <c r="AF48" s="59" t="s">
        <v>28</v>
      </c>
      <c r="AG48" s="59" t="s">
        <v>28</v>
      </c>
      <c r="AH48" s="59" t="s">
        <v>28</v>
      </c>
      <c r="AI48" s="59" t="s">
        <v>28</v>
      </c>
      <c r="AJ48" s="59" t="s">
        <v>28</v>
      </c>
      <c r="AK48" s="59" t="s">
        <v>28</v>
      </c>
      <c r="AL48" s="59" t="s">
        <v>28</v>
      </c>
      <c r="AM48" s="59" t="s">
        <v>28</v>
      </c>
      <c r="AN48" s="59" t="s">
        <v>28</v>
      </c>
      <c r="AO48" s="59" t="s">
        <v>28</v>
      </c>
    </row>
    <row r="49" ht="13.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</row>
    <row r="50" ht="13.5" customHeight="1">
      <c r="A50" s="51"/>
      <c r="B50" s="51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</row>
    <row r="51" ht="13.5" customHeight="1">
      <c r="A51" s="45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</row>
    <row r="52" ht="13.5" customHeight="1">
      <c r="A52" s="57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</row>
    <row r="53" ht="13.5" customHeight="1">
      <c r="A53" s="57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</row>
    <row r="54" ht="13.5" customHeight="1">
      <c r="A54" s="63" t="s">
        <v>40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54" t="s">
        <v>41</v>
      </c>
      <c r="N54" s="39" t="s">
        <v>42</v>
      </c>
      <c r="O54" s="39" t="s">
        <v>43</v>
      </c>
    </row>
    <row r="55" ht="13.5" customHeight="1">
      <c r="A55" s="59">
        <v>0.0</v>
      </c>
      <c r="B55" s="64">
        <v>4000.0</v>
      </c>
      <c r="C55" s="64">
        <v>4000.0</v>
      </c>
      <c r="D55" s="64">
        <v>4000.0</v>
      </c>
      <c r="E55" s="64">
        <v>4000.0</v>
      </c>
      <c r="F55" s="64">
        <v>4000.0</v>
      </c>
      <c r="G55" s="64">
        <v>4000.0</v>
      </c>
      <c r="H55" s="64">
        <v>4000.0</v>
      </c>
      <c r="I55" s="64">
        <v>4000.0</v>
      </c>
      <c r="J55" s="64">
        <v>4000.0</v>
      </c>
      <c r="K55" s="64">
        <v>4000.0</v>
      </c>
      <c r="L55" s="59" t="s">
        <v>44</v>
      </c>
      <c r="M55" s="54">
        <v>30.0</v>
      </c>
      <c r="N55" s="39" t="s">
        <v>45</v>
      </c>
      <c r="O55" s="39" t="s">
        <v>46</v>
      </c>
    </row>
    <row r="56" ht="13.5" customHeight="1">
      <c r="A56" s="59">
        <v>0.0</v>
      </c>
      <c r="B56" s="64">
        <v>3000.0</v>
      </c>
      <c r="C56" s="64">
        <v>3000.0</v>
      </c>
      <c r="D56" s="64">
        <v>3000.0</v>
      </c>
      <c r="E56" s="64">
        <v>3000.0</v>
      </c>
      <c r="F56" s="64">
        <v>3000.0</v>
      </c>
      <c r="G56" s="64">
        <v>3000.0</v>
      </c>
      <c r="H56" s="64">
        <v>3000.0</v>
      </c>
      <c r="I56" s="64">
        <v>3000.0</v>
      </c>
      <c r="J56" s="64">
        <v>3000.0</v>
      </c>
      <c r="K56" s="64">
        <v>3000.0</v>
      </c>
      <c r="L56" s="59" t="s">
        <v>44</v>
      </c>
      <c r="M56" s="54">
        <v>15.0</v>
      </c>
      <c r="N56" s="39" t="s">
        <v>47</v>
      </c>
      <c r="O56" s="39" t="s">
        <v>48</v>
      </c>
    </row>
    <row r="57" ht="13.5" customHeight="1">
      <c r="A57" s="59">
        <v>0.0</v>
      </c>
      <c r="B57" s="64">
        <v>2000.0</v>
      </c>
      <c r="C57" s="64">
        <v>2000.0</v>
      </c>
      <c r="D57" s="64">
        <v>2000.0</v>
      </c>
      <c r="E57" s="64">
        <v>2000.0</v>
      </c>
      <c r="F57" s="64">
        <v>2000.0</v>
      </c>
      <c r="G57" s="64">
        <v>2000.0</v>
      </c>
      <c r="H57" s="64">
        <v>2000.0</v>
      </c>
      <c r="I57" s="64">
        <v>2000.0</v>
      </c>
      <c r="J57" s="64">
        <v>2000.0</v>
      </c>
      <c r="K57" s="64">
        <v>2000.0</v>
      </c>
      <c r="L57" s="59" t="s">
        <v>44</v>
      </c>
      <c r="M57" s="54">
        <v>20.0</v>
      </c>
      <c r="N57" s="39" t="s">
        <v>49</v>
      </c>
      <c r="O57" s="39" t="s">
        <v>48</v>
      </c>
    </row>
    <row r="58" ht="13.5" customHeight="1">
      <c r="A58" s="59">
        <v>0.0</v>
      </c>
      <c r="B58" s="64">
        <v>1000.0</v>
      </c>
      <c r="C58" s="64">
        <v>1000.0</v>
      </c>
      <c r="D58" s="64">
        <v>1000.0</v>
      </c>
      <c r="E58" s="64">
        <v>1000.0</v>
      </c>
      <c r="F58" s="64">
        <v>1000.0</v>
      </c>
      <c r="G58" s="64">
        <v>1000.0</v>
      </c>
      <c r="H58" s="64">
        <v>1000.0</v>
      </c>
      <c r="I58" s="64">
        <v>1000.0</v>
      </c>
      <c r="J58" s="64">
        <v>1000.0</v>
      </c>
      <c r="K58" s="64">
        <v>1000.0</v>
      </c>
      <c r="L58" s="59" t="s">
        <v>44</v>
      </c>
      <c r="M58" s="54">
        <v>20.0</v>
      </c>
      <c r="N58" s="39" t="s">
        <v>49</v>
      </c>
      <c r="O58" s="39" t="s">
        <v>50</v>
      </c>
    </row>
    <row r="59" ht="13.5" customHeight="1">
      <c r="A59" s="59">
        <v>0.0</v>
      </c>
      <c r="B59" s="64">
        <v>4000.0</v>
      </c>
      <c r="C59" s="64">
        <v>4000.0</v>
      </c>
      <c r="D59" s="64">
        <v>4000.0</v>
      </c>
      <c r="E59" s="64">
        <v>4000.0</v>
      </c>
      <c r="F59" s="64">
        <v>4000.0</v>
      </c>
      <c r="G59" s="64">
        <v>4000.0</v>
      </c>
      <c r="H59" s="64">
        <v>4000.0</v>
      </c>
      <c r="I59" s="64">
        <v>4000.0</v>
      </c>
      <c r="J59" s="64">
        <v>4000.0</v>
      </c>
      <c r="K59" s="64">
        <v>4000.0</v>
      </c>
      <c r="L59" s="59" t="s">
        <v>44</v>
      </c>
      <c r="M59" s="54">
        <v>30.0</v>
      </c>
      <c r="N59" s="39" t="s">
        <v>45</v>
      </c>
      <c r="O59" s="39" t="s">
        <v>46</v>
      </c>
    </row>
    <row r="60" ht="13.5" customHeight="1">
      <c r="A60" s="59">
        <v>0.0</v>
      </c>
      <c r="B60" s="64">
        <v>3000.0</v>
      </c>
      <c r="C60" s="64">
        <v>3000.0</v>
      </c>
      <c r="D60" s="64">
        <v>3000.0</v>
      </c>
      <c r="E60" s="64">
        <v>3000.0</v>
      </c>
      <c r="F60" s="64">
        <v>3000.0</v>
      </c>
      <c r="G60" s="64">
        <v>3000.0</v>
      </c>
      <c r="H60" s="64">
        <v>3000.0</v>
      </c>
      <c r="I60" s="64">
        <v>3000.0</v>
      </c>
      <c r="J60" s="64">
        <v>3000.0</v>
      </c>
      <c r="K60" s="64">
        <v>3000.0</v>
      </c>
      <c r="L60" s="59" t="s">
        <v>44</v>
      </c>
      <c r="M60" s="54">
        <v>15.0</v>
      </c>
      <c r="N60" s="39" t="s">
        <v>47</v>
      </c>
      <c r="O60" s="39" t="s">
        <v>48</v>
      </c>
    </row>
    <row r="61" ht="13.5" customHeight="1">
      <c r="A61" s="59">
        <v>0.0</v>
      </c>
      <c r="B61" s="64">
        <v>2000.0</v>
      </c>
      <c r="C61" s="64">
        <v>2000.0</v>
      </c>
      <c r="D61" s="64">
        <v>2000.0</v>
      </c>
      <c r="E61" s="64">
        <v>2000.0</v>
      </c>
      <c r="F61" s="64">
        <v>2000.0</v>
      </c>
      <c r="G61" s="64">
        <v>2000.0</v>
      </c>
      <c r="H61" s="64">
        <v>2000.0</v>
      </c>
      <c r="I61" s="64">
        <v>2000.0</v>
      </c>
      <c r="J61" s="64">
        <v>2000.0</v>
      </c>
      <c r="K61" s="64">
        <v>2000.0</v>
      </c>
      <c r="L61" s="59" t="s">
        <v>44</v>
      </c>
      <c r="M61" s="54">
        <v>20.0</v>
      </c>
      <c r="N61" s="39" t="s">
        <v>49</v>
      </c>
      <c r="O61" s="39" t="s">
        <v>48</v>
      </c>
    </row>
    <row r="62" ht="13.5" customHeight="1">
      <c r="A62" s="59">
        <v>0.0</v>
      </c>
      <c r="B62" s="64">
        <v>1000.0</v>
      </c>
      <c r="C62" s="64">
        <v>1000.0</v>
      </c>
      <c r="D62" s="64">
        <v>1000.0</v>
      </c>
      <c r="E62" s="64">
        <v>1000.0</v>
      </c>
      <c r="F62" s="64">
        <v>1000.0</v>
      </c>
      <c r="G62" s="64">
        <v>1000.0</v>
      </c>
      <c r="H62" s="64">
        <v>1000.0</v>
      </c>
      <c r="I62" s="64">
        <v>1000.0</v>
      </c>
      <c r="J62" s="64">
        <v>1000.0</v>
      </c>
      <c r="K62" s="64">
        <v>1000.0</v>
      </c>
      <c r="L62" s="59" t="s">
        <v>44</v>
      </c>
      <c r="M62" s="54">
        <v>20.0</v>
      </c>
      <c r="N62" s="39" t="s">
        <v>49</v>
      </c>
      <c r="O62" s="39" t="s">
        <v>50</v>
      </c>
    </row>
    <row r="63" ht="13.5" customHeight="1">
      <c r="A63" s="57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</row>
    <row r="64" ht="13.5" customHeight="1">
      <c r="A64" s="57"/>
      <c r="B64" s="65"/>
      <c r="C64" s="66"/>
      <c r="D64" s="67"/>
      <c r="E64" s="67"/>
      <c r="F64" s="67"/>
      <c r="G64" s="45"/>
      <c r="H64" s="45"/>
      <c r="I64" s="45"/>
      <c r="J64" s="45"/>
      <c r="K64" s="45"/>
      <c r="L64" s="45"/>
      <c r="M64" s="45"/>
    </row>
    <row r="65" ht="13.5" customHeight="1">
      <c r="A65" s="57"/>
      <c r="B65" s="68" t="s">
        <v>51</v>
      </c>
      <c r="C65" s="69"/>
      <c r="D65" s="67"/>
      <c r="E65" s="70" t="s">
        <v>52</v>
      </c>
      <c r="F65" s="70"/>
      <c r="G65" s="54"/>
      <c r="H65" s="45"/>
      <c r="I65" s="45"/>
      <c r="J65" s="45"/>
      <c r="K65" s="45"/>
      <c r="L65" s="45"/>
      <c r="M65" s="45"/>
    </row>
    <row r="66" ht="13.5" customHeight="1">
      <c r="A66" s="57"/>
      <c r="B66" s="71" t="s">
        <v>53</v>
      </c>
      <c r="C66" s="72">
        <v>1.0</v>
      </c>
      <c r="D66" s="67"/>
      <c r="E66" s="70" t="s">
        <v>54</v>
      </c>
      <c r="F66" s="67"/>
      <c r="G66" s="45"/>
      <c r="H66" s="45"/>
      <c r="I66" s="45"/>
      <c r="J66" s="45"/>
      <c r="K66" s="45"/>
      <c r="L66" s="45"/>
      <c r="M66" s="45"/>
    </row>
    <row r="67" ht="13.5" customHeight="1">
      <c r="A67" s="57"/>
      <c r="B67" s="73" t="s">
        <v>27</v>
      </c>
      <c r="C67" s="74">
        <v>4000.0</v>
      </c>
      <c r="D67" s="67"/>
      <c r="E67" s="67">
        <f>8000</f>
        <v>8000</v>
      </c>
      <c r="F67" s="70" t="s">
        <v>55</v>
      </c>
      <c r="G67" s="45"/>
      <c r="H67" s="45"/>
      <c r="I67" s="45"/>
      <c r="J67" s="45"/>
      <c r="K67" s="45"/>
      <c r="L67" s="45"/>
      <c r="M67" s="45"/>
    </row>
    <row r="68" ht="13.5" customHeight="1">
      <c r="A68" s="57"/>
      <c r="B68" s="75" t="s">
        <v>56</v>
      </c>
      <c r="C68" s="75"/>
      <c r="D68" s="67"/>
      <c r="E68" s="67">
        <f>E67/C82</f>
        <v>4.571428571</v>
      </c>
      <c r="F68" s="70" t="s">
        <v>57</v>
      </c>
      <c r="G68" s="45"/>
      <c r="H68" s="45"/>
      <c r="I68" s="45"/>
      <c r="J68" s="45"/>
      <c r="K68" s="45"/>
      <c r="L68" s="45"/>
      <c r="M68" s="45"/>
    </row>
    <row r="69" ht="13.5" customHeight="1">
      <c r="A69" s="57"/>
      <c r="B69" s="76" t="s">
        <v>58</v>
      </c>
      <c r="C69" s="77">
        <v>7.0</v>
      </c>
      <c r="D69" s="67"/>
      <c r="E69" s="67"/>
      <c r="F69" s="67"/>
      <c r="G69" s="45"/>
      <c r="H69" s="45"/>
      <c r="I69" s="45"/>
      <c r="J69" s="45"/>
      <c r="K69" s="45"/>
      <c r="L69" s="45"/>
      <c r="M69" s="45"/>
    </row>
    <row r="70" ht="39.0" customHeight="1">
      <c r="A70" s="57"/>
      <c r="B70" s="78" t="s">
        <v>59</v>
      </c>
      <c r="C70" s="79">
        <v>1.0</v>
      </c>
      <c r="D70" s="67"/>
      <c r="E70" s="67"/>
      <c r="F70" s="67"/>
      <c r="G70" s="45"/>
      <c r="H70" s="45"/>
      <c r="I70" s="45"/>
      <c r="J70" s="45"/>
      <c r="K70" s="45"/>
      <c r="L70" s="45"/>
      <c r="M70" s="45"/>
    </row>
    <row r="71" ht="13.5" customHeight="1">
      <c r="A71" s="60"/>
      <c r="B71" s="80" t="s">
        <v>27</v>
      </c>
      <c r="C71" s="81">
        <f>(C67/1000)*7</f>
        <v>28</v>
      </c>
      <c r="D71" s="67"/>
      <c r="E71" s="67"/>
      <c r="F71" s="67"/>
      <c r="G71" s="60"/>
      <c r="H71" s="60"/>
      <c r="I71" s="60"/>
      <c r="J71" s="60"/>
      <c r="K71" s="60"/>
      <c r="L71" s="60"/>
      <c r="M71" s="60"/>
    </row>
    <row r="72" ht="13.5" customHeight="1">
      <c r="A72" s="60"/>
      <c r="B72" s="75"/>
      <c r="C72" s="75"/>
      <c r="D72" s="67"/>
      <c r="E72" s="67"/>
      <c r="F72" s="67"/>
      <c r="G72" s="60"/>
      <c r="H72" s="60"/>
      <c r="I72" s="60"/>
      <c r="J72" s="60"/>
      <c r="K72" s="60"/>
      <c r="L72" s="60"/>
      <c r="M72" s="60"/>
    </row>
    <row r="73" ht="13.5" customHeight="1">
      <c r="A73" s="45"/>
      <c r="B73" s="75" t="s">
        <v>60</v>
      </c>
      <c r="C73" s="77">
        <v>2.0</v>
      </c>
      <c r="D73" s="67"/>
      <c r="E73" s="67"/>
      <c r="F73" s="67"/>
      <c r="G73" s="57"/>
      <c r="H73" s="57"/>
      <c r="I73" s="57"/>
      <c r="J73" s="57"/>
      <c r="K73" s="57"/>
      <c r="L73" s="57"/>
      <c r="M73" s="57"/>
    </row>
    <row r="74" ht="13.5" customHeight="1">
      <c r="A74" s="57"/>
      <c r="B74" s="82" t="s">
        <v>61</v>
      </c>
      <c r="C74" s="83">
        <v>1.0</v>
      </c>
      <c r="D74" s="67"/>
      <c r="E74" s="67"/>
      <c r="F74" s="67"/>
      <c r="G74" s="60"/>
      <c r="H74" s="60"/>
      <c r="I74" s="60"/>
      <c r="J74" s="60"/>
      <c r="K74" s="60"/>
      <c r="L74" s="60"/>
      <c r="M74" s="60"/>
    </row>
    <row r="75" ht="13.5" customHeight="1">
      <c r="A75" s="57"/>
      <c r="B75" s="84" t="s">
        <v>27</v>
      </c>
      <c r="C75" s="85">
        <f>C71/$B$58</f>
        <v>0.028</v>
      </c>
      <c r="D75" s="67"/>
      <c r="E75" s="67"/>
      <c r="F75" s="67"/>
      <c r="G75" s="60"/>
      <c r="H75" s="45"/>
      <c r="I75" s="45"/>
      <c r="J75" s="45"/>
      <c r="K75" s="45"/>
      <c r="L75" s="45"/>
      <c r="M75" s="45"/>
    </row>
    <row r="76" ht="13.5" customHeight="1">
      <c r="A76" s="57"/>
      <c r="B76" s="75"/>
      <c r="C76" s="75"/>
      <c r="D76" s="67"/>
      <c r="E76" s="67"/>
      <c r="F76" s="67"/>
      <c r="G76" s="45"/>
      <c r="H76" s="45"/>
      <c r="I76" s="45"/>
      <c r="J76" s="45"/>
      <c r="K76" s="45"/>
      <c r="L76" s="45"/>
      <c r="M76" s="45"/>
    </row>
    <row r="77" ht="13.5" customHeight="1">
      <c r="A77" s="57"/>
      <c r="B77" s="86" t="s">
        <v>62</v>
      </c>
      <c r="C77" s="87">
        <v>7.0035888E7</v>
      </c>
      <c r="D77" s="67"/>
      <c r="E77" s="67"/>
      <c r="F77" s="67"/>
      <c r="G77" s="45"/>
      <c r="H77" s="45"/>
      <c r="I77" s="45"/>
      <c r="J77" s="45"/>
      <c r="K77" s="45"/>
      <c r="L77" s="45"/>
      <c r="M77" s="45"/>
    </row>
    <row r="78" ht="13.5" customHeight="1">
      <c r="A78" s="57"/>
      <c r="B78" s="67" t="s">
        <v>63</v>
      </c>
      <c r="C78" s="67"/>
      <c r="D78" s="67"/>
      <c r="E78" s="67"/>
      <c r="F78" s="67"/>
      <c r="G78" s="45"/>
      <c r="H78" s="45"/>
      <c r="I78" s="45"/>
      <c r="J78" s="45"/>
      <c r="K78" s="45"/>
      <c r="L78" s="45"/>
      <c r="M78" s="45"/>
    </row>
    <row r="79" ht="13.5" customHeight="1">
      <c r="A79" s="57"/>
      <c r="B79" s="70" t="s">
        <v>64</v>
      </c>
      <c r="C79" s="88">
        <v>1.75E9</v>
      </c>
      <c r="D79" s="67"/>
      <c r="E79" s="67"/>
      <c r="F79" s="67"/>
      <c r="G79" s="45"/>
      <c r="H79" s="45"/>
      <c r="I79" s="45"/>
      <c r="J79" s="45"/>
      <c r="K79" s="45"/>
      <c r="L79" s="45"/>
      <c r="M79" s="45"/>
    </row>
    <row r="80" ht="13.5" customHeight="1">
      <c r="A80" s="57"/>
      <c r="B80" s="89" t="s">
        <v>65</v>
      </c>
      <c r="C80" s="90">
        <f t="shared" ref="C80:C82" si="1">C79/100</f>
        <v>17500000</v>
      </c>
      <c r="D80" s="70" t="s">
        <v>66</v>
      </c>
      <c r="E80" s="67"/>
      <c r="F80" s="67"/>
      <c r="G80" s="45"/>
      <c r="H80" s="45"/>
      <c r="I80" s="45"/>
      <c r="J80" s="45"/>
      <c r="K80" s="45"/>
      <c r="L80" s="45"/>
      <c r="M80" s="45"/>
    </row>
    <row r="81" ht="13.5" customHeight="1">
      <c r="A81" s="57"/>
      <c r="B81" s="89" t="s">
        <v>67</v>
      </c>
      <c r="C81" s="67">
        <f t="shared" si="1"/>
        <v>175000</v>
      </c>
      <c r="D81" s="70" t="s">
        <v>68</v>
      </c>
      <c r="E81" s="67"/>
      <c r="F81" s="67"/>
      <c r="G81" s="45"/>
      <c r="H81" s="45"/>
      <c r="I81" s="45"/>
      <c r="J81" s="45"/>
      <c r="K81" s="45"/>
      <c r="L81" s="45"/>
      <c r="M81" s="45"/>
    </row>
    <row r="82" ht="13.5" customHeight="1">
      <c r="A82" s="57"/>
      <c r="B82" s="89" t="s">
        <v>69</v>
      </c>
      <c r="C82" s="67">
        <f t="shared" si="1"/>
        <v>1750</v>
      </c>
      <c r="D82" s="70" t="s">
        <v>70</v>
      </c>
      <c r="E82" s="67"/>
      <c r="F82" s="67"/>
      <c r="G82" s="45"/>
      <c r="H82" s="45"/>
      <c r="I82" s="45"/>
      <c r="J82" s="45"/>
      <c r="K82" s="45"/>
      <c r="L82" s="45"/>
      <c r="M82" s="45"/>
    </row>
    <row r="83" ht="13.5" customHeight="1">
      <c r="A83" s="57"/>
      <c r="B83" s="67"/>
      <c r="C83" s="67"/>
      <c r="D83" s="67"/>
      <c r="E83" s="67"/>
      <c r="F83" s="67"/>
      <c r="G83" s="45"/>
      <c r="H83" s="45"/>
      <c r="I83" s="45"/>
      <c r="J83" s="45"/>
      <c r="K83" s="45"/>
      <c r="L83" s="45"/>
      <c r="M83" s="45"/>
    </row>
    <row r="84" ht="13.5" customHeight="1">
      <c r="A84" s="60"/>
      <c r="B84" s="91"/>
      <c r="C84" s="67"/>
      <c r="D84" s="67"/>
      <c r="E84" s="67"/>
      <c r="F84" s="67"/>
      <c r="G84" s="60"/>
      <c r="H84" s="60"/>
      <c r="I84" s="60"/>
      <c r="J84" s="60"/>
      <c r="K84" s="60"/>
      <c r="L84" s="60"/>
      <c r="M84" s="60"/>
    </row>
    <row r="85" ht="13.5" customHeight="1">
      <c r="A85" s="60"/>
      <c r="B85" s="91"/>
      <c r="C85" s="67"/>
      <c r="D85" s="67"/>
      <c r="E85" s="67"/>
      <c r="F85" s="67"/>
      <c r="G85" s="60"/>
      <c r="H85" s="60"/>
      <c r="I85" s="60"/>
      <c r="J85" s="60"/>
      <c r="K85" s="60"/>
      <c r="L85" s="60"/>
      <c r="M85" s="60"/>
    </row>
    <row r="86" ht="13.5" customHeight="1">
      <c r="A86" s="45"/>
      <c r="B86" s="91"/>
      <c r="C86" s="67"/>
      <c r="D86" s="67"/>
      <c r="E86" s="67"/>
      <c r="F86" s="67"/>
      <c r="G86" s="57"/>
      <c r="H86" s="57"/>
      <c r="I86" s="57"/>
      <c r="J86" s="57"/>
      <c r="K86" s="57"/>
      <c r="L86" s="57"/>
      <c r="M86" s="57"/>
    </row>
    <row r="87" ht="13.5" customHeight="1">
      <c r="A87" s="57"/>
      <c r="B87" s="91"/>
      <c r="C87" s="67"/>
      <c r="D87" s="67"/>
      <c r="E87" s="67"/>
      <c r="F87" s="67"/>
      <c r="G87" s="45"/>
      <c r="H87" s="45"/>
      <c r="I87" s="45"/>
      <c r="J87" s="45"/>
      <c r="K87" s="45"/>
      <c r="L87" s="45"/>
      <c r="M87" s="45"/>
    </row>
    <row r="88" ht="13.5" customHeight="1">
      <c r="A88" s="57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</row>
    <row r="89" ht="13.5" customHeight="1">
      <c r="A89" s="57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</row>
    <row r="90" ht="13.5" customHeight="1">
      <c r="A90" s="57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</row>
    <row r="91" ht="13.5" customHeight="1">
      <c r="A91" s="57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</row>
    <row r="92" ht="13.5" customHeight="1">
      <c r="A92" s="57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</row>
    <row r="93" ht="13.5" customHeight="1">
      <c r="A93" s="57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</row>
    <row r="94" ht="13.5" customHeight="1">
      <c r="A94" s="57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</row>
    <row r="95" ht="13.5" customHeight="1"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</row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  <row r="1007" ht="13.5" customHeight="1"/>
  </sheetData>
  <mergeCells count="4">
    <mergeCell ref="E2:F2"/>
    <mergeCell ref="G2:H2"/>
    <mergeCell ref="E3:F3"/>
    <mergeCell ref="G3:H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hidden="1" min="1" max="1" width="8.86"/>
    <col customWidth="1" min="2" max="26" width="8.86"/>
  </cols>
  <sheetData>
    <row r="1" ht="13.5" hidden="1" customHeight="1">
      <c r="A1" s="92"/>
      <c r="B1" s="92"/>
      <c r="C1" s="92">
        <v>1.0</v>
      </c>
      <c r="D1" s="92">
        <v>1.0</v>
      </c>
      <c r="E1" s="92">
        <v>2.0</v>
      </c>
      <c r="F1" s="92">
        <v>2.0</v>
      </c>
      <c r="G1" s="92">
        <v>3.0</v>
      </c>
      <c r="H1" s="92">
        <v>3.0</v>
      </c>
      <c r="I1" s="92">
        <v>4.0</v>
      </c>
      <c r="J1" s="92">
        <v>4.0</v>
      </c>
      <c r="K1" s="92">
        <v>5.0</v>
      </c>
      <c r="L1" s="92">
        <v>5.0</v>
      </c>
      <c r="M1" s="92">
        <v>6.0</v>
      </c>
      <c r="N1" s="92">
        <v>6.0</v>
      </c>
      <c r="O1" s="92">
        <v>7.0</v>
      </c>
      <c r="P1" s="92">
        <v>7.0</v>
      </c>
      <c r="Q1" s="92">
        <v>8.0</v>
      </c>
      <c r="R1" s="92">
        <v>8.0</v>
      </c>
      <c r="S1" s="92">
        <v>9.0</v>
      </c>
      <c r="T1" s="92">
        <v>9.0</v>
      </c>
      <c r="U1" s="92">
        <v>10.0</v>
      </c>
      <c r="V1" s="92">
        <v>10.0</v>
      </c>
      <c r="W1" s="92">
        <v>11.0</v>
      </c>
      <c r="X1" s="92">
        <v>11.0</v>
      </c>
      <c r="Y1" s="92">
        <v>12.0</v>
      </c>
      <c r="Z1" s="92">
        <v>12.0</v>
      </c>
    </row>
    <row r="2" ht="13.5" customHeight="1">
      <c r="A2" s="60"/>
      <c r="B2" s="93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5"/>
      <c r="U2" s="94"/>
      <c r="V2" s="94"/>
      <c r="W2" s="94"/>
      <c r="X2" s="94"/>
      <c r="Y2" s="94"/>
      <c r="Z2" s="94"/>
    </row>
    <row r="3" ht="13.5" customHeight="1">
      <c r="A3" s="60"/>
      <c r="B3" s="96" t="s">
        <v>71</v>
      </c>
      <c r="C3" s="97">
        <v>1.0</v>
      </c>
      <c r="D3" s="97">
        <v>2.0</v>
      </c>
      <c r="E3" s="97">
        <v>3.0</v>
      </c>
      <c r="F3" s="97">
        <v>4.0</v>
      </c>
      <c r="G3" s="97">
        <v>5.0</v>
      </c>
      <c r="H3" s="97">
        <v>6.0</v>
      </c>
      <c r="I3" s="97">
        <v>7.0</v>
      </c>
      <c r="J3" s="97">
        <v>8.0</v>
      </c>
      <c r="K3" s="97">
        <v>9.0</v>
      </c>
      <c r="L3" s="97">
        <v>10.0</v>
      </c>
      <c r="M3" s="97">
        <v>11.0</v>
      </c>
      <c r="N3" s="97">
        <v>12.0</v>
      </c>
      <c r="O3" s="97">
        <v>13.0</v>
      </c>
      <c r="P3" s="97">
        <v>14.0</v>
      </c>
      <c r="Q3" s="97">
        <v>15.0</v>
      </c>
      <c r="R3" s="97">
        <v>16.0</v>
      </c>
      <c r="S3" s="97">
        <v>17.0</v>
      </c>
      <c r="T3" s="96">
        <v>18.0</v>
      </c>
      <c r="U3" s="97">
        <v>19.0</v>
      </c>
      <c r="V3" s="97">
        <v>20.0</v>
      </c>
      <c r="W3" s="97">
        <v>21.0</v>
      </c>
      <c r="X3" s="97">
        <v>22.0</v>
      </c>
      <c r="Y3" s="97">
        <v>23.0</v>
      </c>
      <c r="Z3" s="97">
        <v>24.0</v>
      </c>
    </row>
    <row r="4" ht="13.5" customHeight="1">
      <c r="A4" s="98">
        <v>1.0</v>
      </c>
      <c r="B4" s="97" t="s">
        <v>27</v>
      </c>
      <c r="C4" s="99">
        <f>OFFSET('Plate 1'!$A$7, 'Plate 1 384-well Map'!$A4,'Plate 1 384-well Map'!C$1)</f>
        <v>368294842</v>
      </c>
      <c r="D4" s="100" t="str">
        <f>OFFSET('Plate 1'!$A$18, 'Plate 1 384-well Map'!$A4,'Plate 1 384-well Map'!D$1)</f>
        <v>neg saliva + TBET</v>
      </c>
      <c r="E4" s="99">
        <f>OFFSET('Plate 1'!$A$7, 'Plate 1 384-well Map'!$A4,'Plate 1 384-well Map'!E$1)</f>
        <v>368293826</v>
      </c>
      <c r="F4" s="100" t="str">
        <f>OFFSET('Plate 1'!$A$18, 'Plate 1 384-well Map'!$A4,'Plate 1 384-well Map'!F$1)</f>
        <v>neg saliva + TBET</v>
      </c>
      <c r="G4" s="99">
        <f>OFFSET('Plate 1'!$A$7, 'Plate 1 384-well Map'!$A4,'Plate 1 384-well Map'!G$1)</f>
        <v>368295405</v>
      </c>
      <c r="H4" s="100" t="str">
        <f>OFFSET('Plate 1'!$A$18, 'Plate 1 384-well Map'!$A4,'Plate 1 384-well Map'!H$1)</f>
        <v>neg saliva + TBET</v>
      </c>
      <c r="I4" s="99">
        <f>OFFSET('Plate 1'!$A$7, 'Plate 1 384-well Map'!$A4,'Plate 1 384-well Map'!I$1)</f>
        <v>368293323</v>
      </c>
      <c r="J4" s="100" t="str">
        <f>OFFSET('Plate 1'!$A$18, 'Plate 1 384-well Map'!$A4,'Plate 1 384-well Map'!J$1)</f>
        <v>neg saliva + TBET</v>
      </c>
      <c r="K4" s="99">
        <f>OFFSET('Plate 1'!$A$7, 'Plate 1 384-well Map'!$A4,'Plate 1 384-well Map'!K$1)</f>
        <v>368293750</v>
      </c>
      <c r="L4" s="100" t="str">
        <f>OFFSET('Plate 1'!$A$18, 'Plate 1 384-well Map'!$A4,'Plate 1 384-well Map'!L$1)</f>
        <v>neg saliva + TBET</v>
      </c>
      <c r="M4" s="99">
        <f>OFFSET('Plate 1'!$A$7, 'Plate 1 384-well Map'!$A4,'Plate 1 384-well Map'!M$1)</f>
        <v>368318854</v>
      </c>
      <c r="N4" s="100" t="str">
        <f>OFFSET('Plate 1'!$A$18, 'Plate 1 384-well Map'!$A4,'Plate 1 384-well Map'!N$1)</f>
        <v>neg saliva + TBET</v>
      </c>
      <c r="O4" s="99">
        <f>OFFSET('Plate 1'!$A$7, 'Plate 1 384-well Map'!$A4,'Plate 1 384-well Map'!O$1)</f>
        <v>368307084</v>
      </c>
      <c r="P4" s="100" t="str">
        <f>OFFSET('Plate 1'!$A$18, 'Plate 1 384-well Map'!$A4,'Plate 1 384-well Map'!P$1)</f>
        <v>neg saliva + TBET</v>
      </c>
      <c r="Q4" s="99">
        <f>OFFSET('Plate 1'!$A$7, 'Plate 1 384-well Map'!$A4,'Plate 1 384-well Map'!Q$1)</f>
        <v>368294551</v>
      </c>
      <c r="R4" s="100" t="str">
        <f>OFFSET('Plate 1'!$A$18, 'Plate 1 384-well Map'!$A4,'Plate 1 384-well Map'!R$1)</f>
        <v>neg saliva + TBET</v>
      </c>
      <c r="S4" s="99">
        <f>OFFSET('Plate 1'!$A$7, 'Plate 1 384-well Map'!$A4,'Plate 1 384-well Map'!S$1)</f>
        <v>368294900</v>
      </c>
      <c r="T4" s="100" t="str">
        <f>OFFSET('Plate 1'!$A$18, 'Plate 1 384-well Map'!$A4,'Plate 1 384-well Map'!T$1)</f>
        <v>neg saliva + TBET</v>
      </c>
      <c r="U4" s="99">
        <f>OFFSET('Plate 1'!$A$7, 'Plate 1 384-well Map'!$A4,'Plate 1 384-well Map'!U$1)</f>
        <v>368274174</v>
      </c>
      <c r="V4" s="100" t="str">
        <f>OFFSET('Plate 1'!$A$18, 'Plate 1 384-well Map'!$A4,'Plate 1 384-well Map'!V$1)</f>
        <v>neg saliva + TBET</v>
      </c>
      <c r="W4" s="99">
        <f>OFFSET('Plate 1'!$A$7, 'Plate 1 384-well Map'!$A4,'Plate 1 384-well Map'!W$1)</f>
        <v>368293345</v>
      </c>
      <c r="X4" s="100" t="str">
        <f>OFFSET('Plate 1'!$A$18, 'Plate 1 384-well Map'!$A4,'Plate 1 384-well Map'!X$1)</f>
        <v>neg saliva + TBET</v>
      </c>
      <c r="Y4" s="99">
        <f>OFFSET('Plate 1'!$A$7, 'Plate 1 384-well Map'!$A4,'Plate 1 384-well Map'!Y$1)</f>
        <v>368276372</v>
      </c>
      <c r="Z4" s="100" t="str">
        <f>OFFSET('Plate 1'!$A$18, 'Plate 1 384-well Map'!$A4,'Plate 1 384-well Map'!Z$1)</f>
        <v>neg saliva + TBET</v>
      </c>
    </row>
    <row r="5" ht="13.5" customHeight="1">
      <c r="A5" s="98">
        <v>1.0</v>
      </c>
      <c r="B5" s="97" t="s">
        <v>29</v>
      </c>
      <c r="C5" s="101" t="str">
        <f>OFFSET('Plate 1'!$A$29, 'Plate 1 384-well Map'!$A5,'Plate 1 384-well Map'!C$1)</f>
        <v>neg saliva + TBET</v>
      </c>
      <c r="D5" s="102" t="str">
        <f>OFFSET('Plate 1'!$A$40, 'Plate 1 384-well Map'!$A5,'Plate 1 384-well Map'!D$1)</f>
        <v>neg saliva + TBET</v>
      </c>
      <c r="E5" s="101" t="str">
        <f>OFFSET('Plate 1'!$A$29, 'Plate 1 384-well Map'!$A5,'Plate 1 384-well Map'!E$1)</f>
        <v>neg saliva + TBET</v>
      </c>
      <c r="F5" s="102" t="str">
        <f>OFFSET('Plate 1'!$A$40, 'Plate 1 384-well Map'!$A5,'Plate 1 384-well Map'!F$1)</f>
        <v>neg saliva + TBET</v>
      </c>
      <c r="G5" s="101" t="str">
        <f>OFFSET('Plate 1'!$A$29, 'Plate 1 384-well Map'!$A5,'Plate 1 384-well Map'!G$1)</f>
        <v>neg saliva + TBET</v>
      </c>
      <c r="H5" s="102" t="str">
        <f>OFFSET('Plate 1'!$A$40, 'Plate 1 384-well Map'!$A5,'Plate 1 384-well Map'!H$1)</f>
        <v>neg saliva + TBET</v>
      </c>
      <c r="I5" s="101" t="str">
        <f>OFFSET('Plate 1'!$A$29, 'Plate 1 384-well Map'!$A5,'Plate 1 384-well Map'!I$1)</f>
        <v>neg saliva + TBET</v>
      </c>
      <c r="J5" s="102" t="str">
        <f>OFFSET('Plate 1'!$A$40, 'Plate 1 384-well Map'!$A5,'Plate 1 384-well Map'!J$1)</f>
        <v>neg saliva + TBET</v>
      </c>
      <c r="K5" s="101" t="str">
        <f>OFFSET('Plate 1'!$A$29, 'Plate 1 384-well Map'!$A5,'Plate 1 384-well Map'!K$1)</f>
        <v>neg saliva + TBET</v>
      </c>
      <c r="L5" s="102" t="str">
        <f>OFFSET('Plate 1'!$A$40, 'Plate 1 384-well Map'!$A5,'Plate 1 384-well Map'!L$1)</f>
        <v>neg saliva + TBET</v>
      </c>
      <c r="M5" s="101" t="str">
        <f>OFFSET('Plate 1'!$A$29, 'Plate 1 384-well Map'!$A5,'Plate 1 384-well Map'!M$1)</f>
        <v>neg saliva + TBET</v>
      </c>
      <c r="N5" s="102" t="str">
        <f>OFFSET('Plate 1'!$A$40, 'Plate 1 384-well Map'!$A5,'Plate 1 384-well Map'!N$1)</f>
        <v>neg saliva + TBET</v>
      </c>
      <c r="O5" s="101" t="str">
        <f>OFFSET('Plate 1'!$A$29, 'Plate 1 384-well Map'!$A5,'Plate 1 384-well Map'!O$1)</f>
        <v>neg saliva + TBET</v>
      </c>
      <c r="P5" s="102" t="str">
        <f>OFFSET('Plate 1'!$A$40, 'Plate 1 384-well Map'!$A5,'Plate 1 384-well Map'!P$1)</f>
        <v>neg saliva + TBET</v>
      </c>
      <c r="Q5" s="101" t="str">
        <f>OFFSET('Plate 1'!$A$29, 'Plate 1 384-well Map'!$A5,'Plate 1 384-well Map'!Q$1)</f>
        <v>neg saliva + TBET</v>
      </c>
      <c r="R5" s="102" t="str">
        <f>OFFSET('Plate 1'!$A$40, 'Plate 1 384-well Map'!$A5,'Plate 1 384-well Map'!R$1)</f>
        <v>neg saliva + TBET</v>
      </c>
      <c r="S5" s="101" t="str">
        <f>OFFSET('Plate 1'!$A$29, 'Plate 1 384-well Map'!$A5,'Plate 1 384-well Map'!S$1)</f>
        <v>neg saliva + TBET</v>
      </c>
      <c r="T5" s="102" t="str">
        <f>OFFSET('Plate 1'!$A$40, 'Plate 1 384-well Map'!$A5,'Plate 1 384-well Map'!T$1)</f>
        <v>neg saliva + TBET</v>
      </c>
      <c r="U5" s="101" t="str">
        <f>OFFSET('Plate 1'!$A$29, 'Plate 1 384-well Map'!$A5,'Plate 1 384-well Map'!U$1)</f>
        <v>neg saliva + TBET</v>
      </c>
      <c r="V5" s="102" t="str">
        <f>OFFSET('Plate 1'!$A$40, 'Plate 1 384-well Map'!$A5,'Plate 1 384-well Map'!V$1)</f>
        <v>neg saliva + TBET</v>
      </c>
      <c r="W5" s="101" t="str">
        <f>OFFSET('Plate 1'!$A$29, 'Plate 1 384-well Map'!$A5,'Plate 1 384-well Map'!W$1)</f>
        <v>neg saliva + TBET</v>
      </c>
      <c r="X5" s="102" t="str">
        <f>OFFSET('Plate 1'!$A$40, 'Plate 1 384-well Map'!$A5,'Plate 1 384-well Map'!X$1)</f>
        <v>neg saliva + TBET</v>
      </c>
      <c r="Y5" s="101" t="str">
        <f>OFFSET('Plate 1'!$A$29, 'Plate 1 384-well Map'!$A5,'Plate 1 384-well Map'!Y$1)</f>
        <v>neg saliva + TBET</v>
      </c>
      <c r="Z5" s="102" t="str">
        <f>OFFSET('Plate 1'!$A$40, 'Plate 1 384-well Map'!$A5,'Plate 1 384-well Map'!Z$1)</f>
        <v>neg saliva + TBET</v>
      </c>
    </row>
    <row r="6" ht="13.5" customHeight="1">
      <c r="A6" s="98">
        <v>2.0</v>
      </c>
      <c r="B6" s="97" t="s">
        <v>31</v>
      </c>
      <c r="C6" s="99">
        <f>OFFSET('Plate 1'!$A$7, 'Plate 1 384-well Map'!$A6,'Plate 1 384-well Map'!C$1)</f>
        <v>368295802</v>
      </c>
      <c r="D6" s="100" t="str">
        <f>OFFSET('Plate 1'!$A$18, 'Plate 1 384-well Map'!$A6,'Plate 1 384-well Map'!D$1)</f>
        <v>neg saliva + TBET</v>
      </c>
      <c r="E6" s="99">
        <f>OFFSET('Plate 1'!$A$7, 'Plate 1 384-well Map'!$A6,'Plate 1 384-well Map'!E$1)</f>
        <v>368307048</v>
      </c>
      <c r="F6" s="100" t="str">
        <f>OFFSET('Plate 1'!$A$18, 'Plate 1 384-well Map'!$A6,'Plate 1 384-well Map'!F$1)</f>
        <v>neg saliva + TBET</v>
      </c>
      <c r="G6" s="99">
        <f>OFFSET('Plate 1'!$A$7, 'Plate 1 384-well Map'!$A6,'Plate 1 384-well Map'!G$1)</f>
        <v>368318883</v>
      </c>
      <c r="H6" s="100" t="str">
        <f>OFFSET('Plate 1'!$A$18, 'Plate 1 384-well Map'!$A6,'Plate 1 384-well Map'!H$1)</f>
        <v>neg saliva + TBET</v>
      </c>
      <c r="I6" s="99">
        <f>OFFSET('Plate 1'!$A$7, 'Plate 1 384-well Map'!$A6,'Plate 1 384-well Map'!I$1)</f>
        <v>368295817</v>
      </c>
      <c r="J6" s="100" t="str">
        <f>OFFSET('Plate 1'!$A$18, 'Plate 1 384-well Map'!$A6,'Plate 1 384-well Map'!J$1)</f>
        <v>neg saliva + TBET</v>
      </c>
      <c r="K6" s="99">
        <f>OFFSET('Plate 1'!$A$7, 'Plate 1 384-well Map'!$A6,'Plate 1 384-well Map'!K$1)</f>
        <v>368277267</v>
      </c>
      <c r="L6" s="100" t="str">
        <f>OFFSET('Plate 1'!$A$18, 'Plate 1 384-well Map'!$A6,'Plate 1 384-well Map'!L$1)</f>
        <v>neg saliva + TBET</v>
      </c>
      <c r="M6" s="99">
        <f>OFFSET('Plate 1'!$A$7, 'Plate 1 384-well Map'!$A6,'Plate 1 384-well Map'!M$1)</f>
        <v>368294575</v>
      </c>
      <c r="N6" s="100" t="str">
        <f>OFFSET('Plate 1'!$A$18, 'Plate 1 384-well Map'!$A6,'Plate 1 384-well Map'!N$1)</f>
        <v>neg saliva + TBET</v>
      </c>
      <c r="O6" s="99">
        <f>OFFSET('Plate 1'!$A$7, 'Plate 1 384-well Map'!$A6,'Plate 1 384-well Map'!O$1)</f>
        <v>368307094</v>
      </c>
      <c r="P6" s="100" t="str">
        <f>OFFSET('Plate 1'!$A$18, 'Plate 1 384-well Map'!$A6,'Plate 1 384-well Map'!P$1)</f>
        <v>neg saliva + TBET</v>
      </c>
      <c r="Q6" s="99">
        <f>OFFSET('Plate 1'!$A$7, 'Plate 1 384-well Map'!$A6,'Plate 1 384-well Map'!Q$1)</f>
        <v>368277389</v>
      </c>
      <c r="R6" s="100" t="str">
        <f>OFFSET('Plate 1'!$A$18, 'Plate 1 384-well Map'!$A6,'Plate 1 384-well Map'!R$1)</f>
        <v>neg saliva + TBET</v>
      </c>
      <c r="S6" s="99">
        <f>OFFSET('Plate 1'!$A$7, 'Plate 1 384-well Map'!$A6,'Plate 1 384-well Map'!S$1)</f>
        <v>368289886</v>
      </c>
      <c r="T6" s="100" t="str">
        <f>OFFSET('Plate 1'!$A$18, 'Plate 1 384-well Map'!$A6,'Plate 1 384-well Map'!T$1)</f>
        <v>neg saliva + TBET</v>
      </c>
      <c r="U6" s="99" t="str">
        <f>OFFSET('Plate 1'!$A$7, 'Plate 1 384-well Map'!$A6,'Plate 1 384-well Map'!U$1)</f>
        <v>2xTBE+1%tw20</v>
      </c>
      <c r="V6" s="100" t="str">
        <f>OFFSET('Plate 1'!$A$18, 'Plate 1 384-well Map'!$A6,'Plate 1 384-well Map'!V$1)</f>
        <v>neg saliva + TBET</v>
      </c>
      <c r="W6" s="99" t="str">
        <f>OFFSET('Plate 1'!$A$7, 'Plate 1 384-well Map'!$A6,'Plate 1 384-well Map'!W$1)</f>
        <v>2xTBE+1%tw20</v>
      </c>
      <c r="X6" s="100" t="str">
        <f>OFFSET('Plate 1'!$A$18, 'Plate 1 384-well Map'!$A6,'Plate 1 384-well Map'!X$1)</f>
        <v>neg saliva + TBET</v>
      </c>
      <c r="Y6" s="99" t="str">
        <f>OFFSET('Plate 1'!$A$7, 'Plate 1 384-well Map'!$A6,'Plate 1 384-well Map'!Y$1)</f>
        <v>2xTBE+1%tw20</v>
      </c>
      <c r="Z6" s="100" t="str">
        <f>OFFSET('Plate 1'!$A$18, 'Plate 1 384-well Map'!$A6,'Plate 1 384-well Map'!Z$1)</f>
        <v>neg saliva + TBET</v>
      </c>
    </row>
    <row r="7" ht="13.5" customHeight="1">
      <c r="A7" s="98">
        <v>2.0</v>
      </c>
      <c r="B7" s="97" t="s">
        <v>32</v>
      </c>
      <c r="C7" s="101" t="str">
        <f>OFFSET('Plate 1'!$A$29, 'Plate 1 384-well Map'!$A7,'Plate 1 384-well Map'!C$1)</f>
        <v>neg saliva + TBET</v>
      </c>
      <c r="D7" s="102" t="str">
        <f>OFFSET('Plate 1'!$A$40, 'Plate 1 384-well Map'!$A7,'Plate 1 384-well Map'!D$1)</f>
        <v>neg saliva + TBET</v>
      </c>
      <c r="E7" s="101" t="str">
        <f>OFFSET('Plate 1'!$A$29, 'Plate 1 384-well Map'!$A7,'Plate 1 384-well Map'!E$1)</f>
        <v>neg saliva + TBET</v>
      </c>
      <c r="F7" s="102" t="str">
        <f>OFFSET('Plate 1'!$A$40, 'Plate 1 384-well Map'!$A7,'Plate 1 384-well Map'!F$1)</f>
        <v>neg saliva + TBET</v>
      </c>
      <c r="G7" s="101" t="str">
        <f>OFFSET('Plate 1'!$A$29, 'Plate 1 384-well Map'!$A7,'Plate 1 384-well Map'!G$1)</f>
        <v>neg saliva + TBET</v>
      </c>
      <c r="H7" s="102" t="str">
        <f>OFFSET('Plate 1'!$A$40, 'Plate 1 384-well Map'!$A7,'Plate 1 384-well Map'!H$1)</f>
        <v>neg saliva + TBET</v>
      </c>
      <c r="I7" s="101" t="str">
        <f>OFFSET('Plate 1'!$A$29, 'Plate 1 384-well Map'!$A7,'Plate 1 384-well Map'!I$1)</f>
        <v>neg saliva + TBET</v>
      </c>
      <c r="J7" s="102" t="str">
        <f>OFFSET('Plate 1'!$A$40, 'Plate 1 384-well Map'!$A7,'Plate 1 384-well Map'!J$1)</f>
        <v>neg saliva + TBET</v>
      </c>
      <c r="K7" s="101" t="str">
        <f>OFFSET('Plate 1'!$A$29, 'Plate 1 384-well Map'!$A7,'Plate 1 384-well Map'!K$1)</f>
        <v>neg saliva + TBET</v>
      </c>
      <c r="L7" s="102" t="str">
        <f>OFFSET('Plate 1'!$A$40, 'Plate 1 384-well Map'!$A7,'Plate 1 384-well Map'!L$1)</f>
        <v>neg saliva + TBET</v>
      </c>
      <c r="M7" s="101" t="str">
        <f>OFFSET('Plate 1'!$A$29, 'Plate 1 384-well Map'!$A7,'Plate 1 384-well Map'!M$1)</f>
        <v>neg saliva + TBET</v>
      </c>
      <c r="N7" s="102" t="str">
        <f>OFFSET('Plate 1'!$A$40, 'Plate 1 384-well Map'!$A7,'Plate 1 384-well Map'!N$1)</f>
        <v>neg saliva + TBET</v>
      </c>
      <c r="O7" s="101" t="str">
        <f>OFFSET('Plate 1'!$A$29, 'Plate 1 384-well Map'!$A7,'Plate 1 384-well Map'!O$1)</f>
        <v>neg saliva + TBET</v>
      </c>
      <c r="P7" s="102" t="str">
        <f>OFFSET('Plate 1'!$A$40, 'Plate 1 384-well Map'!$A7,'Plate 1 384-well Map'!P$1)</f>
        <v>neg saliva + TBET</v>
      </c>
      <c r="Q7" s="101" t="str">
        <f>OFFSET('Plate 1'!$A$29, 'Plate 1 384-well Map'!$A7,'Plate 1 384-well Map'!Q$1)</f>
        <v>neg saliva + TBET</v>
      </c>
      <c r="R7" s="102" t="str">
        <f>OFFSET('Plate 1'!$A$40, 'Plate 1 384-well Map'!$A7,'Plate 1 384-well Map'!R$1)</f>
        <v>neg saliva + TBET</v>
      </c>
      <c r="S7" s="101" t="str">
        <f>OFFSET('Plate 1'!$A$29, 'Plate 1 384-well Map'!$A7,'Plate 1 384-well Map'!S$1)</f>
        <v>neg saliva + TBET</v>
      </c>
      <c r="T7" s="102" t="str">
        <f>OFFSET('Plate 1'!$A$40, 'Plate 1 384-well Map'!$A7,'Plate 1 384-well Map'!T$1)</f>
        <v>neg saliva + TBET</v>
      </c>
      <c r="U7" s="101" t="str">
        <f>OFFSET('Plate 1'!$A$29, 'Plate 1 384-well Map'!$A7,'Plate 1 384-well Map'!U$1)</f>
        <v>neg saliva + TBET</v>
      </c>
      <c r="V7" s="102" t="str">
        <f>OFFSET('Plate 1'!$A$40, 'Plate 1 384-well Map'!$A7,'Plate 1 384-well Map'!V$1)</f>
        <v>neg saliva + TBET</v>
      </c>
      <c r="W7" s="101" t="str">
        <f>OFFSET('Plate 1'!$A$29, 'Plate 1 384-well Map'!$A7,'Plate 1 384-well Map'!W$1)</f>
        <v>neg saliva + TBET</v>
      </c>
      <c r="X7" s="102" t="str">
        <f>OFFSET('Plate 1'!$A$40, 'Plate 1 384-well Map'!$A7,'Plate 1 384-well Map'!X$1)</f>
        <v>neg saliva + TBET</v>
      </c>
      <c r="Y7" s="101" t="str">
        <f>OFFSET('Plate 1'!$A$29, 'Plate 1 384-well Map'!$A7,'Plate 1 384-well Map'!Y$1)</f>
        <v>neg saliva + TBET</v>
      </c>
      <c r="Z7" s="102" t="str">
        <f>OFFSET('Plate 1'!$A$40, 'Plate 1 384-well Map'!$A7,'Plate 1 384-well Map'!Z$1)</f>
        <v>neg saliva + TBET</v>
      </c>
    </row>
    <row r="8" ht="13.5" customHeight="1">
      <c r="A8" s="98">
        <v>3.0</v>
      </c>
      <c r="B8" s="97" t="s">
        <v>33</v>
      </c>
      <c r="C8" s="99" t="str">
        <f>OFFSET('Plate 1'!$A$7, 'Plate 1 384-well Map'!$A8,'Plate 1 384-well Map'!C$1)</f>
        <v>2xTBE+1%tw20</v>
      </c>
      <c r="D8" s="100" t="str">
        <f>OFFSET('Plate 1'!$A$18, 'Plate 1 384-well Map'!$A8,'Plate 1 384-well Map'!D$1)</f>
        <v>neg saliva + TBET</v>
      </c>
      <c r="E8" s="99" t="str">
        <f>OFFSET('Plate 1'!$A$7, 'Plate 1 384-well Map'!$A8,'Plate 1 384-well Map'!E$1)</f>
        <v>2xTBE+1%tw20</v>
      </c>
      <c r="F8" s="100" t="str">
        <f>OFFSET('Plate 1'!$A$18, 'Plate 1 384-well Map'!$A8,'Plate 1 384-well Map'!F$1)</f>
        <v>neg saliva + TBET</v>
      </c>
      <c r="G8" s="99" t="str">
        <f>OFFSET('Plate 1'!$A$7, 'Plate 1 384-well Map'!$A8,'Plate 1 384-well Map'!G$1)</f>
        <v>2xTBE+1%tw20</v>
      </c>
      <c r="H8" s="100" t="str">
        <f>OFFSET('Plate 1'!$A$18, 'Plate 1 384-well Map'!$A8,'Plate 1 384-well Map'!H$1)</f>
        <v>neg saliva + TBET</v>
      </c>
      <c r="I8" s="99" t="str">
        <f>OFFSET('Plate 1'!$A$7, 'Plate 1 384-well Map'!$A8,'Plate 1 384-well Map'!I$1)</f>
        <v>2xTBE+1%tw20</v>
      </c>
      <c r="J8" s="100" t="str">
        <f>OFFSET('Plate 1'!$A$18, 'Plate 1 384-well Map'!$A8,'Plate 1 384-well Map'!J$1)</f>
        <v>neg saliva + TBET</v>
      </c>
      <c r="K8" s="99" t="str">
        <f>OFFSET('Plate 1'!$A$7, 'Plate 1 384-well Map'!$A8,'Plate 1 384-well Map'!K$1)</f>
        <v>2xTBE+1%tw20</v>
      </c>
      <c r="L8" s="100" t="str">
        <f>OFFSET('Plate 1'!$A$18, 'Plate 1 384-well Map'!$A8,'Plate 1 384-well Map'!L$1)</f>
        <v>neg saliva + TBET</v>
      </c>
      <c r="M8" s="99" t="str">
        <f>OFFSET('Plate 1'!$A$7, 'Plate 1 384-well Map'!$A8,'Plate 1 384-well Map'!M$1)</f>
        <v>2xTBE+1%tw20</v>
      </c>
      <c r="N8" s="100" t="str">
        <f>OFFSET('Plate 1'!$A$18, 'Plate 1 384-well Map'!$A8,'Plate 1 384-well Map'!N$1)</f>
        <v>neg saliva + TBET</v>
      </c>
      <c r="O8" s="99" t="str">
        <f>OFFSET('Plate 1'!$A$7, 'Plate 1 384-well Map'!$A8,'Plate 1 384-well Map'!O$1)</f>
        <v>2xTBE+1%tw20</v>
      </c>
      <c r="P8" s="100" t="str">
        <f>OFFSET('Plate 1'!$A$18, 'Plate 1 384-well Map'!$A8,'Plate 1 384-well Map'!P$1)</f>
        <v>neg saliva + TBET</v>
      </c>
      <c r="Q8" s="99" t="str">
        <f>OFFSET('Plate 1'!$A$7, 'Plate 1 384-well Map'!$A8,'Plate 1 384-well Map'!Q$1)</f>
        <v>2xTBE+1%tw20</v>
      </c>
      <c r="R8" s="100" t="str">
        <f>OFFSET('Plate 1'!$A$18, 'Plate 1 384-well Map'!$A8,'Plate 1 384-well Map'!R$1)</f>
        <v>neg saliva + TBET</v>
      </c>
      <c r="S8" s="99" t="str">
        <f>OFFSET('Plate 1'!$A$7, 'Plate 1 384-well Map'!$A8,'Plate 1 384-well Map'!S$1)</f>
        <v>2xTBE+1%tw20</v>
      </c>
      <c r="T8" s="100" t="str">
        <f>OFFSET('Plate 1'!$A$18, 'Plate 1 384-well Map'!$A8,'Plate 1 384-well Map'!T$1)</f>
        <v>neg saliva + TBET</v>
      </c>
      <c r="U8" s="99" t="str">
        <f>OFFSET('Plate 1'!$A$7, 'Plate 1 384-well Map'!$A8,'Plate 1 384-well Map'!U$1)</f>
        <v>2xTBE+1%tw20</v>
      </c>
      <c r="V8" s="100" t="str">
        <f>OFFSET('Plate 1'!$A$18, 'Plate 1 384-well Map'!$A8,'Plate 1 384-well Map'!V$1)</f>
        <v>neg saliva + TBET</v>
      </c>
      <c r="W8" s="99" t="str">
        <f>OFFSET('Plate 1'!$A$7, 'Plate 1 384-well Map'!$A8,'Plate 1 384-well Map'!W$1)</f>
        <v>2xTBE+1%tw20</v>
      </c>
      <c r="X8" s="100" t="str">
        <f>OFFSET('Plate 1'!$A$18, 'Plate 1 384-well Map'!$A8,'Plate 1 384-well Map'!X$1)</f>
        <v>neg saliva + TBET</v>
      </c>
      <c r="Y8" s="99" t="str">
        <f>OFFSET('Plate 1'!$A$7, 'Plate 1 384-well Map'!$A8,'Plate 1 384-well Map'!Y$1)</f>
        <v>2xTBE+1%tw20</v>
      </c>
      <c r="Z8" s="100" t="str">
        <f>OFFSET('Plate 1'!$A$18, 'Plate 1 384-well Map'!$A8,'Plate 1 384-well Map'!Z$1)</f>
        <v>neg saliva + TBET</v>
      </c>
    </row>
    <row r="9" ht="13.5" customHeight="1">
      <c r="A9" s="98">
        <v>3.0</v>
      </c>
      <c r="B9" s="97" t="s">
        <v>34</v>
      </c>
      <c r="C9" s="101" t="str">
        <f>OFFSET('Plate 1'!$A$29, 'Plate 1 384-well Map'!$A9,'Plate 1 384-well Map'!C$1)</f>
        <v>neg saliva + TBET</v>
      </c>
      <c r="D9" s="102" t="str">
        <f>OFFSET('Plate 1'!$A$40, 'Plate 1 384-well Map'!$A9,'Plate 1 384-well Map'!D$1)</f>
        <v>neg saliva + TBET</v>
      </c>
      <c r="E9" s="101" t="str">
        <f>OFFSET('Plate 1'!$A$29, 'Plate 1 384-well Map'!$A9,'Plate 1 384-well Map'!E$1)</f>
        <v>neg saliva + TBET</v>
      </c>
      <c r="F9" s="102" t="str">
        <f>OFFSET('Plate 1'!$A$40, 'Plate 1 384-well Map'!$A9,'Plate 1 384-well Map'!F$1)</f>
        <v>neg saliva + TBET</v>
      </c>
      <c r="G9" s="101" t="str">
        <f>OFFSET('Plate 1'!$A$29, 'Plate 1 384-well Map'!$A9,'Plate 1 384-well Map'!G$1)</f>
        <v>neg saliva + TBET</v>
      </c>
      <c r="H9" s="102" t="str">
        <f>OFFSET('Plate 1'!$A$40, 'Plate 1 384-well Map'!$A9,'Plate 1 384-well Map'!H$1)</f>
        <v>neg saliva + TBET</v>
      </c>
      <c r="I9" s="101" t="str">
        <f>OFFSET('Plate 1'!$A$29, 'Plate 1 384-well Map'!$A9,'Plate 1 384-well Map'!I$1)</f>
        <v>neg saliva + TBET</v>
      </c>
      <c r="J9" s="102" t="str">
        <f>OFFSET('Plate 1'!$A$40, 'Plate 1 384-well Map'!$A9,'Plate 1 384-well Map'!J$1)</f>
        <v>neg saliva + TBET</v>
      </c>
      <c r="K9" s="101" t="str">
        <f>OFFSET('Plate 1'!$A$29, 'Plate 1 384-well Map'!$A9,'Plate 1 384-well Map'!K$1)</f>
        <v>neg saliva + TBET</v>
      </c>
      <c r="L9" s="102" t="str">
        <f>OFFSET('Plate 1'!$A$40, 'Plate 1 384-well Map'!$A9,'Plate 1 384-well Map'!L$1)</f>
        <v>neg saliva + TBET</v>
      </c>
      <c r="M9" s="101" t="str">
        <f>OFFSET('Plate 1'!$A$29, 'Plate 1 384-well Map'!$A9,'Plate 1 384-well Map'!M$1)</f>
        <v>neg saliva + TBET</v>
      </c>
      <c r="N9" s="102" t="str">
        <f>OFFSET('Plate 1'!$A$40, 'Plate 1 384-well Map'!$A9,'Plate 1 384-well Map'!N$1)</f>
        <v>neg saliva + TBET</v>
      </c>
      <c r="O9" s="101" t="str">
        <f>OFFSET('Plate 1'!$A$29, 'Plate 1 384-well Map'!$A9,'Plate 1 384-well Map'!O$1)</f>
        <v>neg saliva + TBET</v>
      </c>
      <c r="P9" s="102" t="str">
        <f>OFFSET('Plate 1'!$A$40, 'Plate 1 384-well Map'!$A9,'Plate 1 384-well Map'!P$1)</f>
        <v>neg saliva + TBET</v>
      </c>
      <c r="Q9" s="101" t="str">
        <f>OFFSET('Plate 1'!$A$29, 'Plate 1 384-well Map'!$A9,'Plate 1 384-well Map'!Q$1)</f>
        <v>neg saliva + TBET</v>
      </c>
      <c r="R9" s="102" t="str">
        <f>OFFSET('Plate 1'!$A$40, 'Plate 1 384-well Map'!$A9,'Plate 1 384-well Map'!R$1)</f>
        <v>neg saliva + TBET</v>
      </c>
      <c r="S9" s="101" t="str">
        <f>OFFSET('Plate 1'!$A$29, 'Plate 1 384-well Map'!$A9,'Plate 1 384-well Map'!S$1)</f>
        <v>neg saliva + TBET</v>
      </c>
      <c r="T9" s="102" t="str">
        <f>OFFSET('Plate 1'!$A$40, 'Plate 1 384-well Map'!$A9,'Plate 1 384-well Map'!T$1)</f>
        <v>neg saliva + TBET</v>
      </c>
      <c r="U9" s="101" t="str">
        <f>OFFSET('Plate 1'!$A$29, 'Plate 1 384-well Map'!$A9,'Plate 1 384-well Map'!U$1)</f>
        <v>neg saliva + TBET</v>
      </c>
      <c r="V9" s="102" t="str">
        <f>OFFSET('Plate 1'!$A$40, 'Plate 1 384-well Map'!$A9,'Plate 1 384-well Map'!V$1)</f>
        <v>neg saliva + TBET</v>
      </c>
      <c r="W9" s="101" t="str">
        <f>OFFSET('Plate 1'!$A$29, 'Plate 1 384-well Map'!$A9,'Plate 1 384-well Map'!W$1)</f>
        <v>neg saliva + TBET</v>
      </c>
      <c r="X9" s="102" t="str">
        <f>OFFSET('Plate 1'!$A$40, 'Plate 1 384-well Map'!$A9,'Plate 1 384-well Map'!X$1)</f>
        <v>neg saliva + TBET</v>
      </c>
      <c r="Y9" s="101" t="str">
        <f>OFFSET('Plate 1'!$A$29, 'Plate 1 384-well Map'!$A9,'Plate 1 384-well Map'!Y$1)</f>
        <v>neg saliva + TBET</v>
      </c>
      <c r="Z9" s="102" t="str">
        <f>OFFSET('Plate 1'!$A$40, 'Plate 1 384-well Map'!$A9,'Plate 1 384-well Map'!Z$1)</f>
        <v>neg saliva + TBET</v>
      </c>
    </row>
    <row r="10" ht="13.5" customHeight="1">
      <c r="A10" s="98">
        <v>4.0</v>
      </c>
      <c r="B10" s="97" t="s">
        <v>35</v>
      </c>
      <c r="C10" s="99" t="str">
        <f>OFFSET('Plate 1'!$A$7, 'Plate 1 384-well Map'!$A10,'Plate 1 384-well Map'!C$1)</f>
        <v>2xTBE+1%tw20</v>
      </c>
      <c r="D10" s="100" t="str">
        <f>OFFSET('Plate 1'!$A$18, 'Plate 1 384-well Map'!$A10,'Plate 1 384-well Map'!D$1)</f>
        <v>neg saliva + TBET</v>
      </c>
      <c r="E10" s="99" t="str">
        <f>OFFSET('Plate 1'!$A$7, 'Plate 1 384-well Map'!$A10,'Plate 1 384-well Map'!E$1)</f>
        <v>2xTBE+1%tw20</v>
      </c>
      <c r="F10" s="100" t="str">
        <f>OFFSET('Plate 1'!$A$18, 'Plate 1 384-well Map'!$A10,'Plate 1 384-well Map'!F$1)</f>
        <v>neg saliva + TBET</v>
      </c>
      <c r="G10" s="99" t="str">
        <f>OFFSET('Plate 1'!$A$7, 'Plate 1 384-well Map'!$A10,'Plate 1 384-well Map'!G$1)</f>
        <v>2xTBE+1%tw20</v>
      </c>
      <c r="H10" s="100" t="str">
        <f>OFFSET('Plate 1'!$A$18, 'Plate 1 384-well Map'!$A10,'Plate 1 384-well Map'!H$1)</f>
        <v>neg saliva + TBET</v>
      </c>
      <c r="I10" s="99" t="str">
        <f>OFFSET('Plate 1'!$A$7, 'Plate 1 384-well Map'!$A10,'Plate 1 384-well Map'!I$1)</f>
        <v>2xTBE+1%tw20</v>
      </c>
      <c r="J10" s="100" t="str">
        <f>OFFSET('Plate 1'!$A$18, 'Plate 1 384-well Map'!$A10,'Plate 1 384-well Map'!J$1)</f>
        <v>neg saliva + TBET</v>
      </c>
      <c r="K10" s="99" t="str">
        <f>OFFSET('Plate 1'!$A$7, 'Plate 1 384-well Map'!$A10,'Plate 1 384-well Map'!K$1)</f>
        <v>2xTBE+1%tw20</v>
      </c>
      <c r="L10" s="100" t="str">
        <f>OFFSET('Plate 1'!$A$18, 'Plate 1 384-well Map'!$A10,'Plate 1 384-well Map'!L$1)</f>
        <v>neg saliva + TBET</v>
      </c>
      <c r="M10" s="99" t="str">
        <f>OFFSET('Plate 1'!$A$7, 'Plate 1 384-well Map'!$A10,'Plate 1 384-well Map'!M$1)</f>
        <v>2xTBE+1%tw20</v>
      </c>
      <c r="N10" s="100" t="str">
        <f>OFFSET('Plate 1'!$A$18, 'Plate 1 384-well Map'!$A10,'Plate 1 384-well Map'!N$1)</f>
        <v>neg saliva + TBET</v>
      </c>
      <c r="O10" s="99" t="str">
        <f>OFFSET('Plate 1'!$A$7, 'Plate 1 384-well Map'!$A10,'Plate 1 384-well Map'!O$1)</f>
        <v>2xTBE+1%tw20</v>
      </c>
      <c r="P10" s="100" t="str">
        <f>OFFSET('Plate 1'!$A$18, 'Plate 1 384-well Map'!$A10,'Plate 1 384-well Map'!P$1)</f>
        <v>neg saliva + TBET</v>
      </c>
      <c r="Q10" s="99" t="str">
        <f>OFFSET('Plate 1'!$A$7, 'Plate 1 384-well Map'!$A10,'Plate 1 384-well Map'!Q$1)</f>
        <v>2xTBE+1%tw20</v>
      </c>
      <c r="R10" s="100" t="str">
        <f>OFFSET('Plate 1'!$A$18, 'Plate 1 384-well Map'!$A10,'Plate 1 384-well Map'!R$1)</f>
        <v>neg saliva + TBET</v>
      </c>
      <c r="S10" s="99" t="str">
        <f>OFFSET('Plate 1'!$A$7, 'Plate 1 384-well Map'!$A10,'Plate 1 384-well Map'!S$1)</f>
        <v>2xTBE+1%tw20</v>
      </c>
      <c r="T10" s="100" t="str">
        <f>OFFSET('Plate 1'!$A$18, 'Plate 1 384-well Map'!$A10,'Plate 1 384-well Map'!T$1)</f>
        <v>neg saliva + TBET</v>
      </c>
      <c r="U10" s="99" t="str">
        <f>OFFSET('Plate 1'!$A$7, 'Plate 1 384-well Map'!$A10,'Plate 1 384-well Map'!U$1)</f>
        <v>2xTBE+1%tw20</v>
      </c>
      <c r="V10" s="100" t="str">
        <f>OFFSET('Plate 1'!$A$18, 'Plate 1 384-well Map'!$A10,'Plate 1 384-well Map'!V$1)</f>
        <v>neg saliva + TBET</v>
      </c>
      <c r="W10" s="99" t="str">
        <f>OFFSET('Plate 1'!$A$7, 'Plate 1 384-well Map'!$A10,'Plate 1 384-well Map'!W$1)</f>
        <v>2xTBE+1%tw20</v>
      </c>
      <c r="X10" s="100" t="str">
        <f>OFFSET('Plate 1'!$A$18, 'Plate 1 384-well Map'!$A10,'Plate 1 384-well Map'!X$1)</f>
        <v>neg saliva + TBET</v>
      </c>
      <c r="Y10" s="99" t="str">
        <f>OFFSET('Plate 1'!$A$7, 'Plate 1 384-well Map'!$A10,'Plate 1 384-well Map'!Y$1)</f>
        <v>2xTBE+1%tw20</v>
      </c>
      <c r="Z10" s="100" t="str">
        <f>OFFSET('Plate 1'!$A$18, 'Plate 1 384-well Map'!$A10,'Plate 1 384-well Map'!Z$1)</f>
        <v>neg saliva + TBET</v>
      </c>
    </row>
    <row r="11" ht="13.5" customHeight="1">
      <c r="A11" s="98">
        <v>4.0</v>
      </c>
      <c r="B11" s="97" t="s">
        <v>36</v>
      </c>
      <c r="C11" s="101" t="str">
        <f>OFFSET('Plate 1'!$A$29, 'Plate 1 384-well Map'!$A11,'Plate 1 384-well Map'!C$1)</f>
        <v>neg saliva + TBET</v>
      </c>
      <c r="D11" s="102" t="str">
        <f>OFFSET('Plate 1'!$A$40, 'Plate 1 384-well Map'!$A11,'Plate 1 384-well Map'!D$1)</f>
        <v>neg saliva + TBET</v>
      </c>
      <c r="E11" s="101" t="str">
        <f>OFFSET('Plate 1'!$A$29, 'Plate 1 384-well Map'!$A11,'Plate 1 384-well Map'!E$1)</f>
        <v>neg saliva + TBET</v>
      </c>
      <c r="F11" s="102" t="str">
        <f>OFFSET('Plate 1'!$A$40, 'Plate 1 384-well Map'!$A11,'Plate 1 384-well Map'!F$1)</f>
        <v>neg saliva + TBET</v>
      </c>
      <c r="G11" s="101" t="str">
        <f>OFFSET('Plate 1'!$A$29, 'Plate 1 384-well Map'!$A11,'Plate 1 384-well Map'!G$1)</f>
        <v>neg saliva + TBET</v>
      </c>
      <c r="H11" s="102" t="str">
        <f>OFFSET('Plate 1'!$A$40, 'Plate 1 384-well Map'!$A11,'Plate 1 384-well Map'!H$1)</f>
        <v>neg saliva + TBET</v>
      </c>
      <c r="I11" s="101" t="str">
        <f>OFFSET('Plate 1'!$A$29, 'Plate 1 384-well Map'!$A11,'Plate 1 384-well Map'!I$1)</f>
        <v>neg saliva + TBET</v>
      </c>
      <c r="J11" s="102" t="str">
        <f>OFFSET('Plate 1'!$A$40, 'Plate 1 384-well Map'!$A11,'Plate 1 384-well Map'!J$1)</f>
        <v>neg saliva + TBET</v>
      </c>
      <c r="K11" s="101" t="str">
        <f>OFFSET('Plate 1'!$A$29, 'Plate 1 384-well Map'!$A11,'Plate 1 384-well Map'!K$1)</f>
        <v>neg saliva + TBET</v>
      </c>
      <c r="L11" s="102" t="str">
        <f>OFFSET('Plate 1'!$A$40, 'Plate 1 384-well Map'!$A11,'Plate 1 384-well Map'!L$1)</f>
        <v>neg saliva + TBET</v>
      </c>
      <c r="M11" s="101" t="str">
        <f>OFFSET('Plate 1'!$A$29, 'Plate 1 384-well Map'!$A11,'Plate 1 384-well Map'!M$1)</f>
        <v>neg saliva + TBET</v>
      </c>
      <c r="N11" s="102" t="str">
        <f>OFFSET('Plate 1'!$A$40, 'Plate 1 384-well Map'!$A11,'Plate 1 384-well Map'!N$1)</f>
        <v>neg saliva + TBET</v>
      </c>
      <c r="O11" s="101" t="str">
        <f>OFFSET('Plate 1'!$A$29, 'Plate 1 384-well Map'!$A11,'Plate 1 384-well Map'!O$1)</f>
        <v>neg saliva + TBET</v>
      </c>
      <c r="P11" s="102" t="str">
        <f>OFFSET('Plate 1'!$A$40, 'Plate 1 384-well Map'!$A11,'Plate 1 384-well Map'!P$1)</f>
        <v>neg saliva + TBET</v>
      </c>
      <c r="Q11" s="101" t="str">
        <f>OFFSET('Plate 1'!$A$29, 'Plate 1 384-well Map'!$A11,'Plate 1 384-well Map'!Q$1)</f>
        <v>neg saliva + TBET</v>
      </c>
      <c r="R11" s="102" t="str">
        <f>OFFSET('Plate 1'!$A$40, 'Plate 1 384-well Map'!$A11,'Plate 1 384-well Map'!R$1)</f>
        <v>neg saliva + TBET</v>
      </c>
      <c r="S11" s="101" t="str">
        <f>OFFSET('Plate 1'!$A$29, 'Plate 1 384-well Map'!$A11,'Plate 1 384-well Map'!S$1)</f>
        <v>neg saliva + TBET</v>
      </c>
      <c r="T11" s="102" t="str">
        <f>OFFSET('Plate 1'!$A$40, 'Plate 1 384-well Map'!$A11,'Plate 1 384-well Map'!T$1)</f>
        <v>neg saliva + TBET</v>
      </c>
      <c r="U11" s="101" t="str">
        <f>OFFSET('Plate 1'!$A$29, 'Plate 1 384-well Map'!$A11,'Plate 1 384-well Map'!U$1)</f>
        <v>neg saliva + TBET</v>
      </c>
      <c r="V11" s="102" t="str">
        <f>OFFSET('Plate 1'!$A$40, 'Plate 1 384-well Map'!$A11,'Plate 1 384-well Map'!V$1)</f>
        <v>neg saliva + TBET</v>
      </c>
      <c r="W11" s="101" t="str">
        <f>OFFSET('Plate 1'!$A$29, 'Plate 1 384-well Map'!$A11,'Plate 1 384-well Map'!W$1)</f>
        <v>neg saliva + TBET</v>
      </c>
      <c r="X11" s="102" t="str">
        <f>OFFSET('Plate 1'!$A$40, 'Plate 1 384-well Map'!$A11,'Plate 1 384-well Map'!X$1)</f>
        <v>neg saliva + TBET</v>
      </c>
      <c r="Y11" s="101" t="str">
        <f>OFFSET('Plate 1'!$A$29, 'Plate 1 384-well Map'!$A11,'Plate 1 384-well Map'!Y$1)</f>
        <v>neg saliva + TBET</v>
      </c>
      <c r="Z11" s="102" t="str">
        <f>OFFSET('Plate 1'!$A$40, 'Plate 1 384-well Map'!$A11,'Plate 1 384-well Map'!Z$1)</f>
        <v>neg saliva + TBET</v>
      </c>
    </row>
    <row r="12" ht="13.5" customHeight="1">
      <c r="A12" s="98">
        <v>5.0</v>
      </c>
      <c r="B12" s="97" t="s">
        <v>72</v>
      </c>
      <c r="C12" s="99" t="str">
        <f>OFFSET('Plate 1'!$A$7, 'Plate 1 384-well Map'!$A12,'Plate 1 384-well Map'!C$1)</f>
        <v>2xTBE+1%tw20</v>
      </c>
      <c r="D12" s="100" t="str">
        <f>OFFSET('Plate 1'!$A$18, 'Plate 1 384-well Map'!$A12,'Plate 1 384-well Map'!D$1)</f>
        <v>neg saliva + TBET</v>
      </c>
      <c r="E12" s="99" t="str">
        <f>OFFSET('Plate 1'!$A$7, 'Plate 1 384-well Map'!$A12,'Plate 1 384-well Map'!E$1)</f>
        <v>2xTBE+1%tw20</v>
      </c>
      <c r="F12" s="100" t="str">
        <f>OFFSET('Plate 1'!$A$18, 'Plate 1 384-well Map'!$A12,'Plate 1 384-well Map'!F$1)</f>
        <v>neg saliva + TBET</v>
      </c>
      <c r="G12" s="99" t="str">
        <f>OFFSET('Plate 1'!$A$7, 'Plate 1 384-well Map'!$A12,'Plate 1 384-well Map'!G$1)</f>
        <v>2xTBE+1%tw20</v>
      </c>
      <c r="H12" s="100" t="str">
        <f>OFFSET('Plate 1'!$A$18, 'Plate 1 384-well Map'!$A12,'Plate 1 384-well Map'!H$1)</f>
        <v>neg saliva + TBET</v>
      </c>
      <c r="I12" s="99" t="str">
        <f>OFFSET('Plate 1'!$A$7, 'Plate 1 384-well Map'!$A12,'Plate 1 384-well Map'!I$1)</f>
        <v>2xTBE+1%tw20</v>
      </c>
      <c r="J12" s="100" t="str">
        <f>OFFSET('Plate 1'!$A$18, 'Plate 1 384-well Map'!$A12,'Plate 1 384-well Map'!J$1)</f>
        <v>neg saliva + TBET</v>
      </c>
      <c r="K12" s="99" t="str">
        <f>OFFSET('Plate 1'!$A$7, 'Plate 1 384-well Map'!$A12,'Plate 1 384-well Map'!K$1)</f>
        <v>2xTBE+1%tw20</v>
      </c>
      <c r="L12" s="100" t="str">
        <f>OFFSET('Plate 1'!$A$18, 'Plate 1 384-well Map'!$A12,'Plate 1 384-well Map'!L$1)</f>
        <v>neg saliva + TBET</v>
      </c>
      <c r="M12" s="99" t="str">
        <f>OFFSET('Plate 1'!$A$7, 'Plate 1 384-well Map'!$A12,'Plate 1 384-well Map'!M$1)</f>
        <v>2xTBE+1%tw20</v>
      </c>
      <c r="N12" s="100" t="str">
        <f>OFFSET('Plate 1'!$A$18, 'Plate 1 384-well Map'!$A12,'Plate 1 384-well Map'!N$1)</f>
        <v>neg saliva + TBET</v>
      </c>
      <c r="O12" s="99" t="str">
        <f>OFFSET('Plate 1'!$A$7, 'Plate 1 384-well Map'!$A12,'Plate 1 384-well Map'!O$1)</f>
        <v>2xTBE+1%tw20</v>
      </c>
      <c r="P12" s="100" t="str">
        <f>OFFSET('Plate 1'!$A$18, 'Plate 1 384-well Map'!$A12,'Plate 1 384-well Map'!P$1)</f>
        <v>neg saliva + TBET</v>
      </c>
      <c r="Q12" s="99" t="str">
        <f>OFFSET('Plate 1'!$A$7, 'Plate 1 384-well Map'!$A12,'Plate 1 384-well Map'!Q$1)</f>
        <v>2xTBE+1%tw20</v>
      </c>
      <c r="R12" s="100" t="str">
        <f>OFFSET('Plate 1'!$A$18, 'Plate 1 384-well Map'!$A12,'Plate 1 384-well Map'!R$1)</f>
        <v>neg saliva + TBET</v>
      </c>
      <c r="S12" s="99" t="str">
        <f>OFFSET('Plate 1'!$A$7, 'Plate 1 384-well Map'!$A12,'Plate 1 384-well Map'!S$1)</f>
        <v>2xTBE+1%tw20</v>
      </c>
      <c r="T12" s="100" t="str">
        <f>OFFSET('Plate 1'!$A$18, 'Plate 1 384-well Map'!$A12,'Plate 1 384-well Map'!T$1)</f>
        <v>neg saliva + TBET</v>
      </c>
      <c r="U12" s="99" t="str">
        <f>OFFSET('Plate 1'!$A$7, 'Plate 1 384-well Map'!$A12,'Plate 1 384-well Map'!U$1)</f>
        <v>2xTBE+1%tw20</v>
      </c>
      <c r="V12" s="100" t="str">
        <f>OFFSET('Plate 1'!$A$18, 'Plate 1 384-well Map'!$A12,'Plate 1 384-well Map'!V$1)</f>
        <v>neg saliva + TBET</v>
      </c>
      <c r="W12" s="99" t="str">
        <f>OFFSET('Plate 1'!$A$7, 'Plate 1 384-well Map'!$A12,'Plate 1 384-well Map'!W$1)</f>
        <v>2xTBE+1%tw20</v>
      </c>
      <c r="X12" s="100" t="str">
        <f>OFFSET('Plate 1'!$A$18, 'Plate 1 384-well Map'!$A12,'Plate 1 384-well Map'!X$1)</f>
        <v>neg saliva + TBET</v>
      </c>
      <c r="Y12" s="99" t="str">
        <f>OFFSET('Plate 1'!$A$7, 'Plate 1 384-well Map'!$A12,'Plate 1 384-well Map'!Y$1)</f>
        <v>2xTBE+1%tw20</v>
      </c>
      <c r="Z12" s="100" t="str">
        <f>OFFSET('Plate 1'!$A$18, 'Plate 1 384-well Map'!$A12,'Plate 1 384-well Map'!Z$1)</f>
        <v>neg saliva + TBET</v>
      </c>
    </row>
    <row r="13" ht="13.5" customHeight="1">
      <c r="A13" s="98">
        <v>5.0</v>
      </c>
      <c r="B13" s="97" t="s">
        <v>73</v>
      </c>
      <c r="C13" s="101" t="str">
        <f>OFFSET('Plate 1'!$A$29, 'Plate 1 384-well Map'!$A13,'Plate 1 384-well Map'!C$1)</f>
        <v>neg saliva + TBET</v>
      </c>
      <c r="D13" s="102" t="str">
        <f>OFFSET('Plate 1'!$A$40, 'Plate 1 384-well Map'!$A13,'Plate 1 384-well Map'!D$1)</f>
        <v>neg saliva + TBET</v>
      </c>
      <c r="E13" s="101" t="str">
        <f>OFFSET('Plate 1'!$A$29, 'Plate 1 384-well Map'!$A13,'Plate 1 384-well Map'!E$1)</f>
        <v>neg saliva + TBET</v>
      </c>
      <c r="F13" s="102" t="str">
        <f>OFFSET('Plate 1'!$A$40, 'Plate 1 384-well Map'!$A13,'Plate 1 384-well Map'!F$1)</f>
        <v>neg saliva + TBET</v>
      </c>
      <c r="G13" s="101" t="str">
        <f>OFFSET('Plate 1'!$A$29, 'Plate 1 384-well Map'!$A13,'Plate 1 384-well Map'!G$1)</f>
        <v>neg saliva + TBET</v>
      </c>
      <c r="H13" s="102" t="str">
        <f>OFFSET('Plate 1'!$A$40, 'Plate 1 384-well Map'!$A13,'Plate 1 384-well Map'!H$1)</f>
        <v>neg saliva + TBET</v>
      </c>
      <c r="I13" s="101" t="str">
        <f>OFFSET('Plate 1'!$A$29, 'Plate 1 384-well Map'!$A13,'Plate 1 384-well Map'!I$1)</f>
        <v>neg saliva + TBET</v>
      </c>
      <c r="J13" s="102" t="str">
        <f>OFFSET('Plate 1'!$A$40, 'Plate 1 384-well Map'!$A13,'Plate 1 384-well Map'!J$1)</f>
        <v>neg saliva + TBET</v>
      </c>
      <c r="K13" s="101" t="str">
        <f>OFFSET('Plate 1'!$A$29, 'Plate 1 384-well Map'!$A13,'Plate 1 384-well Map'!K$1)</f>
        <v>neg saliva + TBET</v>
      </c>
      <c r="L13" s="102" t="str">
        <f>OFFSET('Plate 1'!$A$40, 'Plate 1 384-well Map'!$A13,'Plate 1 384-well Map'!L$1)</f>
        <v>neg saliva + TBET</v>
      </c>
      <c r="M13" s="101" t="str">
        <f>OFFSET('Plate 1'!$A$29, 'Plate 1 384-well Map'!$A13,'Plate 1 384-well Map'!M$1)</f>
        <v>neg saliva + TBET</v>
      </c>
      <c r="N13" s="102" t="str">
        <f>OFFSET('Plate 1'!$A$40, 'Plate 1 384-well Map'!$A13,'Plate 1 384-well Map'!N$1)</f>
        <v>neg saliva + TBET</v>
      </c>
      <c r="O13" s="101" t="str">
        <f>OFFSET('Plate 1'!$A$29, 'Plate 1 384-well Map'!$A13,'Plate 1 384-well Map'!O$1)</f>
        <v>neg saliva + TBET</v>
      </c>
      <c r="P13" s="102" t="str">
        <f>OFFSET('Plate 1'!$A$40, 'Plate 1 384-well Map'!$A13,'Plate 1 384-well Map'!P$1)</f>
        <v>neg saliva + TBET</v>
      </c>
      <c r="Q13" s="101" t="str">
        <f>OFFSET('Plate 1'!$A$29, 'Plate 1 384-well Map'!$A13,'Plate 1 384-well Map'!Q$1)</f>
        <v>neg saliva + TBET</v>
      </c>
      <c r="R13" s="102" t="str">
        <f>OFFSET('Plate 1'!$A$40, 'Plate 1 384-well Map'!$A13,'Plate 1 384-well Map'!R$1)</f>
        <v>neg saliva + TBET</v>
      </c>
      <c r="S13" s="101" t="str">
        <f>OFFSET('Plate 1'!$A$29, 'Plate 1 384-well Map'!$A13,'Plate 1 384-well Map'!S$1)</f>
        <v>neg saliva + TBET</v>
      </c>
      <c r="T13" s="102" t="str">
        <f>OFFSET('Plate 1'!$A$40, 'Plate 1 384-well Map'!$A13,'Plate 1 384-well Map'!T$1)</f>
        <v>neg saliva + TBET</v>
      </c>
      <c r="U13" s="101" t="str">
        <f>OFFSET('Plate 1'!$A$29, 'Plate 1 384-well Map'!$A13,'Plate 1 384-well Map'!U$1)</f>
        <v>neg saliva + TBET</v>
      </c>
      <c r="V13" s="102" t="str">
        <f>OFFSET('Plate 1'!$A$40, 'Plate 1 384-well Map'!$A13,'Plate 1 384-well Map'!V$1)</f>
        <v>neg saliva + TBET</v>
      </c>
      <c r="W13" s="101" t="str">
        <f>OFFSET('Plate 1'!$A$29, 'Plate 1 384-well Map'!$A13,'Plate 1 384-well Map'!W$1)</f>
        <v>neg saliva + TBET</v>
      </c>
      <c r="X13" s="102" t="str">
        <f>OFFSET('Plate 1'!$A$40, 'Plate 1 384-well Map'!$A13,'Plate 1 384-well Map'!X$1)</f>
        <v>neg saliva + TBET</v>
      </c>
      <c r="Y13" s="101" t="str">
        <f>OFFSET('Plate 1'!$A$29, 'Plate 1 384-well Map'!$A13,'Plate 1 384-well Map'!Y$1)</f>
        <v>neg saliva + TBET</v>
      </c>
      <c r="Z13" s="102" t="str">
        <f>OFFSET('Plate 1'!$A$40, 'Plate 1 384-well Map'!$A13,'Plate 1 384-well Map'!Z$1)</f>
        <v>neg saliva + TBET</v>
      </c>
    </row>
    <row r="14" ht="13.5" customHeight="1">
      <c r="A14" s="98">
        <v>6.0</v>
      </c>
      <c r="B14" s="97" t="s">
        <v>74</v>
      </c>
      <c r="C14" s="99" t="str">
        <f>OFFSET('Plate 1'!$A$7, 'Plate 1 384-well Map'!$A14,'Plate 1 384-well Map'!C$1)</f>
        <v>2xTBE+1%tw20</v>
      </c>
      <c r="D14" s="100" t="str">
        <f>OFFSET('Plate 1'!$A$18, 'Plate 1 384-well Map'!$A14,'Plate 1 384-well Map'!D$1)</f>
        <v>neg saliva + TBET</v>
      </c>
      <c r="E14" s="99" t="str">
        <f>OFFSET('Plate 1'!$A$7, 'Plate 1 384-well Map'!$A14,'Plate 1 384-well Map'!E$1)</f>
        <v>2xTBE+1%tw20</v>
      </c>
      <c r="F14" s="100" t="str">
        <f>OFFSET('Plate 1'!$A$18, 'Plate 1 384-well Map'!$A14,'Plate 1 384-well Map'!F$1)</f>
        <v>neg saliva + TBET</v>
      </c>
      <c r="G14" s="99" t="str">
        <f>OFFSET('Plate 1'!$A$7, 'Plate 1 384-well Map'!$A14,'Plate 1 384-well Map'!G$1)</f>
        <v>2xTBE+1%tw20</v>
      </c>
      <c r="H14" s="100" t="str">
        <f>OFFSET('Plate 1'!$A$18, 'Plate 1 384-well Map'!$A14,'Plate 1 384-well Map'!H$1)</f>
        <v>neg saliva + TBET</v>
      </c>
      <c r="I14" s="99" t="str">
        <f>OFFSET('Plate 1'!$A$7, 'Plate 1 384-well Map'!$A14,'Plate 1 384-well Map'!I$1)</f>
        <v>2xTBE+1%tw20</v>
      </c>
      <c r="J14" s="100" t="str">
        <f>OFFSET('Plate 1'!$A$18, 'Plate 1 384-well Map'!$A14,'Plate 1 384-well Map'!J$1)</f>
        <v>neg saliva + TBET</v>
      </c>
      <c r="K14" s="99" t="str">
        <f>OFFSET('Plate 1'!$A$7, 'Plate 1 384-well Map'!$A14,'Plate 1 384-well Map'!K$1)</f>
        <v>2xTBE+1%tw20</v>
      </c>
      <c r="L14" s="100" t="str">
        <f>OFFSET('Plate 1'!$A$18, 'Plate 1 384-well Map'!$A14,'Plate 1 384-well Map'!L$1)</f>
        <v>neg saliva + TBET</v>
      </c>
      <c r="M14" s="99" t="str">
        <f>OFFSET('Plate 1'!$A$7, 'Plate 1 384-well Map'!$A14,'Plate 1 384-well Map'!M$1)</f>
        <v>2xTBE+1%tw20</v>
      </c>
      <c r="N14" s="100" t="str">
        <f>OFFSET('Plate 1'!$A$18, 'Plate 1 384-well Map'!$A14,'Plate 1 384-well Map'!N$1)</f>
        <v>neg saliva + TBET</v>
      </c>
      <c r="O14" s="99" t="str">
        <f>OFFSET('Plate 1'!$A$7, 'Plate 1 384-well Map'!$A14,'Plate 1 384-well Map'!O$1)</f>
        <v>2xTBE+1%tw20</v>
      </c>
      <c r="P14" s="100" t="str">
        <f>OFFSET('Plate 1'!$A$18, 'Plate 1 384-well Map'!$A14,'Plate 1 384-well Map'!P$1)</f>
        <v>neg saliva + TBET</v>
      </c>
      <c r="Q14" s="99" t="str">
        <f>OFFSET('Plate 1'!$A$7, 'Plate 1 384-well Map'!$A14,'Plate 1 384-well Map'!Q$1)</f>
        <v>2xTBE+1%tw20</v>
      </c>
      <c r="R14" s="100" t="str">
        <f>OFFSET('Plate 1'!$A$18, 'Plate 1 384-well Map'!$A14,'Plate 1 384-well Map'!R$1)</f>
        <v>neg saliva + TBET</v>
      </c>
      <c r="S14" s="99" t="str">
        <f>OFFSET('Plate 1'!$A$7, 'Plate 1 384-well Map'!$A14,'Plate 1 384-well Map'!S$1)</f>
        <v>2xTBE+1%tw20</v>
      </c>
      <c r="T14" s="100" t="str">
        <f>OFFSET('Plate 1'!$A$18, 'Plate 1 384-well Map'!$A14,'Plate 1 384-well Map'!T$1)</f>
        <v>neg saliva + TBET</v>
      </c>
      <c r="U14" s="99" t="str">
        <f>OFFSET('Plate 1'!$A$7, 'Plate 1 384-well Map'!$A14,'Plate 1 384-well Map'!U$1)</f>
        <v>2xTBE+1%tw20</v>
      </c>
      <c r="V14" s="100" t="str">
        <f>OFFSET('Plate 1'!$A$18, 'Plate 1 384-well Map'!$A14,'Plate 1 384-well Map'!V$1)</f>
        <v>neg saliva + TBET</v>
      </c>
      <c r="W14" s="99" t="str">
        <f>OFFSET('Plate 1'!$A$7, 'Plate 1 384-well Map'!$A14,'Plate 1 384-well Map'!W$1)</f>
        <v>2xTBE+1%tw20</v>
      </c>
      <c r="X14" s="100" t="str">
        <f>OFFSET('Plate 1'!$A$18, 'Plate 1 384-well Map'!$A14,'Plate 1 384-well Map'!X$1)</f>
        <v>neg saliva + TBET</v>
      </c>
      <c r="Y14" s="99" t="str">
        <f>OFFSET('Plate 1'!$A$7, 'Plate 1 384-well Map'!$A14,'Plate 1 384-well Map'!Y$1)</f>
        <v>2xTBE+1%tw20</v>
      </c>
      <c r="Z14" s="100" t="str">
        <f>OFFSET('Plate 1'!$A$18, 'Plate 1 384-well Map'!$A14,'Plate 1 384-well Map'!Z$1)</f>
        <v>neg saliva + TBET</v>
      </c>
    </row>
    <row r="15" ht="13.5" customHeight="1">
      <c r="A15" s="98">
        <v>6.0</v>
      </c>
      <c r="B15" s="97" t="s">
        <v>75</v>
      </c>
      <c r="C15" s="101" t="str">
        <f>OFFSET('Plate 1'!$A$29, 'Plate 1 384-well Map'!$A15,'Plate 1 384-well Map'!C$1)</f>
        <v>neg saliva + TBET</v>
      </c>
      <c r="D15" s="102" t="str">
        <f>OFFSET('Plate 1'!$A$40, 'Plate 1 384-well Map'!$A15,'Plate 1 384-well Map'!D$1)</f>
        <v>neg saliva + TBET</v>
      </c>
      <c r="E15" s="101" t="str">
        <f>OFFSET('Plate 1'!$A$29, 'Plate 1 384-well Map'!$A15,'Plate 1 384-well Map'!E$1)</f>
        <v>neg saliva + TBET</v>
      </c>
      <c r="F15" s="102" t="str">
        <f>OFFSET('Plate 1'!$A$40, 'Plate 1 384-well Map'!$A15,'Plate 1 384-well Map'!F$1)</f>
        <v>neg saliva + TBET</v>
      </c>
      <c r="G15" s="101" t="str">
        <f>OFFSET('Plate 1'!$A$29, 'Plate 1 384-well Map'!$A15,'Plate 1 384-well Map'!G$1)</f>
        <v>neg saliva + TBET</v>
      </c>
      <c r="H15" s="102" t="str">
        <f>OFFSET('Plate 1'!$A$40, 'Plate 1 384-well Map'!$A15,'Plate 1 384-well Map'!H$1)</f>
        <v>neg saliva + TBET</v>
      </c>
      <c r="I15" s="101" t="str">
        <f>OFFSET('Plate 1'!$A$29, 'Plate 1 384-well Map'!$A15,'Plate 1 384-well Map'!I$1)</f>
        <v>neg saliva + TBET</v>
      </c>
      <c r="J15" s="102" t="str">
        <f>OFFSET('Plate 1'!$A$40, 'Plate 1 384-well Map'!$A15,'Plate 1 384-well Map'!J$1)</f>
        <v>neg saliva + TBET</v>
      </c>
      <c r="K15" s="101" t="str">
        <f>OFFSET('Plate 1'!$A$29, 'Plate 1 384-well Map'!$A15,'Plate 1 384-well Map'!K$1)</f>
        <v>neg saliva + TBET</v>
      </c>
      <c r="L15" s="102" t="str">
        <f>OFFSET('Plate 1'!$A$40, 'Plate 1 384-well Map'!$A15,'Plate 1 384-well Map'!L$1)</f>
        <v>neg saliva + TBET</v>
      </c>
      <c r="M15" s="101" t="str">
        <f>OFFSET('Plate 1'!$A$29, 'Plate 1 384-well Map'!$A15,'Plate 1 384-well Map'!M$1)</f>
        <v>neg saliva + TBET</v>
      </c>
      <c r="N15" s="102" t="str">
        <f>OFFSET('Plate 1'!$A$40, 'Plate 1 384-well Map'!$A15,'Plate 1 384-well Map'!N$1)</f>
        <v>neg saliva + TBET</v>
      </c>
      <c r="O15" s="101" t="str">
        <f>OFFSET('Plate 1'!$A$29, 'Plate 1 384-well Map'!$A15,'Plate 1 384-well Map'!O$1)</f>
        <v>neg saliva + TBET</v>
      </c>
      <c r="P15" s="102" t="str">
        <f>OFFSET('Plate 1'!$A$40, 'Plate 1 384-well Map'!$A15,'Plate 1 384-well Map'!P$1)</f>
        <v>neg saliva + TBET</v>
      </c>
      <c r="Q15" s="101" t="str">
        <f>OFFSET('Plate 1'!$A$29, 'Plate 1 384-well Map'!$A15,'Plate 1 384-well Map'!Q$1)</f>
        <v>neg saliva + TBET</v>
      </c>
      <c r="R15" s="102" t="str">
        <f>OFFSET('Plate 1'!$A$40, 'Plate 1 384-well Map'!$A15,'Plate 1 384-well Map'!R$1)</f>
        <v>neg saliva + TBET</v>
      </c>
      <c r="S15" s="101" t="str">
        <f>OFFSET('Plate 1'!$A$29, 'Plate 1 384-well Map'!$A15,'Plate 1 384-well Map'!S$1)</f>
        <v>neg saliva + TBET</v>
      </c>
      <c r="T15" s="102" t="str">
        <f>OFFSET('Plate 1'!$A$40, 'Plate 1 384-well Map'!$A15,'Plate 1 384-well Map'!T$1)</f>
        <v>neg saliva + TBET</v>
      </c>
      <c r="U15" s="101" t="str">
        <f>OFFSET('Plate 1'!$A$29, 'Plate 1 384-well Map'!$A15,'Plate 1 384-well Map'!U$1)</f>
        <v>neg saliva + TBET</v>
      </c>
      <c r="V15" s="102" t="str">
        <f>OFFSET('Plate 1'!$A$40, 'Plate 1 384-well Map'!$A15,'Plate 1 384-well Map'!V$1)</f>
        <v>neg saliva + TBET</v>
      </c>
      <c r="W15" s="101" t="str">
        <f>OFFSET('Plate 1'!$A$29, 'Plate 1 384-well Map'!$A15,'Plate 1 384-well Map'!W$1)</f>
        <v>neg saliva + TBET</v>
      </c>
      <c r="X15" s="102" t="str">
        <f>OFFSET('Plate 1'!$A$40, 'Plate 1 384-well Map'!$A15,'Plate 1 384-well Map'!X$1)</f>
        <v>neg saliva + TBET</v>
      </c>
      <c r="Y15" s="101" t="str">
        <f>OFFSET('Plate 1'!$A$29, 'Plate 1 384-well Map'!$A15,'Plate 1 384-well Map'!Y$1)</f>
        <v>neg saliva + TBET</v>
      </c>
      <c r="Z15" s="102" t="str">
        <f>OFFSET('Plate 1'!$A$40, 'Plate 1 384-well Map'!$A15,'Plate 1 384-well Map'!Z$1)</f>
        <v>neg saliva + TBET</v>
      </c>
    </row>
    <row r="16" ht="13.5" customHeight="1">
      <c r="A16" s="98">
        <v>7.0</v>
      </c>
      <c r="B16" s="97" t="s">
        <v>76</v>
      </c>
      <c r="C16" s="99" t="str">
        <f>OFFSET('Plate 1'!$A$7, 'Plate 1 384-well Map'!$A16,'Plate 1 384-well Map'!C$1)</f>
        <v>2xTBE+1%tw20</v>
      </c>
      <c r="D16" s="100" t="str">
        <f>OFFSET('Plate 1'!$A$18, 'Plate 1 384-well Map'!$A16,'Plate 1 384-well Map'!D$1)</f>
        <v>neg saliva + TBET</v>
      </c>
      <c r="E16" s="99" t="str">
        <f>OFFSET('Plate 1'!$A$7, 'Plate 1 384-well Map'!$A16,'Plate 1 384-well Map'!E$1)</f>
        <v>2xTBE+1%tw20</v>
      </c>
      <c r="F16" s="100" t="str">
        <f>OFFSET('Plate 1'!$A$18, 'Plate 1 384-well Map'!$A16,'Plate 1 384-well Map'!F$1)</f>
        <v>neg saliva + TBET</v>
      </c>
      <c r="G16" s="99" t="str">
        <f>OFFSET('Plate 1'!$A$7, 'Plate 1 384-well Map'!$A16,'Plate 1 384-well Map'!G$1)</f>
        <v>2xTBE+1%tw20</v>
      </c>
      <c r="H16" s="100" t="str">
        <f>OFFSET('Plate 1'!$A$18, 'Plate 1 384-well Map'!$A16,'Plate 1 384-well Map'!H$1)</f>
        <v>neg saliva + TBET</v>
      </c>
      <c r="I16" s="99" t="str">
        <f>OFFSET('Plate 1'!$A$7, 'Plate 1 384-well Map'!$A16,'Plate 1 384-well Map'!I$1)</f>
        <v>2xTBE+1%tw20</v>
      </c>
      <c r="J16" s="100" t="str">
        <f>OFFSET('Plate 1'!$A$18, 'Plate 1 384-well Map'!$A16,'Plate 1 384-well Map'!J$1)</f>
        <v>neg saliva + TBET</v>
      </c>
      <c r="K16" s="99" t="str">
        <f>OFFSET('Plate 1'!$A$7, 'Plate 1 384-well Map'!$A16,'Plate 1 384-well Map'!K$1)</f>
        <v>2xTBE+1%tw20</v>
      </c>
      <c r="L16" s="100" t="str">
        <f>OFFSET('Plate 1'!$A$18, 'Plate 1 384-well Map'!$A16,'Plate 1 384-well Map'!L$1)</f>
        <v>neg saliva + TBET</v>
      </c>
      <c r="M16" s="99" t="str">
        <f>OFFSET('Plate 1'!$A$7, 'Plate 1 384-well Map'!$A16,'Plate 1 384-well Map'!M$1)</f>
        <v>2xTBE+1%tw20</v>
      </c>
      <c r="N16" s="100" t="str">
        <f>OFFSET('Plate 1'!$A$18, 'Plate 1 384-well Map'!$A16,'Plate 1 384-well Map'!N$1)</f>
        <v>neg saliva + TBET</v>
      </c>
      <c r="O16" s="99" t="str">
        <f>OFFSET('Plate 1'!$A$7, 'Plate 1 384-well Map'!$A16,'Plate 1 384-well Map'!O$1)</f>
        <v>2xTBE+1%tw20</v>
      </c>
      <c r="P16" s="100" t="str">
        <f>OFFSET('Plate 1'!$A$18, 'Plate 1 384-well Map'!$A16,'Plate 1 384-well Map'!P$1)</f>
        <v>neg saliva + TBET</v>
      </c>
      <c r="Q16" s="99" t="str">
        <f>OFFSET('Plate 1'!$A$7, 'Plate 1 384-well Map'!$A16,'Plate 1 384-well Map'!Q$1)</f>
        <v>2xTBE+1%tw20</v>
      </c>
      <c r="R16" s="100" t="str">
        <f>OFFSET('Plate 1'!$A$18, 'Plate 1 384-well Map'!$A16,'Plate 1 384-well Map'!R$1)</f>
        <v>neg saliva + TBET</v>
      </c>
      <c r="S16" s="99" t="str">
        <f>OFFSET('Plate 1'!$A$7, 'Plate 1 384-well Map'!$A16,'Plate 1 384-well Map'!S$1)</f>
        <v>2xTBE+1%tw20</v>
      </c>
      <c r="T16" s="100" t="str">
        <f>OFFSET('Plate 1'!$A$18, 'Plate 1 384-well Map'!$A16,'Plate 1 384-well Map'!T$1)</f>
        <v>neg saliva + TBET</v>
      </c>
      <c r="U16" s="99" t="str">
        <f>OFFSET('Plate 1'!$A$7, 'Plate 1 384-well Map'!$A16,'Plate 1 384-well Map'!U$1)</f>
        <v>2xTBE+1%tw20</v>
      </c>
      <c r="V16" s="100" t="str">
        <f>OFFSET('Plate 1'!$A$18, 'Plate 1 384-well Map'!$A16,'Plate 1 384-well Map'!V$1)</f>
        <v>neg saliva + TBET</v>
      </c>
      <c r="W16" s="99" t="str">
        <f>OFFSET('Plate 1'!$A$7, 'Plate 1 384-well Map'!$A16,'Plate 1 384-well Map'!W$1)</f>
        <v>2xTBE+1%tw20</v>
      </c>
      <c r="X16" s="100" t="str">
        <f>OFFSET('Plate 1'!$A$18, 'Plate 1 384-well Map'!$A16,'Plate 1 384-well Map'!X$1)</f>
        <v>neg saliva + TBET</v>
      </c>
      <c r="Y16" s="99" t="str">
        <f>OFFSET('Plate 1'!$A$7, 'Plate 1 384-well Map'!$A16,'Plate 1 384-well Map'!Y$1)</f>
        <v>2xTBE+1%tw20</v>
      </c>
      <c r="Z16" s="100" t="str">
        <f>OFFSET('Plate 1'!$A$18, 'Plate 1 384-well Map'!$A16,'Plate 1 384-well Map'!Z$1)</f>
        <v>neg saliva + TBET</v>
      </c>
    </row>
    <row r="17" ht="13.5" customHeight="1">
      <c r="A17" s="98">
        <v>7.0</v>
      </c>
      <c r="B17" s="97" t="s">
        <v>77</v>
      </c>
      <c r="C17" s="101" t="str">
        <f>OFFSET('Plate 1'!$A$29, 'Plate 1 384-well Map'!$A17,'Plate 1 384-well Map'!C$1)</f>
        <v>neg saliva + TBET</v>
      </c>
      <c r="D17" s="102" t="str">
        <f>OFFSET('Plate 1'!$A$40, 'Plate 1 384-well Map'!$A17,'Plate 1 384-well Map'!D$1)</f>
        <v>neg saliva + TBET</v>
      </c>
      <c r="E17" s="101" t="str">
        <f>OFFSET('Plate 1'!$A$29, 'Plate 1 384-well Map'!$A17,'Plate 1 384-well Map'!E$1)</f>
        <v>neg saliva + TBET</v>
      </c>
      <c r="F17" s="102" t="str">
        <f>OFFSET('Plate 1'!$A$40, 'Plate 1 384-well Map'!$A17,'Plate 1 384-well Map'!F$1)</f>
        <v>neg saliva + TBET</v>
      </c>
      <c r="G17" s="101" t="str">
        <f>OFFSET('Plate 1'!$A$29, 'Plate 1 384-well Map'!$A17,'Plate 1 384-well Map'!G$1)</f>
        <v>neg saliva + TBET</v>
      </c>
      <c r="H17" s="102" t="str">
        <f>OFFSET('Plate 1'!$A$40, 'Plate 1 384-well Map'!$A17,'Plate 1 384-well Map'!H$1)</f>
        <v>neg saliva + TBET</v>
      </c>
      <c r="I17" s="101" t="str">
        <f>OFFSET('Plate 1'!$A$29, 'Plate 1 384-well Map'!$A17,'Plate 1 384-well Map'!I$1)</f>
        <v>neg saliva + TBET</v>
      </c>
      <c r="J17" s="102" t="str">
        <f>OFFSET('Plate 1'!$A$40, 'Plate 1 384-well Map'!$A17,'Plate 1 384-well Map'!J$1)</f>
        <v>neg saliva + TBET</v>
      </c>
      <c r="K17" s="101" t="str">
        <f>OFFSET('Plate 1'!$A$29, 'Plate 1 384-well Map'!$A17,'Plate 1 384-well Map'!K$1)</f>
        <v>neg saliva + TBET</v>
      </c>
      <c r="L17" s="102" t="str">
        <f>OFFSET('Plate 1'!$A$40, 'Plate 1 384-well Map'!$A17,'Plate 1 384-well Map'!L$1)</f>
        <v>neg saliva + TBET</v>
      </c>
      <c r="M17" s="101" t="str">
        <f>OFFSET('Plate 1'!$A$29, 'Plate 1 384-well Map'!$A17,'Plate 1 384-well Map'!M$1)</f>
        <v>neg saliva + TBET</v>
      </c>
      <c r="N17" s="102" t="str">
        <f>OFFSET('Plate 1'!$A$40, 'Plate 1 384-well Map'!$A17,'Plate 1 384-well Map'!N$1)</f>
        <v>neg saliva + TBET</v>
      </c>
      <c r="O17" s="101" t="str">
        <f>OFFSET('Plate 1'!$A$29, 'Plate 1 384-well Map'!$A17,'Plate 1 384-well Map'!O$1)</f>
        <v>neg saliva + TBET</v>
      </c>
      <c r="P17" s="102" t="str">
        <f>OFFSET('Plate 1'!$A$40, 'Plate 1 384-well Map'!$A17,'Plate 1 384-well Map'!P$1)</f>
        <v>neg saliva + TBET</v>
      </c>
      <c r="Q17" s="101" t="str">
        <f>OFFSET('Plate 1'!$A$29, 'Plate 1 384-well Map'!$A17,'Plate 1 384-well Map'!Q$1)</f>
        <v>neg saliva + TBET</v>
      </c>
      <c r="R17" s="102" t="str">
        <f>OFFSET('Plate 1'!$A$40, 'Plate 1 384-well Map'!$A17,'Plate 1 384-well Map'!R$1)</f>
        <v>neg saliva + TBET</v>
      </c>
      <c r="S17" s="101" t="str">
        <f>OFFSET('Plate 1'!$A$29, 'Plate 1 384-well Map'!$A17,'Plate 1 384-well Map'!S$1)</f>
        <v>neg saliva + TBET</v>
      </c>
      <c r="T17" s="102" t="str">
        <f>OFFSET('Plate 1'!$A$40, 'Plate 1 384-well Map'!$A17,'Plate 1 384-well Map'!T$1)</f>
        <v>neg saliva + TBET</v>
      </c>
      <c r="U17" s="101" t="str">
        <f>OFFSET('Plate 1'!$A$29, 'Plate 1 384-well Map'!$A17,'Plate 1 384-well Map'!U$1)</f>
        <v>neg saliva + TBET</v>
      </c>
      <c r="V17" s="102" t="str">
        <f>OFFSET('Plate 1'!$A$40, 'Plate 1 384-well Map'!$A17,'Plate 1 384-well Map'!V$1)</f>
        <v>neg saliva + TBET</v>
      </c>
      <c r="W17" s="101" t="str">
        <f>OFFSET('Plate 1'!$A$29, 'Plate 1 384-well Map'!$A17,'Plate 1 384-well Map'!W$1)</f>
        <v>neg saliva + TBET</v>
      </c>
      <c r="X17" s="102" t="str">
        <f>OFFSET('Plate 1'!$A$40, 'Plate 1 384-well Map'!$A17,'Plate 1 384-well Map'!X$1)</f>
        <v>neg saliva + TBET</v>
      </c>
      <c r="Y17" s="101" t="str">
        <f>OFFSET('Plate 1'!$A$29, 'Plate 1 384-well Map'!$A17,'Plate 1 384-well Map'!Y$1)</f>
        <v>neg saliva + TBET</v>
      </c>
      <c r="Z17" s="102" t="str">
        <f>OFFSET('Plate 1'!$A$40, 'Plate 1 384-well Map'!$A17,'Plate 1 384-well Map'!Z$1)</f>
        <v>neg saliva + TBET</v>
      </c>
    </row>
    <row r="18" ht="13.5" customHeight="1">
      <c r="A18" s="98">
        <v>8.0</v>
      </c>
      <c r="B18" s="97" t="s">
        <v>78</v>
      </c>
      <c r="C18" s="99" t="str">
        <f>OFFSET('Plate 1'!$A$7, 'Plate 1 384-well Map'!$A18,'Plate 1 384-well Map'!C$1)</f>
        <v>2xTBE+1%tw20</v>
      </c>
      <c r="D18" s="100" t="str">
        <f>OFFSET('Plate 1'!$A$18, 'Plate 1 384-well Map'!$A18,'Plate 1 384-well Map'!D$1)</f>
        <v>neg saliva + TBET</v>
      </c>
      <c r="E18" s="99" t="str">
        <f>OFFSET('Plate 1'!$A$7, 'Plate 1 384-well Map'!$A18,'Plate 1 384-well Map'!E$1)</f>
        <v>2xTBE+1%tw20</v>
      </c>
      <c r="F18" s="100" t="str">
        <f>OFFSET('Plate 1'!$A$18, 'Plate 1 384-well Map'!$A18,'Plate 1 384-well Map'!F$1)</f>
        <v>neg saliva + TBET</v>
      </c>
      <c r="G18" s="99" t="str">
        <f>OFFSET('Plate 1'!$A$7, 'Plate 1 384-well Map'!$A18,'Plate 1 384-well Map'!G$1)</f>
        <v>2xTBE+1%tw20</v>
      </c>
      <c r="H18" s="100" t="str">
        <f>OFFSET('Plate 1'!$A$18, 'Plate 1 384-well Map'!$A18,'Plate 1 384-well Map'!H$1)</f>
        <v>neg saliva + TBET</v>
      </c>
      <c r="I18" s="99" t="str">
        <f>OFFSET('Plate 1'!$A$7, 'Plate 1 384-well Map'!$A18,'Plate 1 384-well Map'!I$1)</f>
        <v>2xTBE+1%tw20</v>
      </c>
      <c r="J18" s="100" t="str">
        <f>OFFSET('Plate 1'!$A$18, 'Plate 1 384-well Map'!$A18,'Plate 1 384-well Map'!J$1)</f>
        <v>neg saliva + TBET</v>
      </c>
      <c r="K18" s="99" t="str">
        <f>OFFSET('Plate 1'!$A$7, 'Plate 1 384-well Map'!$A18,'Plate 1 384-well Map'!K$1)</f>
        <v>2xTBE+1%tw20</v>
      </c>
      <c r="L18" s="100" t="str">
        <f>OFFSET('Plate 1'!$A$18, 'Plate 1 384-well Map'!$A18,'Plate 1 384-well Map'!L$1)</f>
        <v>neg saliva + TBET</v>
      </c>
      <c r="M18" s="99" t="str">
        <f>OFFSET('Plate 1'!$A$7, 'Plate 1 384-well Map'!$A18,'Plate 1 384-well Map'!M$1)</f>
        <v>2xTBE+1%tw20</v>
      </c>
      <c r="N18" s="100" t="str">
        <f>OFFSET('Plate 1'!$A$18, 'Plate 1 384-well Map'!$A18,'Plate 1 384-well Map'!N$1)</f>
        <v>neg saliva + TBET</v>
      </c>
      <c r="O18" s="99" t="str">
        <f>OFFSET('Plate 1'!$A$7, 'Plate 1 384-well Map'!$A18,'Plate 1 384-well Map'!O$1)</f>
        <v>2xTBE+1%tw20</v>
      </c>
      <c r="P18" s="100" t="str">
        <f>OFFSET('Plate 1'!$A$18, 'Plate 1 384-well Map'!$A18,'Plate 1 384-well Map'!P$1)</f>
        <v>neg saliva + TBET</v>
      </c>
      <c r="Q18" s="99" t="str">
        <f>OFFSET('Plate 1'!$A$7, 'Plate 1 384-well Map'!$A18,'Plate 1 384-well Map'!Q$1)</f>
        <v>2xTBE+1%tw20</v>
      </c>
      <c r="R18" s="100" t="str">
        <f>OFFSET('Plate 1'!$A$18, 'Plate 1 384-well Map'!$A18,'Plate 1 384-well Map'!R$1)</f>
        <v>neg saliva + TBET</v>
      </c>
      <c r="S18" s="99" t="str">
        <f>OFFSET('Plate 1'!$A$7, 'Plate 1 384-well Map'!$A18,'Plate 1 384-well Map'!S$1)</f>
        <v>2xTBE+1%tw20</v>
      </c>
      <c r="T18" s="100" t="str">
        <f>OFFSET('Plate 1'!$A$18, 'Plate 1 384-well Map'!$A18,'Plate 1 384-well Map'!T$1)</f>
        <v>neg saliva + TBET</v>
      </c>
      <c r="U18" s="99" t="str">
        <f>OFFSET('Plate 1'!$A$7, 'Plate 1 384-well Map'!$A18,'Plate 1 384-well Map'!U$1)</f>
        <v>2xTBE+1%tw20</v>
      </c>
      <c r="V18" s="100" t="str">
        <f>OFFSET('Plate 1'!$A$18, 'Plate 1 384-well Map'!$A18,'Plate 1 384-well Map'!V$1)</f>
        <v>neg saliva + TBET</v>
      </c>
      <c r="W18" s="99" t="str">
        <f>OFFSET('Plate 1'!$A$7, 'Plate 1 384-well Map'!$A18,'Plate 1 384-well Map'!W$1)</f>
        <v>2xTBE+1%tw20</v>
      </c>
      <c r="X18" s="100" t="str">
        <f>OFFSET('Plate 1'!$A$18, 'Plate 1 384-well Map'!$A18,'Plate 1 384-well Map'!X$1)</f>
        <v>neg saliva + TBET</v>
      </c>
      <c r="Y18" s="99" t="str">
        <f>OFFSET('Plate 1'!$A$7, 'Plate 1 384-well Map'!$A18,'Plate 1 384-well Map'!Y$1)</f>
        <v>2xTBE+1%tw20</v>
      </c>
      <c r="Z18" s="100" t="str">
        <f>OFFSET('Plate 1'!$A$18, 'Plate 1 384-well Map'!$A18,'Plate 1 384-well Map'!Z$1)</f>
        <v>neg saliva + TBET</v>
      </c>
    </row>
    <row r="19" ht="13.5" customHeight="1">
      <c r="A19" s="98">
        <v>8.0</v>
      </c>
      <c r="B19" s="97" t="s">
        <v>79</v>
      </c>
      <c r="C19" s="101" t="str">
        <f>OFFSET('Plate 1'!$A$29, 'Plate 1 384-well Map'!$A19,'Plate 1 384-well Map'!C$1)</f>
        <v>neg saliva + TBET</v>
      </c>
      <c r="D19" s="102" t="str">
        <f>OFFSET('Plate 1'!$A$40, 'Plate 1 384-well Map'!$A19,'Plate 1 384-well Map'!D$1)</f>
        <v>neg saliva + TBET</v>
      </c>
      <c r="E19" s="101" t="str">
        <f>OFFSET('Plate 1'!$A$29, 'Plate 1 384-well Map'!$A19,'Plate 1 384-well Map'!E$1)</f>
        <v>neg saliva + TBET</v>
      </c>
      <c r="F19" s="102" t="str">
        <f>OFFSET('Plate 1'!$A$40, 'Plate 1 384-well Map'!$A19,'Plate 1 384-well Map'!F$1)</f>
        <v>neg saliva + TBET</v>
      </c>
      <c r="G19" s="101" t="str">
        <f>OFFSET('Plate 1'!$A$29, 'Plate 1 384-well Map'!$A19,'Plate 1 384-well Map'!G$1)</f>
        <v>neg saliva + TBET</v>
      </c>
      <c r="H19" s="102" t="str">
        <f>OFFSET('Plate 1'!$A$40, 'Plate 1 384-well Map'!$A19,'Plate 1 384-well Map'!H$1)</f>
        <v>neg saliva + TBET</v>
      </c>
      <c r="I19" s="101" t="str">
        <f>OFFSET('Plate 1'!$A$29, 'Plate 1 384-well Map'!$A19,'Plate 1 384-well Map'!I$1)</f>
        <v>neg saliva + TBET</v>
      </c>
      <c r="J19" s="102" t="str">
        <f>OFFSET('Plate 1'!$A$40, 'Plate 1 384-well Map'!$A19,'Plate 1 384-well Map'!J$1)</f>
        <v>neg saliva + TBET</v>
      </c>
      <c r="K19" s="101" t="str">
        <f>OFFSET('Plate 1'!$A$29, 'Plate 1 384-well Map'!$A19,'Plate 1 384-well Map'!K$1)</f>
        <v>neg saliva + TBET</v>
      </c>
      <c r="L19" s="102" t="str">
        <f>OFFSET('Plate 1'!$A$40, 'Plate 1 384-well Map'!$A19,'Plate 1 384-well Map'!L$1)</f>
        <v>neg saliva + TBET</v>
      </c>
      <c r="M19" s="101" t="str">
        <f>OFFSET('Plate 1'!$A$29, 'Plate 1 384-well Map'!$A19,'Plate 1 384-well Map'!M$1)</f>
        <v>neg saliva + TBET</v>
      </c>
      <c r="N19" s="102" t="str">
        <f>OFFSET('Plate 1'!$A$40, 'Plate 1 384-well Map'!$A19,'Plate 1 384-well Map'!N$1)</f>
        <v>neg saliva + TBET</v>
      </c>
      <c r="O19" s="101" t="str">
        <f>OFFSET('Plate 1'!$A$29, 'Plate 1 384-well Map'!$A19,'Plate 1 384-well Map'!O$1)</f>
        <v>neg saliva + TBET</v>
      </c>
      <c r="P19" s="102" t="str">
        <f>OFFSET('Plate 1'!$A$40, 'Plate 1 384-well Map'!$A19,'Plate 1 384-well Map'!P$1)</f>
        <v>neg saliva + TBET</v>
      </c>
      <c r="Q19" s="101" t="str">
        <f>OFFSET('Plate 1'!$A$29, 'Plate 1 384-well Map'!$A19,'Plate 1 384-well Map'!Q$1)</f>
        <v>neg saliva + TBET</v>
      </c>
      <c r="R19" s="102" t="str">
        <f>OFFSET('Plate 1'!$A$40, 'Plate 1 384-well Map'!$A19,'Plate 1 384-well Map'!R$1)</f>
        <v>neg saliva + TBET</v>
      </c>
      <c r="S19" s="101" t="str">
        <f>OFFSET('Plate 1'!$A$29, 'Plate 1 384-well Map'!$A19,'Plate 1 384-well Map'!S$1)</f>
        <v>neg saliva + TBET</v>
      </c>
      <c r="T19" s="102" t="str">
        <f>OFFSET('Plate 1'!$A$40, 'Plate 1 384-well Map'!$A19,'Plate 1 384-well Map'!T$1)</f>
        <v>neg saliva + TBET</v>
      </c>
      <c r="U19" s="101" t="str">
        <f>OFFSET('Plate 1'!$A$29, 'Plate 1 384-well Map'!$A19,'Plate 1 384-well Map'!U$1)</f>
        <v>neg saliva + TBET</v>
      </c>
      <c r="V19" s="102" t="str">
        <f>OFFSET('Plate 1'!$A$40, 'Plate 1 384-well Map'!$A19,'Plate 1 384-well Map'!V$1)</f>
        <v>neg saliva + TBET</v>
      </c>
      <c r="W19" s="101" t="str">
        <f>OFFSET('Plate 1'!$A$29, 'Plate 1 384-well Map'!$A19,'Plate 1 384-well Map'!W$1)</f>
        <v>neg saliva + TBET</v>
      </c>
      <c r="X19" s="102" t="str">
        <f>OFFSET('Plate 1'!$A$40, 'Plate 1 384-well Map'!$A19,'Plate 1 384-well Map'!X$1)</f>
        <v>neg saliva + TBET</v>
      </c>
      <c r="Y19" s="101" t="str">
        <f>OFFSET('Plate 1'!$A$29, 'Plate 1 384-well Map'!$A19,'Plate 1 384-well Map'!Y$1)</f>
        <v>neg saliva + TBET</v>
      </c>
      <c r="Z19" s="102" t="str">
        <f>OFFSET('Plate 1'!$A$40, 'Plate 1 384-well Map'!$A19,'Plate 1 384-well Map'!Z$1)</f>
        <v>neg saliva + TBET</v>
      </c>
    </row>
    <row r="20" ht="13.5" customHeight="1"/>
    <row r="21" ht="13.5" customHeight="1">
      <c r="B21" s="96" t="s">
        <v>22</v>
      </c>
      <c r="C21" s="97">
        <v>1.0</v>
      </c>
      <c r="D21" s="97">
        <v>2.0</v>
      </c>
      <c r="E21" s="97">
        <v>3.0</v>
      </c>
      <c r="F21" s="97">
        <v>4.0</v>
      </c>
      <c r="G21" s="97">
        <v>5.0</v>
      </c>
      <c r="H21" s="97">
        <v>6.0</v>
      </c>
      <c r="I21" s="97">
        <v>7.0</v>
      </c>
      <c r="J21" s="97">
        <v>8.0</v>
      </c>
      <c r="K21" s="97">
        <v>9.0</v>
      </c>
      <c r="L21" s="97">
        <v>10.0</v>
      </c>
      <c r="M21" s="97">
        <v>11.0</v>
      </c>
      <c r="N21" s="97">
        <v>12.0</v>
      </c>
      <c r="O21" s="97">
        <v>13.0</v>
      </c>
      <c r="P21" s="97">
        <v>14.0</v>
      </c>
      <c r="Q21" s="97">
        <v>15.0</v>
      </c>
      <c r="R21" s="97">
        <v>16.0</v>
      </c>
      <c r="S21" s="97">
        <v>17.0</v>
      </c>
      <c r="T21" s="96">
        <v>18.0</v>
      </c>
      <c r="U21" s="97">
        <v>19.0</v>
      </c>
      <c r="V21" s="97">
        <v>20.0</v>
      </c>
      <c r="W21" s="97">
        <v>21.0</v>
      </c>
      <c r="X21" s="97">
        <v>22.0</v>
      </c>
      <c r="Y21" s="97">
        <v>23.0</v>
      </c>
      <c r="Z21" s="97">
        <v>24.0</v>
      </c>
    </row>
    <row r="22" ht="13.5" customHeight="1">
      <c r="B22" s="97" t="s">
        <v>27</v>
      </c>
      <c r="C22" s="99">
        <f>OFFSET('Plate 1'!$O$7, 'Plate 1 384-well Map'!$A4,'Plate 1 384-well Map'!C$1)</f>
        <v>0</v>
      </c>
      <c r="D22" s="100">
        <f>OFFSET('Plate 1'!$O$18, 'Plate 1 384-well Map'!$A4,'Plate 1 384-well Map'!D$1)</f>
        <v>0</v>
      </c>
      <c r="E22" s="99">
        <f>OFFSET('Plate 1'!$O$7, 'Plate 1 384-well Map'!$A4,'Plate 1 384-well Map'!E$1)</f>
        <v>0</v>
      </c>
      <c r="F22" s="100">
        <f>OFFSET('Plate 1'!$O$18, 'Plate 1 384-well Map'!$A4,'Plate 1 384-well Map'!F$1)</f>
        <v>0</v>
      </c>
      <c r="G22" s="99">
        <f>OFFSET('Plate 1'!$O$7, 'Plate 1 384-well Map'!$A4,'Plate 1 384-well Map'!G$1)</f>
        <v>0</v>
      </c>
      <c r="H22" s="100">
        <f>OFFSET('Plate 1'!$O$18, 'Plate 1 384-well Map'!$A4,'Plate 1 384-well Map'!H$1)</f>
        <v>0</v>
      </c>
      <c r="I22" s="99">
        <f>OFFSET('Plate 1'!$O$7, 'Plate 1 384-well Map'!$A4,'Plate 1 384-well Map'!I$1)</f>
        <v>0</v>
      </c>
      <c r="J22" s="100">
        <f>OFFSET('Plate 1'!$O$18, 'Plate 1 384-well Map'!$A4,'Plate 1 384-well Map'!J$1)</f>
        <v>0</v>
      </c>
      <c r="K22" s="99">
        <f>OFFSET('Plate 1'!$O$7, 'Plate 1 384-well Map'!$A4,'Plate 1 384-well Map'!K$1)</f>
        <v>0</v>
      </c>
      <c r="L22" s="100">
        <f>OFFSET('Plate 1'!$O$18, 'Plate 1 384-well Map'!$A4,'Plate 1 384-well Map'!L$1)</f>
        <v>0</v>
      </c>
      <c r="M22" s="99">
        <f>OFFSET('Plate 1'!$O$7, 'Plate 1 384-well Map'!$A4,'Plate 1 384-well Map'!M$1)</f>
        <v>0</v>
      </c>
      <c r="N22" s="100">
        <f>OFFSET('Plate 1'!$O$18, 'Plate 1 384-well Map'!$A4,'Plate 1 384-well Map'!N$1)</f>
        <v>0</v>
      </c>
      <c r="O22" s="99">
        <f>OFFSET('Plate 1'!$O$7, 'Plate 1 384-well Map'!$A4,'Plate 1 384-well Map'!O$1)</f>
        <v>0</v>
      </c>
      <c r="P22" s="100">
        <f>OFFSET('Plate 1'!$O$18, 'Plate 1 384-well Map'!$A4,'Plate 1 384-well Map'!P$1)</f>
        <v>0</v>
      </c>
      <c r="Q22" s="99">
        <f>OFFSET('Plate 1'!$O$7, 'Plate 1 384-well Map'!$A4,'Plate 1 384-well Map'!Q$1)</f>
        <v>0</v>
      </c>
      <c r="R22" s="100">
        <f>OFFSET('Plate 1'!$O$18, 'Plate 1 384-well Map'!$A4,'Plate 1 384-well Map'!R$1)</f>
        <v>0</v>
      </c>
      <c r="S22" s="99">
        <f>OFFSET('Plate 1'!$O$7, 'Plate 1 384-well Map'!$A4,'Plate 1 384-well Map'!S$1)</f>
        <v>0</v>
      </c>
      <c r="T22" s="100">
        <f>OFFSET('Plate 1'!$O$18, 'Plate 1 384-well Map'!$A4,'Plate 1 384-well Map'!T$1)</f>
        <v>0</v>
      </c>
      <c r="U22" s="99">
        <f>OFFSET('Plate 1'!$O$7, 'Plate 1 384-well Map'!$A4,'Plate 1 384-well Map'!U$1)</f>
        <v>0</v>
      </c>
      <c r="V22" s="100">
        <f>OFFSET('Plate 1'!$O$18, 'Plate 1 384-well Map'!$A4,'Plate 1 384-well Map'!V$1)</f>
        <v>0</v>
      </c>
      <c r="W22" s="99">
        <f>OFFSET('Plate 1'!$O$7, 'Plate 1 384-well Map'!$A4,'Plate 1 384-well Map'!W$1)</f>
        <v>0</v>
      </c>
      <c r="X22" s="100">
        <f>OFFSET('Plate 1'!$O$18, 'Plate 1 384-well Map'!$A4,'Plate 1 384-well Map'!X$1)</f>
        <v>0</v>
      </c>
      <c r="Y22" s="99">
        <f>OFFSET('Plate 1'!$O$7, 'Plate 1 384-well Map'!$A4,'Plate 1 384-well Map'!Y$1)</f>
        <v>0</v>
      </c>
      <c r="Z22" s="100">
        <f>OFFSET('Plate 1'!$O$18, 'Plate 1 384-well Map'!$A4,'Plate 1 384-well Map'!Z$1)</f>
        <v>0</v>
      </c>
    </row>
    <row r="23" ht="13.5" customHeight="1">
      <c r="B23" s="97" t="s">
        <v>29</v>
      </c>
      <c r="C23" s="101">
        <f>OFFSET('Plate 1'!$O$29, 'Plate 1 384-well Map'!$A5,'Plate 1 384-well Map'!C$1)</f>
        <v>0</v>
      </c>
      <c r="D23" s="102">
        <f>OFFSET('Plate 1'!$O$40, 'Plate 1 384-well Map'!$A4,'Plate 1 384-well Map'!D$1)</f>
        <v>0</v>
      </c>
      <c r="E23" s="101">
        <f>OFFSET('Plate 1'!$O$29, 'Plate 1 384-well Map'!$A5,'Plate 1 384-well Map'!E$1)</f>
        <v>0</v>
      </c>
      <c r="F23" s="102">
        <f>OFFSET('Plate 1'!$O$40, 'Plate 1 384-well Map'!$A4,'Plate 1 384-well Map'!F$1)</f>
        <v>4000</v>
      </c>
      <c r="G23" s="101">
        <f>OFFSET('Plate 1'!$O$29, 'Plate 1 384-well Map'!$A5,'Plate 1 384-well Map'!G$1)</f>
        <v>0</v>
      </c>
      <c r="H23" s="102">
        <f>OFFSET('Plate 1'!$O$40, 'Plate 1 384-well Map'!$A4,'Plate 1 384-well Map'!H$1)</f>
        <v>4000</v>
      </c>
      <c r="I23" s="101">
        <f>OFFSET('Plate 1'!$O$29, 'Plate 1 384-well Map'!$A5,'Plate 1 384-well Map'!I$1)</f>
        <v>0</v>
      </c>
      <c r="J23" s="102">
        <f>OFFSET('Plate 1'!$O$40, 'Plate 1 384-well Map'!$A4,'Plate 1 384-well Map'!J$1)</f>
        <v>4000</v>
      </c>
      <c r="K23" s="101">
        <f>OFFSET('Plate 1'!$O$29, 'Plate 1 384-well Map'!$A5,'Plate 1 384-well Map'!K$1)</f>
        <v>0</v>
      </c>
      <c r="L23" s="102">
        <f>OFFSET('Plate 1'!$O$40, 'Plate 1 384-well Map'!$A4,'Plate 1 384-well Map'!L$1)</f>
        <v>4000</v>
      </c>
      <c r="M23" s="101">
        <f>OFFSET('Plate 1'!$O$29, 'Plate 1 384-well Map'!$A5,'Plate 1 384-well Map'!M$1)</f>
        <v>0</v>
      </c>
      <c r="N23" s="102">
        <f>OFFSET('Plate 1'!$O$40, 'Plate 1 384-well Map'!$A4,'Plate 1 384-well Map'!N$1)</f>
        <v>4000</v>
      </c>
      <c r="O23" s="101">
        <f>OFFSET('Plate 1'!$O$29, 'Plate 1 384-well Map'!$A5,'Plate 1 384-well Map'!O$1)</f>
        <v>0</v>
      </c>
      <c r="P23" s="102">
        <f>OFFSET('Plate 1'!$O$40, 'Plate 1 384-well Map'!$A4,'Plate 1 384-well Map'!P$1)</f>
        <v>4000</v>
      </c>
      <c r="Q23" s="101">
        <f>OFFSET('Plate 1'!$O$29, 'Plate 1 384-well Map'!$A5,'Plate 1 384-well Map'!Q$1)</f>
        <v>0</v>
      </c>
      <c r="R23" s="102">
        <f>OFFSET('Plate 1'!$O$40, 'Plate 1 384-well Map'!$A4,'Plate 1 384-well Map'!R$1)</f>
        <v>4000</v>
      </c>
      <c r="S23" s="101">
        <f>OFFSET('Plate 1'!$O$29, 'Plate 1 384-well Map'!$A5,'Plate 1 384-well Map'!S$1)</f>
        <v>0</v>
      </c>
      <c r="T23" s="102">
        <f>OFFSET('Plate 1'!$O$40, 'Plate 1 384-well Map'!$A4,'Plate 1 384-well Map'!T$1)</f>
        <v>4000</v>
      </c>
      <c r="U23" s="101">
        <f>OFFSET('Plate 1'!$O$29, 'Plate 1 384-well Map'!$A5,'Plate 1 384-well Map'!U$1)</f>
        <v>0</v>
      </c>
      <c r="V23" s="102">
        <f>OFFSET('Plate 1'!$O$40, 'Plate 1 384-well Map'!$A4,'Plate 1 384-well Map'!V$1)</f>
        <v>4000</v>
      </c>
      <c r="W23" s="101">
        <f>OFFSET('Plate 1'!$O$29, 'Plate 1 384-well Map'!$A5,'Plate 1 384-well Map'!W$1)</f>
        <v>0</v>
      </c>
      <c r="X23" s="102">
        <f>OFFSET('Plate 1'!$O$40, 'Plate 1 384-well Map'!$A4,'Plate 1 384-well Map'!X$1)</f>
        <v>4000</v>
      </c>
      <c r="Y23" s="101">
        <f>OFFSET('Plate 1'!$O$29, 'Plate 1 384-well Map'!$A5,'Plate 1 384-well Map'!Y$1)</f>
        <v>0</v>
      </c>
      <c r="Z23" s="102">
        <f>OFFSET('Plate 1'!$O$40, 'Plate 1 384-well Map'!$A4,'Plate 1 384-well Map'!Z$1)</f>
        <v>0</v>
      </c>
    </row>
    <row r="24" ht="13.5" customHeight="1">
      <c r="B24" s="97" t="s">
        <v>31</v>
      </c>
      <c r="C24" s="99">
        <f>OFFSET('Plate 1'!$O$7, 'Plate 1 384-well Map'!$A6,'Plate 1 384-well Map'!C$1)</f>
        <v>0</v>
      </c>
      <c r="D24" s="100">
        <f>OFFSET('Plate 1'!$O$18, 'Plate 1 384-well Map'!$A6,'Plate 1 384-well Map'!D$1)</f>
        <v>0</v>
      </c>
      <c r="E24" s="99">
        <f>OFFSET('Plate 1'!$O$7, 'Plate 1 384-well Map'!$A6,'Plate 1 384-well Map'!E$1)</f>
        <v>0</v>
      </c>
      <c r="F24" s="100">
        <f>OFFSET('Plate 1'!$O$18, 'Plate 1 384-well Map'!$A6,'Plate 1 384-well Map'!F$1)</f>
        <v>0</v>
      </c>
      <c r="G24" s="99">
        <f>OFFSET('Plate 1'!$O$7, 'Plate 1 384-well Map'!$A6,'Plate 1 384-well Map'!G$1)</f>
        <v>0</v>
      </c>
      <c r="H24" s="100">
        <f>OFFSET('Plate 1'!$O$18, 'Plate 1 384-well Map'!$A6,'Plate 1 384-well Map'!H$1)</f>
        <v>0</v>
      </c>
      <c r="I24" s="99">
        <f>OFFSET('Plate 1'!$O$7, 'Plate 1 384-well Map'!$A6,'Plate 1 384-well Map'!I$1)</f>
        <v>0</v>
      </c>
      <c r="J24" s="100">
        <f>OFFSET('Plate 1'!$O$18, 'Plate 1 384-well Map'!$A6,'Plate 1 384-well Map'!J$1)</f>
        <v>0</v>
      </c>
      <c r="K24" s="99">
        <f>OFFSET('Plate 1'!$O$7, 'Plate 1 384-well Map'!$A6,'Plate 1 384-well Map'!K$1)</f>
        <v>0</v>
      </c>
      <c r="L24" s="100">
        <f>OFFSET('Plate 1'!$O$18, 'Plate 1 384-well Map'!$A6,'Plate 1 384-well Map'!L$1)</f>
        <v>0</v>
      </c>
      <c r="M24" s="99">
        <f>OFFSET('Plate 1'!$O$7, 'Plate 1 384-well Map'!$A6,'Plate 1 384-well Map'!M$1)</f>
        <v>0</v>
      </c>
      <c r="N24" s="100">
        <f>OFFSET('Plate 1'!$O$18, 'Plate 1 384-well Map'!$A6,'Plate 1 384-well Map'!N$1)</f>
        <v>0</v>
      </c>
      <c r="O24" s="99">
        <f>OFFSET('Plate 1'!$O$7, 'Plate 1 384-well Map'!$A6,'Plate 1 384-well Map'!O$1)</f>
        <v>0</v>
      </c>
      <c r="P24" s="100">
        <f>OFFSET('Plate 1'!$O$18, 'Plate 1 384-well Map'!$A6,'Plate 1 384-well Map'!P$1)</f>
        <v>0</v>
      </c>
      <c r="Q24" s="99">
        <f>OFFSET('Plate 1'!$O$7, 'Plate 1 384-well Map'!$A6,'Plate 1 384-well Map'!Q$1)</f>
        <v>0</v>
      </c>
      <c r="R24" s="100">
        <f>OFFSET('Plate 1'!$O$18, 'Plate 1 384-well Map'!$A6,'Plate 1 384-well Map'!R$1)</f>
        <v>0</v>
      </c>
      <c r="S24" s="99">
        <f>OFFSET('Plate 1'!$O$7, 'Plate 1 384-well Map'!$A6,'Plate 1 384-well Map'!S$1)</f>
        <v>0</v>
      </c>
      <c r="T24" s="100">
        <f>OFFSET('Plate 1'!$O$18, 'Plate 1 384-well Map'!$A6,'Plate 1 384-well Map'!T$1)</f>
        <v>0</v>
      </c>
      <c r="U24" s="99">
        <f>OFFSET('Plate 1'!$O$7, 'Plate 1 384-well Map'!$A6,'Plate 1 384-well Map'!U$1)</f>
        <v>0</v>
      </c>
      <c r="V24" s="100">
        <f>OFFSET('Plate 1'!$O$18, 'Plate 1 384-well Map'!$A6,'Plate 1 384-well Map'!V$1)</f>
        <v>0</v>
      </c>
      <c r="W24" s="99">
        <f>OFFSET('Plate 1'!$O$7, 'Plate 1 384-well Map'!$A6,'Plate 1 384-well Map'!W$1)</f>
        <v>0</v>
      </c>
      <c r="X24" s="100">
        <f>OFFSET('Plate 1'!$O$18, 'Plate 1 384-well Map'!$A6,'Plate 1 384-well Map'!X$1)</f>
        <v>0</v>
      </c>
      <c r="Y24" s="99">
        <f>OFFSET('Plate 1'!$O$7, 'Plate 1 384-well Map'!$A6,'Plate 1 384-well Map'!Y$1)</f>
        <v>0</v>
      </c>
      <c r="Z24" s="100">
        <f>OFFSET('Plate 1'!$O$18, 'Plate 1 384-well Map'!$A6,'Plate 1 384-well Map'!Z$1)</f>
        <v>0</v>
      </c>
    </row>
    <row r="25" ht="13.5" customHeight="1">
      <c r="B25" s="97" t="s">
        <v>32</v>
      </c>
      <c r="C25" s="101">
        <f>OFFSET('Plate 1'!$O$29, 'Plate 1 384-well Map'!$A7,'Plate 1 384-well Map'!C$1)</f>
        <v>0</v>
      </c>
      <c r="D25" s="102">
        <f>OFFSET('Plate 1'!$O$40, 'Plate 1 384-well Map'!$A6,'Plate 1 384-well Map'!D$1)</f>
        <v>0</v>
      </c>
      <c r="E25" s="101">
        <f>OFFSET('Plate 1'!$O$29, 'Plate 1 384-well Map'!$A7,'Plate 1 384-well Map'!E$1)</f>
        <v>0</v>
      </c>
      <c r="F25" s="102">
        <f>OFFSET('Plate 1'!$O$40, 'Plate 1 384-well Map'!$A6,'Plate 1 384-well Map'!F$1)</f>
        <v>3000</v>
      </c>
      <c r="G25" s="101">
        <f>OFFSET('Plate 1'!$O$29, 'Plate 1 384-well Map'!$A7,'Plate 1 384-well Map'!G$1)</f>
        <v>0</v>
      </c>
      <c r="H25" s="102">
        <f>OFFSET('Plate 1'!$O$40, 'Plate 1 384-well Map'!$A6,'Plate 1 384-well Map'!H$1)</f>
        <v>3000</v>
      </c>
      <c r="I25" s="101">
        <f>OFFSET('Plate 1'!$O$29, 'Plate 1 384-well Map'!$A7,'Plate 1 384-well Map'!I$1)</f>
        <v>0</v>
      </c>
      <c r="J25" s="102">
        <f>OFFSET('Plate 1'!$O$40, 'Plate 1 384-well Map'!$A6,'Plate 1 384-well Map'!J$1)</f>
        <v>3000</v>
      </c>
      <c r="K25" s="101">
        <f>OFFSET('Plate 1'!$O$29, 'Plate 1 384-well Map'!$A7,'Plate 1 384-well Map'!K$1)</f>
        <v>0</v>
      </c>
      <c r="L25" s="102">
        <f>OFFSET('Plate 1'!$O$40, 'Plate 1 384-well Map'!$A6,'Plate 1 384-well Map'!L$1)</f>
        <v>3000</v>
      </c>
      <c r="M25" s="101">
        <f>OFFSET('Plate 1'!$O$29, 'Plate 1 384-well Map'!$A7,'Plate 1 384-well Map'!M$1)</f>
        <v>0</v>
      </c>
      <c r="N25" s="102">
        <f>OFFSET('Plate 1'!$O$40, 'Plate 1 384-well Map'!$A6,'Plate 1 384-well Map'!N$1)</f>
        <v>3000</v>
      </c>
      <c r="O25" s="101">
        <f>OFFSET('Plate 1'!$O$29, 'Plate 1 384-well Map'!$A7,'Plate 1 384-well Map'!O$1)</f>
        <v>0</v>
      </c>
      <c r="P25" s="102">
        <f>OFFSET('Plate 1'!$O$40, 'Plate 1 384-well Map'!$A6,'Plate 1 384-well Map'!P$1)</f>
        <v>3000</v>
      </c>
      <c r="Q25" s="101">
        <f>OFFSET('Plate 1'!$O$29, 'Plate 1 384-well Map'!$A7,'Plate 1 384-well Map'!Q$1)</f>
        <v>0</v>
      </c>
      <c r="R25" s="102">
        <f>OFFSET('Plate 1'!$O$40, 'Plate 1 384-well Map'!$A6,'Plate 1 384-well Map'!R$1)</f>
        <v>3000</v>
      </c>
      <c r="S25" s="101">
        <f>OFFSET('Plate 1'!$O$29, 'Plate 1 384-well Map'!$A7,'Plate 1 384-well Map'!S$1)</f>
        <v>0</v>
      </c>
      <c r="T25" s="102">
        <f>OFFSET('Plate 1'!$O$40, 'Plate 1 384-well Map'!$A6,'Plate 1 384-well Map'!T$1)</f>
        <v>3000</v>
      </c>
      <c r="U25" s="101">
        <f>OFFSET('Plate 1'!$O$29, 'Plate 1 384-well Map'!$A7,'Plate 1 384-well Map'!U$1)</f>
        <v>0</v>
      </c>
      <c r="V25" s="102">
        <f>OFFSET('Plate 1'!$O$40, 'Plate 1 384-well Map'!$A6,'Plate 1 384-well Map'!V$1)</f>
        <v>3000</v>
      </c>
      <c r="W25" s="101">
        <f>OFFSET('Plate 1'!$O$29, 'Plate 1 384-well Map'!$A7,'Plate 1 384-well Map'!W$1)</f>
        <v>0</v>
      </c>
      <c r="X25" s="102">
        <f>OFFSET('Plate 1'!$O$40, 'Plate 1 384-well Map'!$A6,'Plate 1 384-well Map'!X$1)</f>
        <v>3000</v>
      </c>
      <c r="Y25" s="101">
        <f>OFFSET('Plate 1'!$O$29, 'Plate 1 384-well Map'!$A7,'Plate 1 384-well Map'!Y$1)</f>
        <v>0</v>
      </c>
      <c r="Z25" s="102">
        <f>OFFSET('Plate 1'!$O$40, 'Plate 1 384-well Map'!$A6,'Plate 1 384-well Map'!Z$1)</f>
        <v>0</v>
      </c>
    </row>
    <row r="26" ht="13.5" customHeight="1">
      <c r="B26" s="97" t="s">
        <v>33</v>
      </c>
      <c r="C26" s="99">
        <f>OFFSET('Plate 1'!$O$7, 'Plate 1 384-well Map'!$A8,'Plate 1 384-well Map'!C$1)</f>
        <v>0</v>
      </c>
      <c r="D26" s="100">
        <f>OFFSET('Plate 1'!$O$18, 'Plate 1 384-well Map'!$A8,'Plate 1 384-well Map'!D$1)</f>
        <v>0</v>
      </c>
      <c r="E26" s="99">
        <f>OFFSET('Plate 1'!$O$7, 'Plate 1 384-well Map'!$A8,'Plate 1 384-well Map'!E$1)</f>
        <v>0</v>
      </c>
      <c r="F26" s="100">
        <f>OFFSET('Plate 1'!$O$18, 'Plate 1 384-well Map'!$A8,'Plate 1 384-well Map'!F$1)</f>
        <v>0</v>
      </c>
      <c r="G26" s="99">
        <f>OFFSET('Plate 1'!$O$7, 'Plate 1 384-well Map'!$A8,'Plate 1 384-well Map'!G$1)</f>
        <v>0</v>
      </c>
      <c r="H26" s="100">
        <f>OFFSET('Plate 1'!$O$18, 'Plate 1 384-well Map'!$A8,'Plate 1 384-well Map'!H$1)</f>
        <v>0</v>
      </c>
      <c r="I26" s="99">
        <f>OFFSET('Plate 1'!$O$7, 'Plate 1 384-well Map'!$A8,'Plate 1 384-well Map'!I$1)</f>
        <v>0</v>
      </c>
      <c r="J26" s="100">
        <f>OFFSET('Plate 1'!$O$18, 'Plate 1 384-well Map'!$A8,'Plate 1 384-well Map'!J$1)</f>
        <v>0</v>
      </c>
      <c r="K26" s="99">
        <f>OFFSET('Plate 1'!$O$7, 'Plate 1 384-well Map'!$A8,'Plate 1 384-well Map'!K$1)</f>
        <v>0</v>
      </c>
      <c r="L26" s="100">
        <f>OFFSET('Plate 1'!$O$18, 'Plate 1 384-well Map'!$A8,'Plate 1 384-well Map'!L$1)</f>
        <v>0</v>
      </c>
      <c r="M26" s="99">
        <f>OFFSET('Plate 1'!$O$7, 'Plate 1 384-well Map'!$A8,'Plate 1 384-well Map'!M$1)</f>
        <v>0</v>
      </c>
      <c r="N26" s="100">
        <f>OFFSET('Plate 1'!$O$18, 'Plate 1 384-well Map'!$A8,'Plate 1 384-well Map'!N$1)</f>
        <v>0</v>
      </c>
      <c r="O26" s="99">
        <f>OFFSET('Plate 1'!$O$7, 'Plate 1 384-well Map'!$A8,'Plate 1 384-well Map'!O$1)</f>
        <v>0</v>
      </c>
      <c r="P26" s="100">
        <f>OFFSET('Plate 1'!$O$18, 'Plate 1 384-well Map'!$A8,'Plate 1 384-well Map'!P$1)</f>
        <v>0</v>
      </c>
      <c r="Q26" s="99">
        <f>OFFSET('Plate 1'!$O$7, 'Plate 1 384-well Map'!$A8,'Plate 1 384-well Map'!Q$1)</f>
        <v>0</v>
      </c>
      <c r="R26" s="100">
        <f>OFFSET('Plate 1'!$O$18, 'Plate 1 384-well Map'!$A8,'Plate 1 384-well Map'!R$1)</f>
        <v>0</v>
      </c>
      <c r="S26" s="99">
        <f>OFFSET('Plate 1'!$O$7, 'Plate 1 384-well Map'!$A8,'Plate 1 384-well Map'!S$1)</f>
        <v>0</v>
      </c>
      <c r="T26" s="100">
        <f>OFFSET('Plate 1'!$O$18, 'Plate 1 384-well Map'!$A8,'Plate 1 384-well Map'!T$1)</f>
        <v>0</v>
      </c>
      <c r="U26" s="99">
        <f>OFFSET('Plate 1'!$O$7, 'Plate 1 384-well Map'!$A8,'Plate 1 384-well Map'!U$1)</f>
        <v>0</v>
      </c>
      <c r="V26" s="100">
        <f>OFFSET('Plate 1'!$O$18, 'Plate 1 384-well Map'!$A8,'Plate 1 384-well Map'!V$1)</f>
        <v>0</v>
      </c>
      <c r="W26" s="99">
        <f>OFFSET('Plate 1'!$O$7, 'Plate 1 384-well Map'!$A8,'Plate 1 384-well Map'!W$1)</f>
        <v>0</v>
      </c>
      <c r="X26" s="100">
        <f>OFFSET('Plate 1'!$O$18, 'Plate 1 384-well Map'!$A8,'Plate 1 384-well Map'!X$1)</f>
        <v>0</v>
      </c>
      <c r="Y26" s="99">
        <f>OFFSET('Plate 1'!$O$7, 'Plate 1 384-well Map'!$A8,'Plate 1 384-well Map'!Y$1)</f>
        <v>0</v>
      </c>
      <c r="Z26" s="100">
        <f>OFFSET('Plate 1'!$O$18, 'Plate 1 384-well Map'!$A8,'Plate 1 384-well Map'!Z$1)</f>
        <v>0</v>
      </c>
    </row>
    <row r="27" ht="13.5" customHeight="1">
      <c r="B27" s="97" t="s">
        <v>34</v>
      </c>
      <c r="C27" s="101">
        <f>OFFSET('Plate 1'!$O$29, 'Plate 1 384-well Map'!$A9,'Plate 1 384-well Map'!C$1)</f>
        <v>0</v>
      </c>
      <c r="D27" s="102">
        <f>OFFSET('Plate 1'!$O$40, 'Plate 1 384-well Map'!$A8,'Plate 1 384-well Map'!D$1)</f>
        <v>0</v>
      </c>
      <c r="E27" s="101">
        <f>OFFSET('Plate 1'!$O$29, 'Plate 1 384-well Map'!$A9,'Plate 1 384-well Map'!E$1)</f>
        <v>0</v>
      </c>
      <c r="F27" s="102">
        <f>OFFSET('Plate 1'!$O$40, 'Plate 1 384-well Map'!$A8,'Plate 1 384-well Map'!F$1)</f>
        <v>2000</v>
      </c>
      <c r="G27" s="101">
        <f>OFFSET('Plate 1'!$O$29, 'Plate 1 384-well Map'!$A9,'Plate 1 384-well Map'!G$1)</f>
        <v>0</v>
      </c>
      <c r="H27" s="102">
        <f>OFFSET('Plate 1'!$O$40, 'Plate 1 384-well Map'!$A8,'Plate 1 384-well Map'!H$1)</f>
        <v>2000</v>
      </c>
      <c r="I27" s="101">
        <f>OFFSET('Plate 1'!$O$29, 'Plate 1 384-well Map'!$A9,'Plate 1 384-well Map'!I$1)</f>
        <v>0</v>
      </c>
      <c r="J27" s="102">
        <f>OFFSET('Plate 1'!$O$40, 'Plate 1 384-well Map'!$A8,'Plate 1 384-well Map'!J$1)</f>
        <v>2000</v>
      </c>
      <c r="K27" s="101">
        <f>OFFSET('Plate 1'!$O$29, 'Plate 1 384-well Map'!$A9,'Plate 1 384-well Map'!K$1)</f>
        <v>0</v>
      </c>
      <c r="L27" s="102">
        <f>OFFSET('Plate 1'!$O$40, 'Plate 1 384-well Map'!$A8,'Plate 1 384-well Map'!L$1)</f>
        <v>2000</v>
      </c>
      <c r="M27" s="101">
        <f>OFFSET('Plate 1'!$O$29, 'Plate 1 384-well Map'!$A9,'Plate 1 384-well Map'!M$1)</f>
        <v>0</v>
      </c>
      <c r="N27" s="102">
        <f>OFFSET('Plate 1'!$O$40, 'Plate 1 384-well Map'!$A8,'Plate 1 384-well Map'!N$1)</f>
        <v>2000</v>
      </c>
      <c r="O27" s="101">
        <f>OFFSET('Plate 1'!$O$29, 'Plate 1 384-well Map'!$A9,'Plate 1 384-well Map'!O$1)</f>
        <v>0</v>
      </c>
      <c r="P27" s="102">
        <f>OFFSET('Plate 1'!$O$40, 'Plate 1 384-well Map'!$A8,'Plate 1 384-well Map'!P$1)</f>
        <v>2000</v>
      </c>
      <c r="Q27" s="101">
        <f>OFFSET('Plate 1'!$O$29, 'Plate 1 384-well Map'!$A9,'Plate 1 384-well Map'!Q$1)</f>
        <v>0</v>
      </c>
      <c r="R27" s="102">
        <f>OFFSET('Plate 1'!$O$40, 'Plate 1 384-well Map'!$A8,'Plate 1 384-well Map'!R$1)</f>
        <v>2000</v>
      </c>
      <c r="S27" s="101">
        <f>OFFSET('Plate 1'!$O$29, 'Plate 1 384-well Map'!$A9,'Plate 1 384-well Map'!S$1)</f>
        <v>0</v>
      </c>
      <c r="T27" s="102">
        <f>OFFSET('Plate 1'!$O$40, 'Plate 1 384-well Map'!$A8,'Plate 1 384-well Map'!T$1)</f>
        <v>2000</v>
      </c>
      <c r="U27" s="101">
        <f>OFFSET('Plate 1'!$O$29, 'Plate 1 384-well Map'!$A9,'Plate 1 384-well Map'!U$1)</f>
        <v>0</v>
      </c>
      <c r="V27" s="102">
        <f>OFFSET('Plate 1'!$O$40, 'Plate 1 384-well Map'!$A8,'Plate 1 384-well Map'!V$1)</f>
        <v>2000</v>
      </c>
      <c r="W27" s="101">
        <f>OFFSET('Plate 1'!$O$29, 'Plate 1 384-well Map'!$A9,'Plate 1 384-well Map'!W$1)</f>
        <v>0</v>
      </c>
      <c r="X27" s="102">
        <f>OFFSET('Plate 1'!$O$40, 'Plate 1 384-well Map'!$A8,'Plate 1 384-well Map'!X$1)</f>
        <v>2000</v>
      </c>
      <c r="Y27" s="101">
        <f>OFFSET('Plate 1'!$O$29, 'Plate 1 384-well Map'!$A9,'Plate 1 384-well Map'!Y$1)</f>
        <v>0</v>
      </c>
      <c r="Z27" s="102">
        <f>OFFSET('Plate 1'!$O$40, 'Plate 1 384-well Map'!$A8,'Plate 1 384-well Map'!Z$1)</f>
        <v>0</v>
      </c>
    </row>
    <row r="28" ht="13.5" customHeight="1">
      <c r="B28" s="97" t="s">
        <v>35</v>
      </c>
      <c r="C28" s="99">
        <f>OFFSET('Plate 1'!$O$7, 'Plate 1 384-well Map'!$A10,'Plate 1 384-well Map'!C$1)</f>
        <v>0</v>
      </c>
      <c r="D28" s="100">
        <f>OFFSET('Plate 1'!$O$18, 'Plate 1 384-well Map'!$A10,'Plate 1 384-well Map'!D$1)</f>
        <v>0</v>
      </c>
      <c r="E28" s="99">
        <f>OFFSET('Plate 1'!$O$7, 'Plate 1 384-well Map'!$A10,'Plate 1 384-well Map'!E$1)</f>
        <v>0</v>
      </c>
      <c r="F28" s="100">
        <f>OFFSET('Plate 1'!$O$18, 'Plate 1 384-well Map'!$A10,'Plate 1 384-well Map'!F$1)</f>
        <v>0</v>
      </c>
      <c r="G28" s="99">
        <f>OFFSET('Plate 1'!$O$7, 'Plate 1 384-well Map'!$A10,'Plate 1 384-well Map'!G$1)</f>
        <v>0</v>
      </c>
      <c r="H28" s="100">
        <f>OFFSET('Plate 1'!$O$18, 'Plate 1 384-well Map'!$A10,'Plate 1 384-well Map'!H$1)</f>
        <v>0</v>
      </c>
      <c r="I28" s="99">
        <f>OFFSET('Plate 1'!$O$7, 'Plate 1 384-well Map'!$A10,'Plate 1 384-well Map'!I$1)</f>
        <v>0</v>
      </c>
      <c r="J28" s="100">
        <f>OFFSET('Plate 1'!$O$18, 'Plate 1 384-well Map'!$A10,'Plate 1 384-well Map'!J$1)</f>
        <v>0</v>
      </c>
      <c r="K28" s="99">
        <f>OFFSET('Plate 1'!$O$7, 'Plate 1 384-well Map'!$A10,'Plate 1 384-well Map'!K$1)</f>
        <v>0</v>
      </c>
      <c r="L28" s="100">
        <f>OFFSET('Plate 1'!$O$18, 'Plate 1 384-well Map'!$A10,'Plate 1 384-well Map'!L$1)</f>
        <v>0</v>
      </c>
      <c r="M28" s="99">
        <f>OFFSET('Plate 1'!$O$7, 'Plate 1 384-well Map'!$A10,'Plate 1 384-well Map'!M$1)</f>
        <v>0</v>
      </c>
      <c r="N28" s="100">
        <f>OFFSET('Plate 1'!$O$18, 'Plate 1 384-well Map'!$A10,'Plate 1 384-well Map'!N$1)</f>
        <v>0</v>
      </c>
      <c r="O28" s="99">
        <f>OFFSET('Plate 1'!$O$7, 'Plate 1 384-well Map'!$A10,'Plate 1 384-well Map'!O$1)</f>
        <v>0</v>
      </c>
      <c r="P28" s="100">
        <f>OFFSET('Plate 1'!$O$18, 'Plate 1 384-well Map'!$A10,'Plate 1 384-well Map'!P$1)</f>
        <v>0</v>
      </c>
      <c r="Q28" s="99">
        <f>OFFSET('Plate 1'!$O$7, 'Plate 1 384-well Map'!$A10,'Plate 1 384-well Map'!Q$1)</f>
        <v>0</v>
      </c>
      <c r="R28" s="100">
        <f>OFFSET('Plate 1'!$O$18, 'Plate 1 384-well Map'!$A10,'Plate 1 384-well Map'!R$1)</f>
        <v>0</v>
      </c>
      <c r="S28" s="99">
        <f>OFFSET('Plate 1'!$O$7, 'Plate 1 384-well Map'!$A10,'Plate 1 384-well Map'!S$1)</f>
        <v>0</v>
      </c>
      <c r="T28" s="100">
        <f>OFFSET('Plate 1'!$O$18, 'Plate 1 384-well Map'!$A10,'Plate 1 384-well Map'!T$1)</f>
        <v>0</v>
      </c>
      <c r="U28" s="99">
        <f>OFFSET('Plate 1'!$O$7, 'Plate 1 384-well Map'!$A10,'Plate 1 384-well Map'!U$1)</f>
        <v>0</v>
      </c>
      <c r="V28" s="100">
        <f>OFFSET('Plate 1'!$O$18, 'Plate 1 384-well Map'!$A10,'Plate 1 384-well Map'!V$1)</f>
        <v>0</v>
      </c>
      <c r="W28" s="99">
        <f>OFFSET('Plate 1'!$O$7, 'Plate 1 384-well Map'!$A10,'Plate 1 384-well Map'!W$1)</f>
        <v>0</v>
      </c>
      <c r="X28" s="100">
        <f>OFFSET('Plate 1'!$O$18, 'Plate 1 384-well Map'!$A10,'Plate 1 384-well Map'!X$1)</f>
        <v>0</v>
      </c>
      <c r="Y28" s="99">
        <f>OFFSET('Plate 1'!$O$7, 'Plate 1 384-well Map'!$A10,'Plate 1 384-well Map'!Y$1)</f>
        <v>0</v>
      </c>
      <c r="Z28" s="100">
        <f>OFFSET('Plate 1'!$O$18, 'Plate 1 384-well Map'!$A10,'Plate 1 384-well Map'!Z$1)</f>
        <v>0</v>
      </c>
    </row>
    <row r="29" ht="13.5" customHeight="1">
      <c r="B29" s="97" t="s">
        <v>36</v>
      </c>
      <c r="C29" s="101">
        <f>OFFSET('Plate 1'!$O$29, 'Plate 1 384-well Map'!$A11,'Plate 1 384-well Map'!C$1)</f>
        <v>0</v>
      </c>
      <c r="D29" s="102">
        <f>OFFSET('Plate 1'!$O$40, 'Plate 1 384-well Map'!$A10,'Plate 1 384-well Map'!D$1)</f>
        <v>0</v>
      </c>
      <c r="E29" s="101">
        <f>OFFSET('Plate 1'!$O$29, 'Plate 1 384-well Map'!$A11,'Plate 1 384-well Map'!E$1)</f>
        <v>0</v>
      </c>
      <c r="F29" s="102">
        <f>OFFSET('Plate 1'!$O$40, 'Plate 1 384-well Map'!$A10,'Plate 1 384-well Map'!F$1)</f>
        <v>1000</v>
      </c>
      <c r="G29" s="101">
        <f>OFFSET('Plate 1'!$O$29, 'Plate 1 384-well Map'!$A11,'Plate 1 384-well Map'!G$1)</f>
        <v>0</v>
      </c>
      <c r="H29" s="102">
        <f>OFFSET('Plate 1'!$O$40, 'Plate 1 384-well Map'!$A10,'Plate 1 384-well Map'!H$1)</f>
        <v>1000</v>
      </c>
      <c r="I29" s="101">
        <f>OFFSET('Plate 1'!$O$29, 'Plate 1 384-well Map'!$A11,'Plate 1 384-well Map'!I$1)</f>
        <v>0</v>
      </c>
      <c r="J29" s="102">
        <f>OFFSET('Plate 1'!$O$40, 'Plate 1 384-well Map'!$A10,'Plate 1 384-well Map'!J$1)</f>
        <v>1000</v>
      </c>
      <c r="K29" s="101">
        <f>OFFSET('Plate 1'!$O$29, 'Plate 1 384-well Map'!$A11,'Plate 1 384-well Map'!K$1)</f>
        <v>0</v>
      </c>
      <c r="L29" s="102">
        <f>OFFSET('Plate 1'!$O$40, 'Plate 1 384-well Map'!$A10,'Plate 1 384-well Map'!L$1)</f>
        <v>1000</v>
      </c>
      <c r="M29" s="101">
        <f>OFFSET('Plate 1'!$O$29, 'Plate 1 384-well Map'!$A11,'Plate 1 384-well Map'!M$1)</f>
        <v>0</v>
      </c>
      <c r="N29" s="102">
        <f>OFFSET('Plate 1'!$O$40, 'Plate 1 384-well Map'!$A10,'Plate 1 384-well Map'!N$1)</f>
        <v>1000</v>
      </c>
      <c r="O29" s="101">
        <f>OFFSET('Plate 1'!$O$29, 'Plate 1 384-well Map'!$A11,'Plate 1 384-well Map'!O$1)</f>
        <v>0</v>
      </c>
      <c r="P29" s="102">
        <f>OFFSET('Plate 1'!$O$40, 'Plate 1 384-well Map'!$A10,'Plate 1 384-well Map'!P$1)</f>
        <v>1000</v>
      </c>
      <c r="Q29" s="101">
        <f>OFFSET('Plate 1'!$O$29, 'Plate 1 384-well Map'!$A11,'Plate 1 384-well Map'!Q$1)</f>
        <v>0</v>
      </c>
      <c r="R29" s="102">
        <f>OFFSET('Plate 1'!$O$40, 'Plate 1 384-well Map'!$A10,'Plate 1 384-well Map'!R$1)</f>
        <v>1000</v>
      </c>
      <c r="S29" s="101">
        <f>OFFSET('Plate 1'!$O$29, 'Plate 1 384-well Map'!$A11,'Plate 1 384-well Map'!S$1)</f>
        <v>0</v>
      </c>
      <c r="T29" s="102">
        <f>OFFSET('Plate 1'!$O$40, 'Plate 1 384-well Map'!$A10,'Plate 1 384-well Map'!T$1)</f>
        <v>1000</v>
      </c>
      <c r="U29" s="101">
        <f>OFFSET('Plate 1'!$O$29, 'Plate 1 384-well Map'!$A11,'Plate 1 384-well Map'!U$1)</f>
        <v>0</v>
      </c>
      <c r="V29" s="102">
        <f>OFFSET('Plate 1'!$O$40, 'Plate 1 384-well Map'!$A10,'Plate 1 384-well Map'!V$1)</f>
        <v>1000</v>
      </c>
      <c r="W29" s="101">
        <f>OFFSET('Plate 1'!$O$29, 'Plate 1 384-well Map'!$A11,'Plate 1 384-well Map'!W$1)</f>
        <v>0</v>
      </c>
      <c r="X29" s="102">
        <f>OFFSET('Plate 1'!$O$40, 'Plate 1 384-well Map'!$A10,'Plate 1 384-well Map'!X$1)</f>
        <v>1000</v>
      </c>
      <c r="Y29" s="101">
        <f>OFFSET('Plate 1'!$O$29, 'Plate 1 384-well Map'!$A11,'Plate 1 384-well Map'!Y$1)</f>
        <v>0</v>
      </c>
      <c r="Z29" s="102">
        <f>OFFSET('Plate 1'!$O$40, 'Plate 1 384-well Map'!$A10,'Plate 1 384-well Map'!Z$1)</f>
        <v>0</v>
      </c>
    </row>
    <row r="30" ht="13.5" customHeight="1">
      <c r="B30" s="97" t="s">
        <v>72</v>
      </c>
      <c r="C30" s="99">
        <f>OFFSET('Plate 1'!$O$7, 'Plate 1 384-well Map'!$A12,'Plate 1 384-well Map'!C$1)</f>
        <v>0</v>
      </c>
      <c r="D30" s="100">
        <f>OFFSET('Plate 1'!$O$18, 'Plate 1 384-well Map'!$A12,'Plate 1 384-well Map'!D$1)</f>
        <v>0</v>
      </c>
      <c r="E30" s="99">
        <f>OFFSET('Plate 1'!$O$7, 'Plate 1 384-well Map'!$A12,'Plate 1 384-well Map'!E$1)</f>
        <v>0</v>
      </c>
      <c r="F30" s="100">
        <f>OFFSET('Plate 1'!$O$18, 'Plate 1 384-well Map'!$A12,'Plate 1 384-well Map'!F$1)</f>
        <v>0</v>
      </c>
      <c r="G30" s="99">
        <f>OFFSET('Plate 1'!$O$7, 'Plate 1 384-well Map'!$A12,'Plate 1 384-well Map'!G$1)</f>
        <v>0</v>
      </c>
      <c r="H30" s="100">
        <f>OFFSET('Plate 1'!$O$18, 'Plate 1 384-well Map'!$A12,'Plate 1 384-well Map'!H$1)</f>
        <v>0</v>
      </c>
      <c r="I30" s="99">
        <f>OFFSET('Plate 1'!$O$7, 'Plate 1 384-well Map'!$A12,'Plate 1 384-well Map'!I$1)</f>
        <v>0</v>
      </c>
      <c r="J30" s="100">
        <f>OFFSET('Plate 1'!$O$18, 'Plate 1 384-well Map'!$A12,'Plate 1 384-well Map'!J$1)</f>
        <v>0</v>
      </c>
      <c r="K30" s="99">
        <f>OFFSET('Plate 1'!$O$7, 'Plate 1 384-well Map'!$A12,'Plate 1 384-well Map'!K$1)</f>
        <v>0</v>
      </c>
      <c r="L30" s="100">
        <f>OFFSET('Plate 1'!$O$18, 'Plate 1 384-well Map'!$A12,'Plate 1 384-well Map'!L$1)</f>
        <v>0</v>
      </c>
      <c r="M30" s="99">
        <f>OFFSET('Plate 1'!$O$7, 'Plate 1 384-well Map'!$A12,'Plate 1 384-well Map'!M$1)</f>
        <v>0</v>
      </c>
      <c r="N30" s="100">
        <f>OFFSET('Plate 1'!$O$18, 'Plate 1 384-well Map'!$A12,'Plate 1 384-well Map'!N$1)</f>
        <v>0</v>
      </c>
      <c r="O30" s="99">
        <f>OFFSET('Plate 1'!$O$7, 'Plate 1 384-well Map'!$A12,'Plate 1 384-well Map'!O$1)</f>
        <v>0</v>
      </c>
      <c r="P30" s="100">
        <f>OFFSET('Plate 1'!$O$18, 'Plate 1 384-well Map'!$A12,'Plate 1 384-well Map'!P$1)</f>
        <v>0</v>
      </c>
      <c r="Q30" s="99">
        <f>OFFSET('Plate 1'!$O$7, 'Plate 1 384-well Map'!$A12,'Plate 1 384-well Map'!Q$1)</f>
        <v>0</v>
      </c>
      <c r="R30" s="100">
        <f>OFFSET('Plate 1'!$O$18, 'Plate 1 384-well Map'!$A12,'Plate 1 384-well Map'!R$1)</f>
        <v>0</v>
      </c>
      <c r="S30" s="99">
        <f>OFFSET('Plate 1'!$O$7, 'Plate 1 384-well Map'!$A12,'Plate 1 384-well Map'!S$1)</f>
        <v>0</v>
      </c>
      <c r="T30" s="100">
        <f>OFFSET('Plate 1'!$O$18, 'Plate 1 384-well Map'!$A12,'Plate 1 384-well Map'!T$1)</f>
        <v>0</v>
      </c>
      <c r="U30" s="99">
        <f>OFFSET('Plate 1'!$O$7, 'Plate 1 384-well Map'!$A12,'Plate 1 384-well Map'!U$1)</f>
        <v>0</v>
      </c>
      <c r="V30" s="100">
        <f>OFFSET('Plate 1'!$O$18, 'Plate 1 384-well Map'!$A12,'Plate 1 384-well Map'!V$1)</f>
        <v>0</v>
      </c>
      <c r="W30" s="99">
        <f>OFFSET('Plate 1'!$O$7, 'Plate 1 384-well Map'!$A12,'Plate 1 384-well Map'!W$1)</f>
        <v>0</v>
      </c>
      <c r="X30" s="100">
        <f>OFFSET('Plate 1'!$O$18, 'Plate 1 384-well Map'!$A12,'Plate 1 384-well Map'!X$1)</f>
        <v>0</v>
      </c>
      <c r="Y30" s="99">
        <f>OFFSET('Plate 1'!$O$7, 'Plate 1 384-well Map'!$A12,'Plate 1 384-well Map'!Y$1)</f>
        <v>0</v>
      </c>
      <c r="Z30" s="100">
        <f>OFFSET('Plate 1'!$O$18, 'Plate 1 384-well Map'!$A12,'Plate 1 384-well Map'!Z$1)</f>
        <v>0</v>
      </c>
    </row>
    <row r="31" ht="13.5" customHeight="1">
      <c r="B31" s="97" t="s">
        <v>73</v>
      </c>
      <c r="C31" s="101">
        <f>OFFSET('Plate 1'!$O$29, 'Plate 1 384-well Map'!$A13,'Plate 1 384-well Map'!C$1)</f>
        <v>0</v>
      </c>
      <c r="D31" s="102">
        <f>OFFSET('Plate 1'!$O$40, 'Plate 1 384-well Map'!$A12,'Plate 1 384-well Map'!D$1)</f>
        <v>0</v>
      </c>
      <c r="E31" s="101">
        <f>OFFSET('Plate 1'!$O$29, 'Plate 1 384-well Map'!$A13,'Plate 1 384-well Map'!E$1)</f>
        <v>0</v>
      </c>
      <c r="F31" s="102">
        <f>OFFSET('Plate 1'!$O$40, 'Plate 1 384-well Map'!$A12,'Plate 1 384-well Map'!F$1)</f>
        <v>4000</v>
      </c>
      <c r="G31" s="101">
        <f>OFFSET('Plate 1'!$O$29, 'Plate 1 384-well Map'!$A13,'Plate 1 384-well Map'!G$1)</f>
        <v>0</v>
      </c>
      <c r="H31" s="102">
        <f>OFFSET('Plate 1'!$O$40, 'Plate 1 384-well Map'!$A12,'Plate 1 384-well Map'!H$1)</f>
        <v>4000</v>
      </c>
      <c r="I31" s="101">
        <f>OFFSET('Plate 1'!$O$29, 'Plate 1 384-well Map'!$A13,'Plate 1 384-well Map'!I$1)</f>
        <v>0</v>
      </c>
      <c r="J31" s="102">
        <f>OFFSET('Plate 1'!$O$40, 'Plate 1 384-well Map'!$A12,'Plate 1 384-well Map'!J$1)</f>
        <v>4000</v>
      </c>
      <c r="K31" s="101">
        <f>OFFSET('Plate 1'!$O$29, 'Plate 1 384-well Map'!$A13,'Plate 1 384-well Map'!K$1)</f>
        <v>0</v>
      </c>
      <c r="L31" s="102">
        <f>OFFSET('Plate 1'!$O$40, 'Plate 1 384-well Map'!$A12,'Plate 1 384-well Map'!L$1)</f>
        <v>4000</v>
      </c>
      <c r="M31" s="101">
        <f>OFFSET('Plate 1'!$O$29, 'Plate 1 384-well Map'!$A13,'Plate 1 384-well Map'!M$1)</f>
        <v>0</v>
      </c>
      <c r="N31" s="102">
        <f>OFFSET('Plate 1'!$O$40, 'Plate 1 384-well Map'!$A12,'Plate 1 384-well Map'!N$1)</f>
        <v>4000</v>
      </c>
      <c r="O31" s="101">
        <f>OFFSET('Plate 1'!$O$29, 'Plate 1 384-well Map'!$A13,'Plate 1 384-well Map'!O$1)</f>
        <v>0</v>
      </c>
      <c r="P31" s="102">
        <f>OFFSET('Plate 1'!$O$40, 'Plate 1 384-well Map'!$A12,'Plate 1 384-well Map'!P$1)</f>
        <v>4000</v>
      </c>
      <c r="Q31" s="101">
        <f>OFFSET('Plate 1'!$O$29, 'Plate 1 384-well Map'!$A13,'Plate 1 384-well Map'!Q$1)</f>
        <v>0</v>
      </c>
      <c r="R31" s="102">
        <f>OFFSET('Plate 1'!$O$40, 'Plate 1 384-well Map'!$A12,'Plate 1 384-well Map'!R$1)</f>
        <v>4000</v>
      </c>
      <c r="S31" s="101">
        <f>OFFSET('Plate 1'!$O$29, 'Plate 1 384-well Map'!$A13,'Plate 1 384-well Map'!S$1)</f>
        <v>0</v>
      </c>
      <c r="T31" s="102">
        <f>OFFSET('Plate 1'!$O$40, 'Plate 1 384-well Map'!$A12,'Plate 1 384-well Map'!T$1)</f>
        <v>4000</v>
      </c>
      <c r="U31" s="101">
        <f>OFFSET('Plate 1'!$O$29, 'Plate 1 384-well Map'!$A13,'Plate 1 384-well Map'!U$1)</f>
        <v>0</v>
      </c>
      <c r="V31" s="102">
        <f>OFFSET('Plate 1'!$O$40, 'Plate 1 384-well Map'!$A12,'Plate 1 384-well Map'!V$1)</f>
        <v>4000</v>
      </c>
      <c r="W31" s="101">
        <f>OFFSET('Plate 1'!$O$29, 'Plate 1 384-well Map'!$A13,'Plate 1 384-well Map'!W$1)</f>
        <v>0</v>
      </c>
      <c r="X31" s="102">
        <f>OFFSET('Plate 1'!$O$40, 'Plate 1 384-well Map'!$A12,'Plate 1 384-well Map'!X$1)</f>
        <v>4000</v>
      </c>
      <c r="Y31" s="101">
        <f>OFFSET('Plate 1'!$O$29, 'Plate 1 384-well Map'!$A13,'Plate 1 384-well Map'!Y$1)</f>
        <v>0</v>
      </c>
      <c r="Z31" s="102">
        <f>OFFSET('Plate 1'!$O$40, 'Plate 1 384-well Map'!$A12,'Plate 1 384-well Map'!Z$1)</f>
        <v>0</v>
      </c>
    </row>
    <row r="32" ht="13.5" customHeight="1">
      <c r="B32" s="97" t="s">
        <v>74</v>
      </c>
      <c r="C32" s="99">
        <f>OFFSET('Plate 1'!$O$7, 'Plate 1 384-well Map'!$A14,'Plate 1 384-well Map'!C$1)</f>
        <v>0</v>
      </c>
      <c r="D32" s="100">
        <f>OFFSET('Plate 1'!$O$18, 'Plate 1 384-well Map'!$A14,'Plate 1 384-well Map'!D$1)</f>
        <v>0</v>
      </c>
      <c r="E32" s="99">
        <f>OFFSET('Plate 1'!$O$7, 'Plate 1 384-well Map'!$A14,'Plate 1 384-well Map'!E$1)</f>
        <v>0</v>
      </c>
      <c r="F32" s="100">
        <f>OFFSET('Plate 1'!$O$18, 'Plate 1 384-well Map'!$A14,'Plate 1 384-well Map'!F$1)</f>
        <v>0</v>
      </c>
      <c r="G32" s="99">
        <f>OFFSET('Plate 1'!$O$7, 'Plate 1 384-well Map'!$A14,'Plate 1 384-well Map'!G$1)</f>
        <v>0</v>
      </c>
      <c r="H32" s="100">
        <f>OFFSET('Plate 1'!$O$18, 'Plate 1 384-well Map'!$A14,'Plate 1 384-well Map'!H$1)</f>
        <v>0</v>
      </c>
      <c r="I32" s="99">
        <f>OFFSET('Plate 1'!$O$7, 'Plate 1 384-well Map'!$A14,'Plate 1 384-well Map'!I$1)</f>
        <v>0</v>
      </c>
      <c r="J32" s="100">
        <f>OFFSET('Plate 1'!$O$18, 'Plate 1 384-well Map'!$A14,'Plate 1 384-well Map'!J$1)</f>
        <v>0</v>
      </c>
      <c r="K32" s="99">
        <f>OFFSET('Plate 1'!$O$7, 'Plate 1 384-well Map'!$A14,'Plate 1 384-well Map'!K$1)</f>
        <v>0</v>
      </c>
      <c r="L32" s="100">
        <f>OFFSET('Plate 1'!$O$18, 'Plate 1 384-well Map'!$A14,'Plate 1 384-well Map'!L$1)</f>
        <v>0</v>
      </c>
      <c r="M32" s="99">
        <f>OFFSET('Plate 1'!$O$7, 'Plate 1 384-well Map'!$A14,'Plate 1 384-well Map'!M$1)</f>
        <v>0</v>
      </c>
      <c r="N32" s="100">
        <f>OFFSET('Plate 1'!$O$18, 'Plate 1 384-well Map'!$A14,'Plate 1 384-well Map'!N$1)</f>
        <v>0</v>
      </c>
      <c r="O32" s="99">
        <f>OFFSET('Plate 1'!$O$7, 'Plate 1 384-well Map'!$A14,'Plate 1 384-well Map'!O$1)</f>
        <v>0</v>
      </c>
      <c r="P32" s="100">
        <f>OFFSET('Plate 1'!$O$18, 'Plate 1 384-well Map'!$A14,'Plate 1 384-well Map'!P$1)</f>
        <v>0</v>
      </c>
      <c r="Q32" s="99">
        <f>OFFSET('Plate 1'!$O$7, 'Plate 1 384-well Map'!$A14,'Plate 1 384-well Map'!Q$1)</f>
        <v>0</v>
      </c>
      <c r="R32" s="100">
        <f>OFFSET('Plate 1'!$O$18, 'Plate 1 384-well Map'!$A14,'Plate 1 384-well Map'!R$1)</f>
        <v>0</v>
      </c>
      <c r="S32" s="99">
        <f>OFFSET('Plate 1'!$O$7, 'Plate 1 384-well Map'!$A14,'Plate 1 384-well Map'!S$1)</f>
        <v>0</v>
      </c>
      <c r="T32" s="100">
        <f>OFFSET('Plate 1'!$O$18, 'Plate 1 384-well Map'!$A14,'Plate 1 384-well Map'!T$1)</f>
        <v>0</v>
      </c>
      <c r="U32" s="99">
        <f>OFFSET('Plate 1'!$O$7, 'Plate 1 384-well Map'!$A14,'Plate 1 384-well Map'!U$1)</f>
        <v>0</v>
      </c>
      <c r="V32" s="100">
        <f>OFFSET('Plate 1'!$O$18, 'Plate 1 384-well Map'!$A14,'Plate 1 384-well Map'!V$1)</f>
        <v>0</v>
      </c>
      <c r="W32" s="99">
        <f>OFFSET('Plate 1'!$O$7, 'Plate 1 384-well Map'!$A14,'Plate 1 384-well Map'!W$1)</f>
        <v>0</v>
      </c>
      <c r="X32" s="100">
        <f>OFFSET('Plate 1'!$O$18, 'Plate 1 384-well Map'!$A14,'Plate 1 384-well Map'!X$1)</f>
        <v>0</v>
      </c>
      <c r="Y32" s="99">
        <f>OFFSET('Plate 1'!$O$7, 'Plate 1 384-well Map'!$A14,'Plate 1 384-well Map'!Y$1)</f>
        <v>0</v>
      </c>
      <c r="Z32" s="100">
        <f>OFFSET('Plate 1'!$O$18, 'Plate 1 384-well Map'!$A14,'Plate 1 384-well Map'!Z$1)</f>
        <v>0</v>
      </c>
    </row>
    <row r="33" ht="13.5" customHeight="1">
      <c r="B33" s="97" t="s">
        <v>75</v>
      </c>
      <c r="C33" s="101">
        <f>OFFSET('Plate 1'!$O$29, 'Plate 1 384-well Map'!$A15,'Plate 1 384-well Map'!C$1)</f>
        <v>0</v>
      </c>
      <c r="D33" s="102">
        <f>OFFSET('Plate 1'!$O$40, 'Plate 1 384-well Map'!$A14,'Plate 1 384-well Map'!D$1)</f>
        <v>0</v>
      </c>
      <c r="E33" s="101">
        <f>OFFSET('Plate 1'!$O$29, 'Plate 1 384-well Map'!$A15,'Plate 1 384-well Map'!E$1)</f>
        <v>0</v>
      </c>
      <c r="F33" s="102">
        <f>OFFSET('Plate 1'!$O$40, 'Plate 1 384-well Map'!$A14,'Plate 1 384-well Map'!F$1)</f>
        <v>3000</v>
      </c>
      <c r="G33" s="101">
        <f>OFFSET('Plate 1'!$O$29, 'Plate 1 384-well Map'!$A15,'Plate 1 384-well Map'!G$1)</f>
        <v>0</v>
      </c>
      <c r="H33" s="102">
        <f>OFFSET('Plate 1'!$O$40, 'Plate 1 384-well Map'!$A14,'Plate 1 384-well Map'!H$1)</f>
        <v>3000</v>
      </c>
      <c r="I33" s="101">
        <f>OFFSET('Plate 1'!$O$29, 'Plate 1 384-well Map'!$A15,'Plate 1 384-well Map'!I$1)</f>
        <v>0</v>
      </c>
      <c r="J33" s="102">
        <f>OFFSET('Plate 1'!$O$40, 'Plate 1 384-well Map'!$A14,'Plate 1 384-well Map'!J$1)</f>
        <v>3000</v>
      </c>
      <c r="K33" s="101">
        <f>OFFSET('Plate 1'!$O$29, 'Plate 1 384-well Map'!$A15,'Plate 1 384-well Map'!K$1)</f>
        <v>0</v>
      </c>
      <c r="L33" s="102">
        <f>OFFSET('Plate 1'!$O$40, 'Plate 1 384-well Map'!$A14,'Plate 1 384-well Map'!L$1)</f>
        <v>3000</v>
      </c>
      <c r="M33" s="101">
        <f>OFFSET('Plate 1'!$O$29, 'Plate 1 384-well Map'!$A15,'Plate 1 384-well Map'!M$1)</f>
        <v>0</v>
      </c>
      <c r="N33" s="102">
        <f>OFFSET('Plate 1'!$O$40, 'Plate 1 384-well Map'!$A14,'Plate 1 384-well Map'!N$1)</f>
        <v>3000</v>
      </c>
      <c r="O33" s="101">
        <f>OFFSET('Plate 1'!$O$29, 'Plate 1 384-well Map'!$A15,'Plate 1 384-well Map'!O$1)</f>
        <v>0</v>
      </c>
      <c r="P33" s="102">
        <f>OFFSET('Plate 1'!$O$40, 'Plate 1 384-well Map'!$A14,'Plate 1 384-well Map'!P$1)</f>
        <v>3000</v>
      </c>
      <c r="Q33" s="101">
        <f>OFFSET('Plate 1'!$O$29, 'Plate 1 384-well Map'!$A15,'Plate 1 384-well Map'!Q$1)</f>
        <v>0</v>
      </c>
      <c r="R33" s="102">
        <f>OFFSET('Plate 1'!$O$40, 'Plate 1 384-well Map'!$A14,'Plate 1 384-well Map'!R$1)</f>
        <v>3000</v>
      </c>
      <c r="S33" s="101">
        <f>OFFSET('Plate 1'!$O$29, 'Plate 1 384-well Map'!$A15,'Plate 1 384-well Map'!S$1)</f>
        <v>0</v>
      </c>
      <c r="T33" s="102">
        <f>OFFSET('Plate 1'!$O$40, 'Plate 1 384-well Map'!$A14,'Plate 1 384-well Map'!T$1)</f>
        <v>3000</v>
      </c>
      <c r="U33" s="101">
        <f>OFFSET('Plate 1'!$O$29, 'Plate 1 384-well Map'!$A15,'Plate 1 384-well Map'!U$1)</f>
        <v>0</v>
      </c>
      <c r="V33" s="102">
        <f>OFFSET('Plate 1'!$O$40, 'Plate 1 384-well Map'!$A14,'Plate 1 384-well Map'!V$1)</f>
        <v>3000</v>
      </c>
      <c r="W33" s="101">
        <f>OFFSET('Plate 1'!$O$29, 'Plate 1 384-well Map'!$A15,'Plate 1 384-well Map'!W$1)</f>
        <v>0</v>
      </c>
      <c r="X33" s="102">
        <f>OFFSET('Plate 1'!$O$40, 'Plate 1 384-well Map'!$A14,'Plate 1 384-well Map'!X$1)</f>
        <v>3000</v>
      </c>
      <c r="Y33" s="101">
        <f>OFFSET('Plate 1'!$O$29, 'Plate 1 384-well Map'!$A15,'Plate 1 384-well Map'!Y$1)</f>
        <v>0</v>
      </c>
      <c r="Z33" s="102">
        <f>OFFSET('Plate 1'!$O$40, 'Plate 1 384-well Map'!$A14,'Plate 1 384-well Map'!Z$1)</f>
        <v>0</v>
      </c>
    </row>
    <row r="34" ht="13.5" customHeight="1">
      <c r="B34" s="97" t="s">
        <v>76</v>
      </c>
      <c r="C34" s="99">
        <f>OFFSET('Plate 1'!$O$7, 'Plate 1 384-well Map'!$A16,'Plate 1 384-well Map'!C$1)</f>
        <v>0</v>
      </c>
      <c r="D34" s="100">
        <f>OFFSET('Plate 1'!$O$18, 'Plate 1 384-well Map'!$A16,'Plate 1 384-well Map'!D$1)</f>
        <v>0</v>
      </c>
      <c r="E34" s="99">
        <f>OFFSET('Plate 1'!$O$7, 'Plate 1 384-well Map'!$A16,'Plate 1 384-well Map'!E$1)</f>
        <v>0</v>
      </c>
      <c r="F34" s="100">
        <f>OFFSET('Plate 1'!$O$18, 'Plate 1 384-well Map'!$A16,'Plate 1 384-well Map'!F$1)</f>
        <v>0</v>
      </c>
      <c r="G34" s="99">
        <f>OFFSET('Plate 1'!$O$7, 'Plate 1 384-well Map'!$A16,'Plate 1 384-well Map'!G$1)</f>
        <v>0</v>
      </c>
      <c r="H34" s="100">
        <f>OFFSET('Plate 1'!$O$18, 'Plate 1 384-well Map'!$A16,'Plate 1 384-well Map'!H$1)</f>
        <v>0</v>
      </c>
      <c r="I34" s="99">
        <f>OFFSET('Plate 1'!$O$7, 'Plate 1 384-well Map'!$A16,'Plate 1 384-well Map'!I$1)</f>
        <v>0</v>
      </c>
      <c r="J34" s="100">
        <f>OFFSET('Plate 1'!$O$18, 'Plate 1 384-well Map'!$A16,'Plate 1 384-well Map'!J$1)</f>
        <v>0</v>
      </c>
      <c r="K34" s="99">
        <f>OFFSET('Plate 1'!$O$7, 'Plate 1 384-well Map'!$A16,'Plate 1 384-well Map'!K$1)</f>
        <v>0</v>
      </c>
      <c r="L34" s="100">
        <f>OFFSET('Plate 1'!$O$18, 'Plate 1 384-well Map'!$A16,'Plate 1 384-well Map'!L$1)</f>
        <v>0</v>
      </c>
      <c r="M34" s="99">
        <f>OFFSET('Plate 1'!$O$7, 'Plate 1 384-well Map'!$A16,'Plate 1 384-well Map'!M$1)</f>
        <v>0</v>
      </c>
      <c r="N34" s="100">
        <f>OFFSET('Plate 1'!$O$18, 'Plate 1 384-well Map'!$A16,'Plate 1 384-well Map'!N$1)</f>
        <v>0</v>
      </c>
      <c r="O34" s="99">
        <f>OFFSET('Plate 1'!$O$7, 'Plate 1 384-well Map'!$A16,'Plate 1 384-well Map'!O$1)</f>
        <v>0</v>
      </c>
      <c r="P34" s="100">
        <f>OFFSET('Plate 1'!$O$18, 'Plate 1 384-well Map'!$A16,'Plate 1 384-well Map'!P$1)</f>
        <v>0</v>
      </c>
      <c r="Q34" s="99">
        <f>OFFSET('Plate 1'!$O$7, 'Plate 1 384-well Map'!$A16,'Plate 1 384-well Map'!Q$1)</f>
        <v>0</v>
      </c>
      <c r="R34" s="100">
        <f>OFFSET('Plate 1'!$O$18, 'Plate 1 384-well Map'!$A16,'Plate 1 384-well Map'!R$1)</f>
        <v>0</v>
      </c>
      <c r="S34" s="99">
        <f>OFFSET('Plate 1'!$O$7, 'Plate 1 384-well Map'!$A16,'Plate 1 384-well Map'!S$1)</f>
        <v>0</v>
      </c>
      <c r="T34" s="100">
        <f>OFFSET('Plate 1'!$O$18, 'Plate 1 384-well Map'!$A16,'Plate 1 384-well Map'!T$1)</f>
        <v>0</v>
      </c>
      <c r="U34" s="99">
        <f>OFFSET('Plate 1'!$O$7, 'Plate 1 384-well Map'!$A16,'Plate 1 384-well Map'!U$1)</f>
        <v>0</v>
      </c>
      <c r="V34" s="100">
        <f>OFFSET('Plate 1'!$O$18, 'Plate 1 384-well Map'!$A16,'Plate 1 384-well Map'!V$1)</f>
        <v>0</v>
      </c>
      <c r="W34" s="99">
        <f>OFFSET('Plate 1'!$O$7, 'Plate 1 384-well Map'!$A16,'Plate 1 384-well Map'!W$1)</f>
        <v>0</v>
      </c>
      <c r="X34" s="100">
        <f>OFFSET('Plate 1'!$O$18, 'Plate 1 384-well Map'!$A16,'Plate 1 384-well Map'!X$1)</f>
        <v>0</v>
      </c>
      <c r="Y34" s="99">
        <f>OFFSET('Plate 1'!$O$7, 'Plate 1 384-well Map'!$A16,'Plate 1 384-well Map'!Y$1)</f>
        <v>0</v>
      </c>
      <c r="Z34" s="100">
        <f>OFFSET('Plate 1'!$O$18, 'Plate 1 384-well Map'!$A16,'Plate 1 384-well Map'!Z$1)</f>
        <v>0</v>
      </c>
    </row>
    <row r="35" ht="13.5" customHeight="1">
      <c r="B35" s="97" t="s">
        <v>77</v>
      </c>
      <c r="C35" s="101">
        <f>OFFSET('Plate 1'!$O$29, 'Plate 1 384-well Map'!$A17,'Plate 1 384-well Map'!C$1)</f>
        <v>0</v>
      </c>
      <c r="D35" s="102">
        <f>OFFSET('Plate 1'!$O$40, 'Plate 1 384-well Map'!$A16,'Plate 1 384-well Map'!D$1)</f>
        <v>0</v>
      </c>
      <c r="E35" s="101">
        <f>OFFSET('Plate 1'!$O$29, 'Plate 1 384-well Map'!$A17,'Plate 1 384-well Map'!E$1)</f>
        <v>0</v>
      </c>
      <c r="F35" s="102">
        <f>OFFSET('Plate 1'!$O$40, 'Plate 1 384-well Map'!$A16,'Plate 1 384-well Map'!F$1)</f>
        <v>2000</v>
      </c>
      <c r="G35" s="101">
        <f>OFFSET('Plate 1'!$O$29, 'Plate 1 384-well Map'!$A17,'Plate 1 384-well Map'!G$1)</f>
        <v>0</v>
      </c>
      <c r="H35" s="102">
        <f>OFFSET('Plate 1'!$O$40, 'Plate 1 384-well Map'!$A16,'Plate 1 384-well Map'!H$1)</f>
        <v>2000</v>
      </c>
      <c r="I35" s="101">
        <f>OFFSET('Plate 1'!$O$29, 'Plate 1 384-well Map'!$A17,'Plate 1 384-well Map'!I$1)</f>
        <v>0</v>
      </c>
      <c r="J35" s="102">
        <f>OFFSET('Plate 1'!$O$40, 'Plate 1 384-well Map'!$A16,'Plate 1 384-well Map'!J$1)</f>
        <v>2000</v>
      </c>
      <c r="K35" s="101">
        <f>OFFSET('Plate 1'!$O$29, 'Plate 1 384-well Map'!$A17,'Plate 1 384-well Map'!K$1)</f>
        <v>0</v>
      </c>
      <c r="L35" s="102">
        <f>OFFSET('Plate 1'!$O$40, 'Plate 1 384-well Map'!$A16,'Plate 1 384-well Map'!L$1)</f>
        <v>2000</v>
      </c>
      <c r="M35" s="101">
        <f>OFFSET('Plate 1'!$O$29, 'Plate 1 384-well Map'!$A17,'Plate 1 384-well Map'!M$1)</f>
        <v>0</v>
      </c>
      <c r="N35" s="102">
        <f>OFFSET('Plate 1'!$O$40, 'Plate 1 384-well Map'!$A16,'Plate 1 384-well Map'!N$1)</f>
        <v>2000</v>
      </c>
      <c r="O35" s="101">
        <f>OFFSET('Plate 1'!$O$29, 'Plate 1 384-well Map'!$A17,'Plate 1 384-well Map'!O$1)</f>
        <v>0</v>
      </c>
      <c r="P35" s="102">
        <f>OFFSET('Plate 1'!$O$40, 'Plate 1 384-well Map'!$A16,'Plate 1 384-well Map'!P$1)</f>
        <v>2000</v>
      </c>
      <c r="Q35" s="101">
        <f>OFFSET('Plate 1'!$O$29, 'Plate 1 384-well Map'!$A17,'Plate 1 384-well Map'!Q$1)</f>
        <v>0</v>
      </c>
      <c r="R35" s="102">
        <f>OFFSET('Plate 1'!$O$40, 'Plate 1 384-well Map'!$A16,'Plate 1 384-well Map'!R$1)</f>
        <v>2000</v>
      </c>
      <c r="S35" s="101">
        <f>OFFSET('Plate 1'!$O$29, 'Plate 1 384-well Map'!$A17,'Plate 1 384-well Map'!S$1)</f>
        <v>0</v>
      </c>
      <c r="T35" s="102">
        <f>OFFSET('Plate 1'!$O$40, 'Plate 1 384-well Map'!$A16,'Plate 1 384-well Map'!T$1)</f>
        <v>2000</v>
      </c>
      <c r="U35" s="101">
        <f>OFFSET('Plate 1'!$O$29, 'Plate 1 384-well Map'!$A17,'Plate 1 384-well Map'!U$1)</f>
        <v>0</v>
      </c>
      <c r="V35" s="102">
        <f>OFFSET('Plate 1'!$O$40, 'Plate 1 384-well Map'!$A16,'Plate 1 384-well Map'!V$1)</f>
        <v>2000</v>
      </c>
      <c r="W35" s="101">
        <f>OFFSET('Plate 1'!$O$29, 'Plate 1 384-well Map'!$A17,'Plate 1 384-well Map'!W$1)</f>
        <v>0</v>
      </c>
      <c r="X35" s="102">
        <f>OFFSET('Plate 1'!$O$40, 'Plate 1 384-well Map'!$A16,'Plate 1 384-well Map'!X$1)</f>
        <v>2000</v>
      </c>
      <c r="Y35" s="101">
        <f>OFFSET('Plate 1'!$O$29, 'Plate 1 384-well Map'!$A17,'Plate 1 384-well Map'!Y$1)</f>
        <v>0</v>
      </c>
      <c r="Z35" s="102">
        <f>OFFSET('Plate 1'!$O$40, 'Plate 1 384-well Map'!$A16,'Plate 1 384-well Map'!Z$1)</f>
        <v>0</v>
      </c>
    </row>
    <row r="36" ht="13.5" customHeight="1">
      <c r="B36" s="97" t="s">
        <v>78</v>
      </c>
      <c r="C36" s="99">
        <f>OFFSET('Plate 1'!$O$7, 'Plate 1 384-well Map'!$A18,'Plate 1 384-well Map'!C$1)</f>
        <v>0</v>
      </c>
      <c r="D36" s="100">
        <f>OFFSET('Plate 1'!$O$18, 'Plate 1 384-well Map'!$A18,'Plate 1 384-well Map'!D$1)</f>
        <v>0</v>
      </c>
      <c r="E36" s="99">
        <f>OFFSET('Plate 1'!$O$7, 'Plate 1 384-well Map'!$A18,'Plate 1 384-well Map'!E$1)</f>
        <v>0</v>
      </c>
      <c r="F36" s="100">
        <f>OFFSET('Plate 1'!$O$18, 'Plate 1 384-well Map'!$A18,'Plate 1 384-well Map'!F$1)</f>
        <v>0</v>
      </c>
      <c r="G36" s="99">
        <f>OFFSET('Plate 1'!$O$7, 'Plate 1 384-well Map'!$A18,'Plate 1 384-well Map'!G$1)</f>
        <v>0</v>
      </c>
      <c r="H36" s="100">
        <f>OFFSET('Plate 1'!$O$18, 'Plate 1 384-well Map'!$A18,'Plate 1 384-well Map'!H$1)</f>
        <v>0</v>
      </c>
      <c r="I36" s="99">
        <f>OFFSET('Plate 1'!$O$7, 'Plate 1 384-well Map'!$A18,'Plate 1 384-well Map'!I$1)</f>
        <v>0</v>
      </c>
      <c r="J36" s="100">
        <f>OFFSET('Plate 1'!$O$18, 'Plate 1 384-well Map'!$A18,'Plate 1 384-well Map'!J$1)</f>
        <v>0</v>
      </c>
      <c r="K36" s="99">
        <f>OFFSET('Plate 1'!$O$7, 'Plate 1 384-well Map'!$A18,'Plate 1 384-well Map'!K$1)</f>
        <v>0</v>
      </c>
      <c r="L36" s="100">
        <f>OFFSET('Plate 1'!$O$18, 'Plate 1 384-well Map'!$A18,'Plate 1 384-well Map'!L$1)</f>
        <v>0</v>
      </c>
      <c r="M36" s="99">
        <f>OFFSET('Plate 1'!$O$7, 'Plate 1 384-well Map'!$A18,'Plate 1 384-well Map'!M$1)</f>
        <v>0</v>
      </c>
      <c r="N36" s="100">
        <f>OFFSET('Plate 1'!$O$18, 'Plate 1 384-well Map'!$A18,'Plate 1 384-well Map'!N$1)</f>
        <v>0</v>
      </c>
      <c r="O36" s="99">
        <f>OFFSET('Plate 1'!$O$7, 'Plate 1 384-well Map'!$A18,'Plate 1 384-well Map'!O$1)</f>
        <v>0</v>
      </c>
      <c r="P36" s="100">
        <f>OFFSET('Plate 1'!$O$18, 'Plate 1 384-well Map'!$A18,'Plate 1 384-well Map'!P$1)</f>
        <v>0</v>
      </c>
      <c r="Q36" s="99">
        <f>OFFSET('Plate 1'!$O$7, 'Plate 1 384-well Map'!$A18,'Plate 1 384-well Map'!Q$1)</f>
        <v>0</v>
      </c>
      <c r="R36" s="100">
        <f>OFFSET('Plate 1'!$O$18, 'Plate 1 384-well Map'!$A18,'Plate 1 384-well Map'!R$1)</f>
        <v>0</v>
      </c>
      <c r="S36" s="99">
        <f>OFFSET('Plate 1'!$O$7, 'Plate 1 384-well Map'!$A18,'Plate 1 384-well Map'!S$1)</f>
        <v>0</v>
      </c>
      <c r="T36" s="100">
        <f>OFFSET('Plate 1'!$O$18, 'Plate 1 384-well Map'!$A18,'Plate 1 384-well Map'!T$1)</f>
        <v>0</v>
      </c>
      <c r="U36" s="99">
        <f>OFFSET('Plate 1'!$O$7, 'Plate 1 384-well Map'!$A18,'Plate 1 384-well Map'!U$1)</f>
        <v>0</v>
      </c>
      <c r="V36" s="100">
        <f>OFFSET('Plate 1'!$O$18, 'Plate 1 384-well Map'!$A18,'Plate 1 384-well Map'!V$1)</f>
        <v>0</v>
      </c>
      <c r="W36" s="99">
        <f>OFFSET('Plate 1'!$O$7, 'Plate 1 384-well Map'!$A18,'Plate 1 384-well Map'!W$1)</f>
        <v>0</v>
      </c>
      <c r="X36" s="100">
        <f>OFFSET('Plate 1'!$O$18, 'Plate 1 384-well Map'!$A18,'Plate 1 384-well Map'!X$1)</f>
        <v>0</v>
      </c>
      <c r="Y36" s="99">
        <f>OFFSET('Plate 1'!$O$7, 'Plate 1 384-well Map'!$A18,'Plate 1 384-well Map'!Y$1)</f>
        <v>0</v>
      </c>
      <c r="Z36" s="100">
        <f>OFFSET('Plate 1'!$O$18, 'Plate 1 384-well Map'!$A18,'Plate 1 384-well Map'!Z$1)</f>
        <v>0</v>
      </c>
    </row>
    <row r="37" ht="13.5" customHeight="1">
      <c r="B37" s="97" t="s">
        <v>79</v>
      </c>
      <c r="C37" s="101">
        <f>OFFSET('Plate 1'!$O$29, 'Plate 1 384-well Map'!$A19,'Plate 1 384-well Map'!C$1)</f>
        <v>0</v>
      </c>
      <c r="D37" s="102">
        <f>OFFSET('Plate 1'!$O$40, 'Plate 1 384-well Map'!$A18,'Plate 1 384-well Map'!D$1)</f>
        <v>0</v>
      </c>
      <c r="E37" s="101">
        <f>OFFSET('Plate 1'!$O$29, 'Plate 1 384-well Map'!$A19,'Plate 1 384-well Map'!E$1)</f>
        <v>0</v>
      </c>
      <c r="F37" s="102">
        <f>OFFSET('Plate 1'!$O$40, 'Plate 1 384-well Map'!$A18,'Plate 1 384-well Map'!F$1)</f>
        <v>1000</v>
      </c>
      <c r="G37" s="101">
        <f>OFFSET('Plate 1'!$O$29, 'Plate 1 384-well Map'!$A19,'Plate 1 384-well Map'!G$1)</f>
        <v>0</v>
      </c>
      <c r="H37" s="102">
        <f>OFFSET('Plate 1'!$O$40, 'Plate 1 384-well Map'!$A18,'Plate 1 384-well Map'!H$1)</f>
        <v>1000</v>
      </c>
      <c r="I37" s="101">
        <f>OFFSET('Plate 1'!$O$29, 'Plate 1 384-well Map'!$A19,'Plate 1 384-well Map'!I$1)</f>
        <v>0</v>
      </c>
      <c r="J37" s="102">
        <f>OFFSET('Plate 1'!$O$40, 'Plate 1 384-well Map'!$A18,'Plate 1 384-well Map'!J$1)</f>
        <v>1000</v>
      </c>
      <c r="K37" s="101">
        <f>OFFSET('Plate 1'!$O$29, 'Plate 1 384-well Map'!$A19,'Plate 1 384-well Map'!K$1)</f>
        <v>0</v>
      </c>
      <c r="L37" s="102">
        <f>OFFSET('Plate 1'!$O$40, 'Plate 1 384-well Map'!$A18,'Plate 1 384-well Map'!L$1)</f>
        <v>1000</v>
      </c>
      <c r="M37" s="101">
        <f>OFFSET('Plate 1'!$O$29, 'Plate 1 384-well Map'!$A19,'Plate 1 384-well Map'!M$1)</f>
        <v>0</v>
      </c>
      <c r="N37" s="102">
        <f>OFFSET('Plate 1'!$O$40, 'Plate 1 384-well Map'!$A18,'Plate 1 384-well Map'!N$1)</f>
        <v>1000</v>
      </c>
      <c r="O37" s="101">
        <f>OFFSET('Plate 1'!$O$29, 'Plate 1 384-well Map'!$A19,'Plate 1 384-well Map'!O$1)</f>
        <v>0</v>
      </c>
      <c r="P37" s="102">
        <f>OFFSET('Plate 1'!$O$40, 'Plate 1 384-well Map'!$A18,'Plate 1 384-well Map'!P$1)</f>
        <v>1000</v>
      </c>
      <c r="Q37" s="101">
        <f>OFFSET('Plate 1'!$O$29, 'Plate 1 384-well Map'!$A19,'Plate 1 384-well Map'!Q$1)</f>
        <v>0</v>
      </c>
      <c r="R37" s="102">
        <f>OFFSET('Plate 1'!$O$40, 'Plate 1 384-well Map'!$A18,'Plate 1 384-well Map'!R$1)</f>
        <v>1000</v>
      </c>
      <c r="S37" s="101">
        <f>OFFSET('Plate 1'!$O$29, 'Plate 1 384-well Map'!$A19,'Plate 1 384-well Map'!S$1)</f>
        <v>0</v>
      </c>
      <c r="T37" s="102">
        <f>OFFSET('Plate 1'!$O$40, 'Plate 1 384-well Map'!$A18,'Plate 1 384-well Map'!T$1)</f>
        <v>1000</v>
      </c>
      <c r="U37" s="101">
        <f>OFFSET('Plate 1'!$O$29, 'Plate 1 384-well Map'!$A19,'Plate 1 384-well Map'!U$1)</f>
        <v>0</v>
      </c>
      <c r="V37" s="102">
        <f>OFFSET('Plate 1'!$O$40, 'Plate 1 384-well Map'!$A18,'Plate 1 384-well Map'!V$1)</f>
        <v>1000</v>
      </c>
      <c r="W37" s="101">
        <f>OFFSET('Plate 1'!$O$29, 'Plate 1 384-well Map'!$A19,'Plate 1 384-well Map'!W$1)</f>
        <v>0</v>
      </c>
      <c r="X37" s="102">
        <f>OFFSET('Plate 1'!$O$40, 'Plate 1 384-well Map'!$A18,'Plate 1 384-well Map'!X$1)</f>
        <v>1000</v>
      </c>
      <c r="Y37" s="101">
        <f>OFFSET('Plate 1'!$O$29, 'Plate 1 384-well Map'!$A19,'Plate 1 384-well Map'!Y$1)</f>
        <v>0</v>
      </c>
      <c r="Z37" s="102">
        <f>OFFSET('Plate 1'!$O$40, 'Plate 1 384-well Map'!$A18,'Plate 1 384-well Map'!Z$1)</f>
        <v>0</v>
      </c>
    </row>
    <row r="38" ht="13.5" customHeight="1"/>
    <row r="39" ht="13.5" customHeight="1">
      <c r="B39" s="96" t="s">
        <v>80</v>
      </c>
      <c r="C39" s="97">
        <v>1.0</v>
      </c>
      <c r="D39" s="97">
        <v>2.0</v>
      </c>
      <c r="E39" s="97">
        <v>3.0</v>
      </c>
      <c r="F39" s="97">
        <v>4.0</v>
      </c>
      <c r="G39" s="97">
        <v>5.0</v>
      </c>
      <c r="H39" s="97">
        <v>6.0</v>
      </c>
      <c r="I39" s="97">
        <v>7.0</v>
      </c>
      <c r="J39" s="97">
        <v>8.0</v>
      </c>
      <c r="K39" s="97">
        <v>9.0</v>
      </c>
      <c r="L39" s="97">
        <v>10.0</v>
      </c>
      <c r="M39" s="97">
        <v>11.0</v>
      </c>
      <c r="N39" s="97">
        <v>12.0</v>
      </c>
      <c r="O39" s="97">
        <v>13.0</v>
      </c>
      <c r="P39" s="97">
        <v>14.0</v>
      </c>
      <c r="Q39" s="97">
        <v>15.0</v>
      </c>
      <c r="R39" s="97">
        <v>16.0</v>
      </c>
      <c r="S39" s="97">
        <v>17.0</v>
      </c>
      <c r="T39" s="96">
        <v>18.0</v>
      </c>
      <c r="U39" s="97">
        <v>19.0</v>
      </c>
      <c r="V39" s="97">
        <v>20.0</v>
      </c>
      <c r="W39" s="97">
        <v>21.0</v>
      </c>
      <c r="X39" s="97">
        <v>22.0</v>
      </c>
      <c r="Y39" s="97">
        <v>23.0</v>
      </c>
      <c r="Z39" s="97">
        <v>24.0</v>
      </c>
    </row>
    <row r="40" ht="13.5" customHeight="1">
      <c r="B40" s="97" t="s">
        <v>27</v>
      </c>
      <c r="C40" s="99" t="str">
        <f>OFFSET('Plate 1'!$AC$7, 'Plate 1 384-well Map'!$A4,'Plate 1 384-well Map'!C$1)</f>
        <v>dil 4</v>
      </c>
      <c r="D40" s="100" t="str">
        <f>OFFSET('Plate 1'!$AC$18, 'Plate 1 384-well Map'!$A4,'Plate 1 384-well Map'!D$1)</f>
        <v>dil 4</v>
      </c>
      <c r="E40" s="99" t="str">
        <f>OFFSET('Plate 1'!$AC$7, 'Plate 1 384-well Map'!$A4,'Plate 1 384-well Map'!E$1)</f>
        <v>dil 4</v>
      </c>
      <c r="F40" s="100" t="str">
        <f>OFFSET('Plate 1'!$AC$18, 'Plate 1 384-well Map'!$A4,'Plate 1 384-well Map'!F$1)</f>
        <v>dil 4</v>
      </c>
      <c r="G40" s="99" t="str">
        <f>OFFSET('Plate 1'!$AC$7, 'Plate 1 384-well Map'!$A4,'Plate 1 384-well Map'!G$1)</f>
        <v>dil 4</v>
      </c>
      <c r="H40" s="100" t="str">
        <f>OFFSET('Plate 1'!$AC$18, 'Plate 1 384-well Map'!$A4,'Plate 1 384-well Map'!H$1)</f>
        <v>dil 4</v>
      </c>
      <c r="I40" s="99" t="str">
        <f>OFFSET('Plate 1'!$AC$7, 'Plate 1 384-well Map'!$A4,'Plate 1 384-well Map'!I$1)</f>
        <v>dil 4</v>
      </c>
      <c r="J40" s="100" t="str">
        <f>OFFSET('Plate 1'!$AC$18, 'Plate 1 384-well Map'!$A4,'Plate 1 384-well Map'!J$1)</f>
        <v>dil 4</v>
      </c>
      <c r="K40" s="99" t="str">
        <f>OFFSET('Plate 1'!$AC$7, 'Plate 1 384-well Map'!$A4,'Plate 1 384-well Map'!K$1)</f>
        <v>dil 4</v>
      </c>
      <c r="L40" s="100" t="str">
        <f>OFFSET('Plate 1'!$AC$18, 'Plate 1 384-well Map'!$A4,'Plate 1 384-well Map'!L$1)</f>
        <v>dil 4</v>
      </c>
      <c r="M40" s="99" t="str">
        <f>OFFSET('Plate 1'!$AC$7, 'Plate 1 384-well Map'!$A4,'Plate 1 384-well Map'!M$1)</f>
        <v>dil 4</v>
      </c>
      <c r="N40" s="100" t="str">
        <f>OFFSET('Plate 1'!$AC$18, 'Plate 1 384-well Map'!$A4,'Plate 1 384-well Map'!N$1)</f>
        <v>dil 4</v>
      </c>
      <c r="O40" s="99" t="str">
        <f>OFFSET('Plate 1'!$AC$7, 'Plate 1 384-well Map'!$A4,'Plate 1 384-well Map'!O$1)</f>
        <v>dil 4</v>
      </c>
      <c r="P40" s="100" t="str">
        <f>OFFSET('Plate 1'!$AC$18, 'Plate 1 384-well Map'!$A4,'Plate 1 384-well Map'!P$1)</f>
        <v>dil 4</v>
      </c>
      <c r="Q40" s="99" t="str">
        <f>OFFSET('Plate 1'!$AC$7, 'Plate 1 384-well Map'!$A4,'Plate 1 384-well Map'!Q$1)</f>
        <v>dil 4</v>
      </c>
      <c r="R40" s="100" t="str">
        <f>OFFSET('Plate 1'!$AC$18, 'Plate 1 384-well Map'!$A4,'Plate 1 384-well Map'!R$1)</f>
        <v>dil 4</v>
      </c>
      <c r="S40" s="99" t="str">
        <f>OFFSET('Plate 1'!$AC$7, 'Plate 1 384-well Map'!$A4,'Plate 1 384-well Map'!S$1)</f>
        <v>dil 4</v>
      </c>
      <c r="T40" s="100" t="str">
        <f>OFFSET('Plate 1'!$AC$18, 'Plate 1 384-well Map'!$A4,'Plate 1 384-well Map'!T$1)</f>
        <v>dil 4</v>
      </c>
      <c r="U40" s="99" t="str">
        <f>OFFSET('Plate 1'!$AC$7, 'Plate 1 384-well Map'!$A4,'Plate 1 384-well Map'!U$1)</f>
        <v>dil 4</v>
      </c>
      <c r="V40" s="100" t="str">
        <f>OFFSET('Plate 1'!$AC$18, 'Plate 1 384-well Map'!$A4,'Plate 1 384-well Map'!V$1)</f>
        <v>dil 4</v>
      </c>
      <c r="W40" s="99" t="str">
        <f>OFFSET('Plate 1'!$AC$7, 'Plate 1 384-well Map'!$A4,'Plate 1 384-well Map'!W$1)</f>
        <v>dil 4</v>
      </c>
      <c r="X40" s="100" t="str">
        <f>OFFSET('Plate 1'!$AC$18, 'Plate 1 384-well Map'!$A4,'Plate 1 384-well Map'!X$1)</f>
        <v>dil 4</v>
      </c>
      <c r="Y40" s="99" t="str">
        <f>OFFSET('Plate 1'!$AC$7, 'Plate 1 384-well Map'!$A4,'Plate 1 384-well Map'!Y$1)</f>
        <v>dil 4</v>
      </c>
      <c r="Z40" s="100" t="str">
        <f>OFFSET('Plate 1'!$AC$18, 'Plate 1 384-well Map'!$A4,'Plate 1 384-well Map'!Z$1)</f>
        <v>dil 4</v>
      </c>
    </row>
    <row r="41" ht="13.5" customHeight="1">
      <c r="B41" s="97" t="s">
        <v>29</v>
      </c>
      <c r="C41" s="101" t="str">
        <f>OFFSET('Plate 1'!$AC$29, 'Plate 1 384-well Map'!$A5,'Plate 1 384-well Map'!C$1)</f>
        <v>dil 3.5</v>
      </c>
      <c r="D41" s="102" t="str">
        <f>OFFSET('Plate 1'!$AC$40, 'Plate 1 384-well Map'!$A5,'Plate 1 384-well Map'!D$1)</f>
        <v>dil 4</v>
      </c>
      <c r="E41" s="101" t="str">
        <f>OFFSET('Plate 1'!$AC$29, 'Plate 1 384-well Map'!$A5,'Plate 1 384-well Map'!E$1)</f>
        <v>dil 3.5</v>
      </c>
      <c r="F41" s="102" t="str">
        <f>OFFSET('Plate 1'!$AC$40, 'Plate 1 384-well Map'!$A5,'Plate 1 384-well Map'!F$1)</f>
        <v>dil 4</v>
      </c>
      <c r="G41" s="101" t="str">
        <f>OFFSET('Plate 1'!$AC$29, 'Plate 1 384-well Map'!$A5,'Plate 1 384-well Map'!G$1)</f>
        <v>dil 3.5</v>
      </c>
      <c r="H41" s="102" t="str">
        <f>OFFSET('Plate 1'!$AC$40, 'Plate 1 384-well Map'!$A5,'Plate 1 384-well Map'!H$1)</f>
        <v>dil 4</v>
      </c>
      <c r="I41" s="101" t="str">
        <f>OFFSET('Plate 1'!$AC$29, 'Plate 1 384-well Map'!$A5,'Plate 1 384-well Map'!I$1)</f>
        <v>dil 3.5</v>
      </c>
      <c r="J41" s="102" t="str">
        <f>OFFSET('Plate 1'!$AC$40, 'Plate 1 384-well Map'!$A5,'Plate 1 384-well Map'!J$1)</f>
        <v>dil 4</v>
      </c>
      <c r="K41" s="101" t="str">
        <f>OFFSET('Plate 1'!$AC$29, 'Plate 1 384-well Map'!$A5,'Plate 1 384-well Map'!K$1)</f>
        <v>dil 3.5</v>
      </c>
      <c r="L41" s="102" t="str">
        <f>OFFSET('Plate 1'!$AC$40, 'Plate 1 384-well Map'!$A5,'Plate 1 384-well Map'!L$1)</f>
        <v>dil 4</v>
      </c>
      <c r="M41" s="101" t="str">
        <f>OFFSET('Plate 1'!$AC$29, 'Plate 1 384-well Map'!$A5,'Plate 1 384-well Map'!M$1)</f>
        <v>dil 3.5</v>
      </c>
      <c r="N41" s="102" t="str">
        <f>OFFSET('Plate 1'!$AC$40, 'Plate 1 384-well Map'!$A5,'Plate 1 384-well Map'!N$1)</f>
        <v>dil 4</v>
      </c>
      <c r="O41" s="101" t="str">
        <f>OFFSET('Plate 1'!$AC$29, 'Plate 1 384-well Map'!$A5,'Plate 1 384-well Map'!O$1)</f>
        <v>dil 3.5</v>
      </c>
      <c r="P41" s="102" t="str">
        <f>OFFSET('Plate 1'!$AC$40, 'Plate 1 384-well Map'!$A5,'Plate 1 384-well Map'!P$1)</f>
        <v>dil 4</v>
      </c>
      <c r="Q41" s="101" t="str">
        <f>OFFSET('Plate 1'!$AC$29, 'Plate 1 384-well Map'!$A5,'Plate 1 384-well Map'!Q$1)</f>
        <v>dil 3.5</v>
      </c>
      <c r="R41" s="102" t="str">
        <f>OFFSET('Plate 1'!$AC$40, 'Plate 1 384-well Map'!$A5,'Plate 1 384-well Map'!R$1)</f>
        <v>dil 4</v>
      </c>
      <c r="S41" s="101" t="str">
        <f>OFFSET('Plate 1'!$AC$29, 'Plate 1 384-well Map'!$A5,'Plate 1 384-well Map'!S$1)</f>
        <v>dil 3.5</v>
      </c>
      <c r="T41" s="102" t="str">
        <f>OFFSET('Plate 1'!$AC$40, 'Plate 1 384-well Map'!$A5,'Plate 1 384-well Map'!T$1)</f>
        <v>dil 4</v>
      </c>
      <c r="U41" s="101" t="str">
        <f>OFFSET('Plate 1'!$AC$29, 'Plate 1 384-well Map'!$A5,'Plate 1 384-well Map'!U$1)</f>
        <v>dil 3.5</v>
      </c>
      <c r="V41" s="102" t="str">
        <f>OFFSET('Plate 1'!$AC$40, 'Plate 1 384-well Map'!$A5,'Plate 1 384-well Map'!V$1)</f>
        <v>dil 4</v>
      </c>
      <c r="W41" s="101" t="str">
        <f>OFFSET('Plate 1'!$AC$29, 'Plate 1 384-well Map'!$A5,'Plate 1 384-well Map'!W$1)</f>
        <v>dil 3.5</v>
      </c>
      <c r="X41" s="102" t="str">
        <f>OFFSET('Plate 1'!$AC$40, 'Plate 1 384-well Map'!$A5,'Plate 1 384-well Map'!X$1)</f>
        <v>dil 4</v>
      </c>
      <c r="Y41" s="101" t="str">
        <f>OFFSET('Plate 1'!$AC$29, 'Plate 1 384-well Map'!$A5,'Plate 1 384-well Map'!Y$1)</f>
        <v>dil 3.5</v>
      </c>
      <c r="Z41" s="102" t="str">
        <f>OFFSET('Plate 1'!$AC$40, 'Plate 1 384-well Map'!$A5,'Plate 1 384-well Map'!Z$1)</f>
        <v>dil 4</v>
      </c>
    </row>
    <row r="42" ht="13.5" customHeight="1">
      <c r="B42" s="97" t="s">
        <v>31</v>
      </c>
      <c r="C42" s="99" t="str">
        <f>OFFSET('Plate 1'!$AC$7, 'Plate 1 384-well Map'!$A6,'Plate 1 384-well Map'!C$1)</f>
        <v>dil 4</v>
      </c>
      <c r="D42" s="100" t="str">
        <f>OFFSET('Plate 1'!$AC$18, 'Plate 1 384-well Map'!$A6,'Plate 1 384-well Map'!D$1)</f>
        <v>dil 4</v>
      </c>
      <c r="E42" s="99" t="str">
        <f>OFFSET('Plate 1'!$AC$7, 'Plate 1 384-well Map'!$A6,'Plate 1 384-well Map'!E$1)</f>
        <v>dil 4</v>
      </c>
      <c r="F42" s="100" t="str">
        <f>OFFSET('Plate 1'!$AC$18, 'Plate 1 384-well Map'!$A6,'Plate 1 384-well Map'!F$1)</f>
        <v>dil 4</v>
      </c>
      <c r="G42" s="99" t="str">
        <f>OFFSET('Plate 1'!$AC$7, 'Plate 1 384-well Map'!$A6,'Plate 1 384-well Map'!G$1)</f>
        <v>dil 4</v>
      </c>
      <c r="H42" s="100" t="str">
        <f>OFFSET('Plate 1'!$AC$18, 'Plate 1 384-well Map'!$A6,'Plate 1 384-well Map'!H$1)</f>
        <v>dil 4</v>
      </c>
      <c r="I42" s="99" t="str">
        <f>OFFSET('Plate 1'!$AC$7, 'Plate 1 384-well Map'!$A6,'Plate 1 384-well Map'!I$1)</f>
        <v>dil 4</v>
      </c>
      <c r="J42" s="100" t="str">
        <f>OFFSET('Plate 1'!$AC$18, 'Plate 1 384-well Map'!$A6,'Plate 1 384-well Map'!J$1)</f>
        <v>dil 4</v>
      </c>
      <c r="K42" s="99" t="str">
        <f>OFFSET('Plate 1'!$AC$7, 'Plate 1 384-well Map'!$A6,'Plate 1 384-well Map'!K$1)</f>
        <v>dil 4</v>
      </c>
      <c r="L42" s="100" t="str">
        <f>OFFSET('Plate 1'!$AC$18, 'Plate 1 384-well Map'!$A6,'Plate 1 384-well Map'!L$1)</f>
        <v>dil 4</v>
      </c>
      <c r="M42" s="99" t="str">
        <f>OFFSET('Plate 1'!$AC$7, 'Plate 1 384-well Map'!$A6,'Plate 1 384-well Map'!M$1)</f>
        <v>dil 4</v>
      </c>
      <c r="N42" s="100" t="str">
        <f>OFFSET('Plate 1'!$AC$18, 'Plate 1 384-well Map'!$A6,'Plate 1 384-well Map'!N$1)</f>
        <v>dil 4</v>
      </c>
      <c r="O42" s="99" t="str">
        <f>OFFSET('Plate 1'!$AC$7, 'Plate 1 384-well Map'!$A6,'Plate 1 384-well Map'!O$1)</f>
        <v>dil 4</v>
      </c>
      <c r="P42" s="100" t="str">
        <f>OFFSET('Plate 1'!$AC$18, 'Plate 1 384-well Map'!$A6,'Plate 1 384-well Map'!P$1)</f>
        <v>dil 4</v>
      </c>
      <c r="Q42" s="99" t="str">
        <f>OFFSET('Plate 1'!$AC$7, 'Plate 1 384-well Map'!$A6,'Plate 1 384-well Map'!Q$1)</f>
        <v>dil 4</v>
      </c>
      <c r="R42" s="100" t="str">
        <f>OFFSET('Plate 1'!$AC$18, 'Plate 1 384-well Map'!$A6,'Plate 1 384-well Map'!R$1)</f>
        <v>dil 4</v>
      </c>
      <c r="S42" s="99" t="str">
        <f>OFFSET('Plate 1'!$AC$7, 'Plate 1 384-well Map'!$A6,'Plate 1 384-well Map'!S$1)</f>
        <v>dil 4</v>
      </c>
      <c r="T42" s="100" t="str">
        <f>OFFSET('Plate 1'!$AC$18, 'Plate 1 384-well Map'!$A6,'Plate 1 384-well Map'!T$1)</f>
        <v>dil 4</v>
      </c>
      <c r="U42" s="99" t="str">
        <f>OFFSET('Plate 1'!$AC$7, 'Plate 1 384-well Map'!$A6,'Plate 1 384-well Map'!U$1)</f>
        <v>dil 4</v>
      </c>
      <c r="V42" s="100" t="str">
        <f>OFFSET('Plate 1'!$AC$18, 'Plate 1 384-well Map'!$A6,'Plate 1 384-well Map'!V$1)</f>
        <v>dil 4</v>
      </c>
      <c r="W42" s="99" t="str">
        <f>OFFSET('Plate 1'!$AC$7, 'Plate 1 384-well Map'!$A6,'Plate 1 384-well Map'!W$1)</f>
        <v>dil 4</v>
      </c>
      <c r="X42" s="100" t="str">
        <f>OFFSET('Plate 1'!$AC$18, 'Plate 1 384-well Map'!$A6,'Plate 1 384-well Map'!X$1)</f>
        <v>dil 4</v>
      </c>
      <c r="Y42" s="99" t="str">
        <f>OFFSET('Plate 1'!$AC$7, 'Plate 1 384-well Map'!$A6,'Plate 1 384-well Map'!Y$1)</f>
        <v>dil 4</v>
      </c>
      <c r="Z42" s="100" t="str">
        <f>OFFSET('Plate 1'!$AC$18, 'Plate 1 384-well Map'!$A6,'Plate 1 384-well Map'!Z$1)</f>
        <v>dil 4</v>
      </c>
    </row>
    <row r="43" ht="13.5" customHeight="1">
      <c r="B43" s="97" t="s">
        <v>32</v>
      </c>
      <c r="C43" s="101" t="str">
        <f>OFFSET('Plate 1'!$AC$29, 'Plate 1 384-well Map'!$A7,'Plate 1 384-well Map'!C$1)</f>
        <v>dil 3.5</v>
      </c>
      <c r="D43" s="102" t="str">
        <f>OFFSET('Plate 1'!$AC$40, 'Plate 1 384-well Map'!$A7,'Plate 1 384-well Map'!D$1)</f>
        <v>dil 4</v>
      </c>
      <c r="E43" s="101" t="str">
        <f>OFFSET('Plate 1'!$AC$29, 'Plate 1 384-well Map'!$A7,'Plate 1 384-well Map'!E$1)</f>
        <v>dil 3.5</v>
      </c>
      <c r="F43" s="102" t="str">
        <f>OFFSET('Plate 1'!$AC$40, 'Plate 1 384-well Map'!$A7,'Plate 1 384-well Map'!F$1)</f>
        <v>dil 4</v>
      </c>
      <c r="G43" s="101" t="str">
        <f>OFFSET('Plate 1'!$AC$29, 'Plate 1 384-well Map'!$A7,'Plate 1 384-well Map'!G$1)</f>
        <v>dil 3.5</v>
      </c>
      <c r="H43" s="102" t="str">
        <f>OFFSET('Plate 1'!$AC$40, 'Plate 1 384-well Map'!$A7,'Plate 1 384-well Map'!H$1)</f>
        <v>dil 4</v>
      </c>
      <c r="I43" s="101" t="str">
        <f>OFFSET('Plate 1'!$AC$29, 'Plate 1 384-well Map'!$A7,'Plate 1 384-well Map'!I$1)</f>
        <v>dil 3.5</v>
      </c>
      <c r="J43" s="102" t="str">
        <f>OFFSET('Plate 1'!$AC$40, 'Plate 1 384-well Map'!$A7,'Plate 1 384-well Map'!J$1)</f>
        <v>dil 4</v>
      </c>
      <c r="K43" s="101" t="str">
        <f>OFFSET('Plate 1'!$AC$29, 'Plate 1 384-well Map'!$A7,'Plate 1 384-well Map'!K$1)</f>
        <v>dil 3.5</v>
      </c>
      <c r="L43" s="102" t="str">
        <f>OFFSET('Plate 1'!$AC$40, 'Plate 1 384-well Map'!$A7,'Plate 1 384-well Map'!L$1)</f>
        <v>dil 4</v>
      </c>
      <c r="M43" s="101" t="str">
        <f>OFFSET('Plate 1'!$AC$29, 'Plate 1 384-well Map'!$A7,'Plate 1 384-well Map'!M$1)</f>
        <v>dil 3.5</v>
      </c>
      <c r="N43" s="102" t="str">
        <f>OFFSET('Plate 1'!$AC$40, 'Plate 1 384-well Map'!$A7,'Plate 1 384-well Map'!N$1)</f>
        <v>dil 4</v>
      </c>
      <c r="O43" s="101" t="str">
        <f>OFFSET('Plate 1'!$AC$29, 'Plate 1 384-well Map'!$A7,'Plate 1 384-well Map'!O$1)</f>
        <v>dil 3.5</v>
      </c>
      <c r="P43" s="102" t="str">
        <f>OFFSET('Plate 1'!$AC$40, 'Plate 1 384-well Map'!$A7,'Plate 1 384-well Map'!P$1)</f>
        <v>dil 4</v>
      </c>
      <c r="Q43" s="101" t="str">
        <f>OFFSET('Plate 1'!$AC$29, 'Plate 1 384-well Map'!$A7,'Plate 1 384-well Map'!Q$1)</f>
        <v>dil 3.5</v>
      </c>
      <c r="R43" s="102" t="str">
        <f>OFFSET('Plate 1'!$AC$40, 'Plate 1 384-well Map'!$A7,'Plate 1 384-well Map'!R$1)</f>
        <v>dil 4</v>
      </c>
      <c r="S43" s="101" t="str">
        <f>OFFSET('Plate 1'!$AC$29, 'Plate 1 384-well Map'!$A7,'Plate 1 384-well Map'!S$1)</f>
        <v>dil 3.5</v>
      </c>
      <c r="T43" s="102" t="str">
        <f>OFFSET('Plate 1'!$AC$40, 'Plate 1 384-well Map'!$A7,'Plate 1 384-well Map'!T$1)</f>
        <v>dil 4</v>
      </c>
      <c r="U43" s="101" t="str">
        <f>OFFSET('Plate 1'!$AC$29, 'Plate 1 384-well Map'!$A7,'Plate 1 384-well Map'!U$1)</f>
        <v>dil 3.5</v>
      </c>
      <c r="V43" s="102" t="str">
        <f>OFFSET('Plate 1'!$AC$40, 'Plate 1 384-well Map'!$A7,'Plate 1 384-well Map'!V$1)</f>
        <v>dil 4</v>
      </c>
      <c r="W43" s="101" t="str">
        <f>OFFSET('Plate 1'!$AC$29, 'Plate 1 384-well Map'!$A7,'Plate 1 384-well Map'!W$1)</f>
        <v>dil 3.5</v>
      </c>
      <c r="X43" s="102" t="str">
        <f>OFFSET('Plate 1'!$AC$40, 'Plate 1 384-well Map'!$A7,'Plate 1 384-well Map'!X$1)</f>
        <v>dil 4</v>
      </c>
      <c r="Y43" s="101" t="str">
        <f>OFFSET('Plate 1'!$AC$29, 'Plate 1 384-well Map'!$A7,'Plate 1 384-well Map'!Y$1)</f>
        <v>dil 3.5</v>
      </c>
      <c r="Z43" s="102" t="str">
        <f>OFFSET('Plate 1'!$AC$40, 'Plate 1 384-well Map'!$A7,'Plate 1 384-well Map'!Z$1)</f>
        <v>dil 4</v>
      </c>
    </row>
    <row r="44" ht="13.5" customHeight="1">
      <c r="B44" s="97" t="s">
        <v>33</v>
      </c>
      <c r="C44" s="99" t="str">
        <f>OFFSET('Plate 1'!$AC$7, 'Plate 1 384-well Map'!$A8,'Plate 1 384-well Map'!C$1)</f>
        <v>dil 4</v>
      </c>
      <c r="D44" s="100" t="str">
        <f>OFFSET('Plate 1'!$AC$18, 'Plate 1 384-well Map'!$A8,'Plate 1 384-well Map'!D$1)</f>
        <v>dil 4</v>
      </c>
      <c r="E44" s="99" t="str">
        <f>OFFSET('Plate 1'!$AC$7, 'Plate 1 384-well Map'!$A8,'Plate 1 384-well Map'!E$1)</f>
        <v>dil 4</v>
      </c>
      <c r="F44" s="100" t="str">
        <f>OFFSET('Plate 1'!$AC$18, 'Plate 1 384-well Map'!$A8,'Plate 1 384-well Map'!F$1)</f>
        <v>dil 4</v>
      </c>
      <c r="G44" s="99" t="str">
        <f>OFFSET('Plate 1'!$AC$7, 'Plate 1 384-well Map'!$A8,'Plate 1 384-well Map'!G$1)</f>
        <v>dil 4</v>
      </c>
      <c r="H44" s="100" t="str">
        <f>OFFSET('Plate 1'!$AC$18, 'Plate 1 384-well Map'!$A8,'Plate 1 384-well Map'!H$1)</f>
        <v>dil 4</v>
      </c>
      <c r="I44" s="99" t="str">
        <f>OFFSET('Plate 1'!$AC$7, 'Plate 1 384-well Map'!$A8,'Plate 1 384-well Map'!I$1)</f>
        <v>dil 4</v>
      </c>
      <c r="J44" s="100" t="str">
        <f>OFFSET('Plate 1'!$AC$18, 'Plate 1 384-well Map'!$A8,'Plate 1 384-well Map'!J$1)</f>
        <v>dil 4</v>
      </c>
      <c r="K44" s="99" t="str">
        <f>OFFSET('Plate 1'!$AC$7, 'Plate 1 384-well Map'!$A8,'Plate 1 384-well Map'!K$1)</f>
        <v>dil 4</v>
      </c>
      <c r="L44" s="100" t="str">
        <f>OFFSET('Plate 1'!$AC$18, 'Plate 1 384-well Map'!$A8,'Plate 1 384-well Map'!L$1)</f>
        <v>dil 4</v>
      </c>
      <c r="M44" s="99" t="str">
        <f>OFFSET('Plate 1'!$AC$7, 'Plate 1 384-well Map'!$A8,'Plate 1 384-well Map'!M$1)</f>
        <v>dil 4</v>
      </c>
      <c r="N44" s="100" t="str">
        <f>OFFSET('Plate 1'!$AC$18, 'Plate 1 384-well Map'!$A8,'Plate 1 384-well Map'!N$1)</f>
        <v>dil 4</v>
      </c>
      <c r="O44" s="99" t="str">
        <f>OFFSET('Plate 1'!$AC$7, 'Plate 1 384-well Map'!$A8,'Plate 1 384-well Map'!O$1)</f>
        <v>dil 4</v>
      </c>
      <c r="P44" s="100" t="str">
        <f>OFFSET('Plate 1'!$AC$18, 'Plate 1 384-well Map'!$A8,'Plate 1 384-well Map'!P$1)</f>
        <v>dil 4</v>
      </c>
      <c r="Q44" s="99" t="str">
        <f>OFFSET('Plate 1'!$AC$7, 'Plate 1 384-well Map'!$A8,'Plate 1 384-well Map'!Q$1)</f>
        <v>dil 4</v>
      </c>
      <c r="R44" s="100" t="str">
        <f>OFFSET('Plate 1'!$AC$18, 'Plate 1 384-well Map'!$A8,'Plate 1 384-well Map'!R$1)</f>
        <v>dil 4</v>
      </c>
      <c r="S44" s="99" t="str">
        <f>OFFSET('Plate 1'!$AC$7, 'Plate 1 384-well Map'!$A8,'Plate 1 384-well Map'!S$1)</f>
        <v>dil 4</v>
      </c>
      <c r="T44" s="100" t="str">
        <f>OFFSET('Plate 1'!$AC$18, 'Plate 1 384-well Map'!$A8,'Plate 1 384-well Map'!T$1)</f>
        <v>dil 4</v>
      </c>
      <c r="U44" s="99" t="str">
        <f>OFFSET('Plate 1'!$AC$7, 'Plate 1 384-well Map'!$A8,'Plate 1 384-well Map'!U$1)</f>
        <v>dil 4</v>
      </c>
      <c r="V44" s="100" t="str">
        <f>OFFSET('Plate 1'!$AC$18, 'Plate 1 384-well Map'!$A8,'Plate 1 384-well Map'!V$1)</f>
        <v>dil 4</v>
      </c>
      <c r="W44" s="99" t="str">
        <f>OFFSET('Plate 1'!$AC$7, 'Plate 1 384-well Map'!$A8,'Plate 1 384-well Map'!W$1)</f>
        <v>dil 4</v>
      </c>
      <c r="X44" s="100" t="str">
        <f>OFFSET('Plate 1'!$AC$18, 'Plate 1 384-well Map'!$A8,'Plate 1 384-well Map'!X$1)</f>
        <v>dil 4</v>
      </c>
      <c r="Y44" s="99" t="str">
        <f>OFFSET('Plate 1'!$AC$7, 'Plate 1 384-well Map'!$A8,'Plate 1 384-well Map'!Y$1)</f>
        <v>dil 4</v>
      </c>
      <c r="Z44" s="100" t="str">
        <f>OFFSET('Plate 1'!$AC$18, 'Plate 1 384-well Map'!$A8,'Plate 1 384-well Map'!Z$1)</f>
        <v>dil 4</v>
      </c>
    </row>
    <row r="45" ht="13.5" customHeight="1">
      <c r="B45" s="97" t="s">
        <v>34</v>
      </c>
      <c r="C45" s="101" t="str">
        <f>OFFSET('Plate 1'!$AC$29, 'Plate 1 384-well Map'!$A9,'Plate 1 384-well Map'!C$1)</f>
        <v>dil 3.5</v>
      </c>
      <c r="D45" s="102" t="str">
        <f>OFFSET('Plate 1'!$AC$40, 'Plate 1 384-well Map'!$A9,'Plate 1 384-well Map'!D$1)</f>
        <v>dil 4</v>
      </c>
      <c r="E45" s="101" t="str">
        <f>OFFSET('Plate 1'!$AC$29, 'Plate 1 384-well Map'!$A9,'Plate 1 384-well Map'!E$1)</f>
        <v>dil 3.5</v>
      </c>
      <c r="F45" s="102" t="str">
        <f>OFFSET('Plate 1'!$AC$40, 'Plate 1 384-well Map'!$A9,'Plate 1 384-well Map'!F$1)</f>
        <v>dil 4</v>
      </c>
      <c r="G45" s="101" t="str">
        <f>OFFSET('Plate 1'!$AC$29, 'Plate 1 384-well Map'!$A9,'Plate 1 384-well Map'!G$1)</f>
        <v>dil 3.5</v>
      </c>
      <c r="H45" s="102" t="str">
        <f>OFFSET('Plate 1'!$AC$40, 'Plate 1 384-well Map'!$A9,'Plate 1 384-well Map'!H$1)</f>
        <v>dil 4</v>
      </c>
      <c r="I45" s="101" t="str">
        <f>OFFSET('Plate 1'!$AC$29, 'Plate 1 384-well Map'!$A9,'Plate 1 384-well Map'!I$1)</f>
        <v>dil 3.5</v>
      </c>
      <c r="J45" s="102" t="str">
        <f>OFFSET('Plate 1'!$AC$40, 'Plate 1 384-well Map'!$A9,'Plate 1 384-well Map'!J$1)</f>
        <v>dil 4</v>
      </c>
      <c r="K45" s="101" t="str">
        <f>OFFSET('Plate 1'!$AC$29, 'Plate 1 384-well Map'!$A9,'Plate 1 384-well Map'!K$1)</f>
        <v>dil 3.5</v>
      </c>
      <c r="L45" s="102" t="str">
        <f>OFFSET('Plate 1'!$AC$40, 'Plate 1 384-well Map'!$A9,'Plate 1 384-well Map'!L$1)</f>
        <v>dil 4</v>
      </c>
      <c r="M45" s="101" t="str">
        <f>OFFSET('Plate 1'!$AC$29, 'Plate 1 384-well Map'!$A9,'Plate 1 384-well Map'!M$1)</f>
        <v>dil 3.5</v>
      </c>
      <c r="N45" s="102" t="str">
        <f>OFFSET('Plate 1'!$AC$40, 'Plate 1 384-well Map'!$A9,'Plate 1 384-well Map'!N$1)</f>
        <v>dil 4</v>
      </c>
      <c r="O45" s="101" t="str">
        <f>OFFSET('Plate 1'!$AC$29, 'Plate 1 384-well Map'!$A9,'Plate 1 384-well Map'!O$1)</f>
        <v>dil 3.5</v>
      </c>
      <c r="P45" s="102" t="str">
        <f>OFFSET('Plate 1'!$AC$40, 'Plate 1 384-well Map'!$A9,'Plate 1 384-well Map'!P$1)</f>
        <v>dil 4</v>
      </c>
      <c r="Q45" s="101" t="str">
        <f>OFFSET('Plate 1'!$AC$29, 'Plate 1 384-well Map'!$A9,'Plate 1 384-well Map'!Q$1)</f>
        <v>dil 3.5</v>
      </c>
      <c r="R45" s="102" t="str">
        <f>OFFSET('Plate 1'!$AC$40, 'Plate 1 384-well Map'!$A9,'Plate 1 384-well Map'!R$1)</f>
        <v>dil 4</v>
      </c>
      <c r="S45" s="101" t="str">
        <f>OFFSET('Plate 1'!$AC$29, 'Plate 1 384-well Map'!$A9,'Plate 1 384-well Map'!S$1)</f>
        <v>dil 3.5</v>
      </c>
      <c r="T45" s="102" t="str">
        <f>OFFSET('Plate 1'!$AC$40, 'Plate 1 384-well Map'!$A9,'Plate 1 384-well Map'!T$1)</f>
        <v>dil 4</v>
      </c>
      <c r="U45" s="101" t="str">
        <f>OFFSET('Plate 1'!$AC$29, 'Plate 1 384-well Map'!$A9,'Plate 1 384-well Map'!U$1)</f>
        <v>dil 3.5</v>
      </c>
      <c r="V45" s="102" t="str">
        <f>OFFSET('Plate 1'!$AC$40, 'Plate 1 384-well Map'!$A9,'Plate 1 384-well Map'!V$1)</f>
        <v>dil 4</v>
      </c>
      <c r="W45" s="101" t="str">
        <f>OFFSET('Plate 1'!$AC$29, 'Plate 1 384-well Map'!$A9,'Plate 1 384-well Map'!W$1)</f>
        <v>dil 3.5</v>
      </c>
      <c r="X45" s="102" t="str">
        <f>OFFSET('Plate 1'!$AC$40, 'Plate 1 384-well Map'!$A9,'Plate 1 384-well Map'!X$1)</f>
        <v>dil 4</v>
      </c>
      <c r="Y45" s="101" t="str">
        <f>OFFSET('Plate 1'!$AC$29, 'Plate 1 384-well Map'!$A9,'Plate 1 384-well Map'!Y$1)</f>
        <v>dil 3.5</v>
      </c>
      <c r="Z45" s="102" t="str">
        <f>OFFSET('Plate 1'!$AC$40, 'Plate 1 384-well Map'!$A9,'Plate 1 384-well Map'!Z$1)</f>
        <v>dil 4</v>
      </c>
    </row>
    <row r="46" ht="13.5" customHeight="1">
      <c r="B46" s="97" t="s">
        <v>35</v>
      </c>
      <c r="C46" s="99" t="str">
        <f>OFFSET('Plate 1'!$AC$7, 'Plate 1 384-well Map'!$A10,'Plate 1 384-well Map'!C$1)</f>
        <v>dil 4</v>
      </c>
      <c r="D46" s="100" t="str">
        <f>OFFSET('Plate 1'!$AC$18, 'Plate 1 384-well Map'!$A10,'Plate 1 384-well Map'!D$1)</f>
        <v>dil 4</v>
      </c>
      <c r="E46" s="99" t="str">
        <f>OFFSET('Plate 1'!$AC$7, 'Plate 1 384-well Map'!$A10,'Plate 1 384-well Map'!E$1)</f>
        <v>dil 4</v>
      </c>
      <c r="F46" s="100" t="str">
        <f>OFFSET('Plate 1'!$AC$18, 'Plate 1 384-well Map'!$A10,'Plate 1 384-well Map'!F$1)</f>
        <v>dil 4</v>
      </c>
      <c r="G46" s="99" t="str">
        <f>OFFSET('Plate 1'!$AC$7, 'Plate 1 384-well Map'!$A10,'Plate 1 384-well Map'!G$1)</f>
        <v>dil 4</v>
      </c>
      <c r="H46" s="100" t="str">
        <f>OFFSET('Plate 1'!$AC$18, 'Plate 1 384-well Map'!$A10,'Plate 1 384-well Map'!H$1)</f>
        <v>dil 4</v>
      </c>
      <c r="I46" s="99" t="str">
        <f>OFFSET('Plate 1'!$AC$7, 'Plate 1 384-well Map'!$A10,'Plate 1 384-well Map'!I$1)</f>
        <v>dil 4</v>
      </c>
      <c r="J46" s="100" t="str">
        <f>OFFSET('Plate 1'!$AC$18, 'Plate 1 384-well Map'!$A10,'Plate 1 384-well Map'!J$1)</f>
        <v>dil 4</v>
      </c>
      <c r="K46" s="99" t="str">
        <f>OFFSET('Plate 1'!$AC$7, 'Plate 1 384-well Map'!$A10,'Plate 1 384-well Map'!K$1)</f>
        <v>dil 4</v>
      </c>
      <c r="L46" s="100" t="str">
        <f>OFFSET('Plate 1'!$AC$18, 'Plate 1 384-well Map'!$A10,'Plate 1 384-well Map'!L$1)</f>
        <v>dil 4</v>
      </c>
      <c r="M46" s="99" t="str">
        <f>OFFSET('Plate 1'!$AC$7, 'Plate 1 384-well Map'!$A10,'Plate 1 384-well Map'!M$1)</f>
        <v>dil 4</v>
      </c>
      <c r="N46" s="100" t="str">
        <f>OFFSET('Plate 1'!$AC$18, 'Plate 1 384-well Map'!$A10,'Plate 1 384-well Map'!N$1)</f>
        <v>dil 4</v>
      </c>
      <c r="O46" s="99" t="str">
        <f>OFFSET('Plate 1'!$AC$7, 'Plate 1 384-well Map'!$A10,'Plate 1 384-well Map'!O$1)</f>
        <v>dil 4</v>
      </c>
      <c r="P46" s="100" t="str">
        <f>OFFSET('Plate 1'!$AC$18, 'Plate 1 384-well Map'!$A10,'Plate 1 384-well Map'!P$1)</f>
        <v>dil 4</v>
      </c>
      <c r="Q46" s="99" t="str">
        <f>OFFSET('Plate 1'!$AC$7, 'Plate 1 384-well Map'!$A10,'Plate 1 384-well Map'!Q$1)</f>
        <v>dil 4</v>
      </c>
      <c r="R46" s="100" t="str">
        <f>OFFSET('Plate 1'!$AC$18, 'Plate 1 384-well Map'!$A10,'Plate 1 384-well Map'!R$1)</f>
        <v>dil 4</v>
      </c>
      <c r="S46" s="99" t="str">
        <f>OFFSET('Plate 1'!$AC$7, 'Plate 1 384-well Map'!$A10,'Plate 1 384-well Map'!S$1)</f>
        <v>dil 4</v>
      </c>
      <c r="T46" s="100" t="str">
        <f>OFFSET('Plate 1'!$AC$18, 'Plate 1 384-well Map'!$A10,'Plate 1 384-well Map'!T$1)</f>
        <v>dil 4</v>
      </c>
      <c r="U46" s="99" t="str">
        <f>OFFSET('Plate 1'!$AC$7, 'Plate 1 384-well Map'!$A10,'Plate 1 384-well Map'!U$1)</f>
        <v>dil 4</v>
      </c>
      <c r="V46" s="100" t="str">
        <f>OFFSET('Plate 1'!$AC$18, 'Plate 1 384-well Map'!$A10,'Plate 1 384-well Map'!V$1)</f>
        <v>dil 4</v>
      </c>
      <c r="W46" s="99" t="str">
        <f>OFFSET('Plate 1'!$AC$7, 'Plate 1 384-well Map'!$A10,'Plate 1 384-well Map'!W$1)</f>
        <v>dil 4</v>
      </c>
      <c r="X46" s="100" t="str">
        <f>OFFSET('Plate 1'!$AC$18, 'Plate 1 384-well Map'!$A10,'Plate 1 384-well Map'!X$1)</f>
        <v>dil 4</v>
      </c>
      <c r="Y46" s="99" t="str">
        <f>OFFSET('Plate 1'!$AC$7, 'Plate 1 384-well Map'!$A10,'Plate 1 384-well Map'!Y$1)</f>
        <v>dil 4</v>
      </c>
      <c r="Z46" s="100" t="str">
        <f>OFFSET('Plate 1'!$AC$18, 'Plate 1 384-well Map'!$A10,'Plate 1 384-well Map'!Z$1)</f>
        <v>dil 4</v>
      </c>
    </row>
    <row r="47" ht="13.5" customHeight="1">
      <c r="B47" s="97" t="s">
        <v>36</v>
      </c>
      <c r="C47" s="101" t="str">
        <f>OFFSET('Plate 1'!$AC$29, 'Plate 1 384-well Map'!$A11,'Plate 1 384-well Map'!C$1)</f>
        <v>dil 3.5</v>
      </c>
      <c r="D47" s="102" t="str">
        <f>OFFSET('Plate 1'!$AC$40, 'Plate 1 384-well Map'!$A11,'Plate 1 384-well Map'!D$1)</f>
        <v>dil 4</v>
      </c>
      <c r="E47" s="101" t="str">
        <f>OFFSET('Plate 1'!$AC$29, 'Plate 1 384-well Map'!$A11,'Plate 1 384-well Map'!E$1)</f>
        <v>dil 3.5</v>
      </c>
      <c r="F47" s="102" t="str">
        <f>OFFSET('Plate 1'!$AC$40, 'Plate 1 384-well Map'!$A11,'Plate 1 384-well Map'!F$1)</f>
        <v>dil 4</v>
      </c>
      <c r="G47" s="101" t="str">
        <f>OFFSET('Plate 1'!$AC$29, 'Plate 1 384-well Map'!$A11,'Plate 1 384-well Map'!G$1)</f>
        <v>dil 3.5</v>
      </c>
      <c r="H47" s="102" t="str">
        <f>OFFSET('Plate 1'!$AC$40, 'Plate 1 384-well Map'!$A11,'Plate 1 384-well Map'!H$1)</f>
        <v>dil 4</v>
      </c>
      <c r="I47" s="101" t="str">
        <f>OFFSET('Plate 1'!$AC$29, 'Plate 1 384-well Map'!$A11,'Plate 1 384-well Map'!I$1)</f>
        <v>dil 3.5</v>
      </c>
      <c r="J47" s="102" t="str">
        <f>OFFSET('Plate 1'!$AC$40, 'Plate 1 384-well Map'!$A11,'Plate 1 384-well Map'!J$1)</f>
        <v>dil 4</v>
      </c>
      <c r="K47" s="101" t="str">
        <f>OFFSET('Plate 1'!$AC$29, 'Plate 1 384-well Map'!$A11,'Plate 1 384-well Map'!K$1)</f>
        <v>dil 3.5</v>
      </c>
      <c r="L47" s="102" t="str">
        <f>OFFSET('Plate 1'!$AC$40, 'Plate 1 384-well Map'!$A11,'Plate 1 384-well Map'!L$1)</f>
        <v>dil 4</v>
      </c>
      <c r="M47" s="101" t="str">
        <f>OFFSET('Plate 1'!$AC$29, 'Plate 1 384-well Map'!$A11,'Plate 1 384-well Map'!M$1)</f>
        <v>dil 3.5</v>
      </c>
      <c r="N47" s="102" t="str">
        <f>OFFSET('Plate 1'!$AC$40, 'Plate 1 384-well Map'!$A11,'Plate 1 384-well Map'!N$1)</f>
        <v>dil 4</v>
      </c>
      <c r="O47" s="101" t="str">
        <f>OFFSET('Plate 1'!$AC$29, 'Plate 1 384-well Map'!$A11,'Plate 1 384-well Map'!O$1)</f>
        <v>dil 3.5</v>
      </c>
      <c r="P47" s="102" t="str">
        <f>OFFSET('Plate 1'!$AC$40, 'Plate 1 384-well Map'!$A11,'Plate 1 384-well Map'!P$1)</f>
        <v>dil 4</v>
      </c>
      <c r="Q47" s="101" t="str">
        <f>OFFSET('Plate 1'!$AC$29, 'Plate 1 384-well Map'!$A11,'Plate 1 384-well Map'!Q$1)</f>
        <v>dil 3.5</v>
      </c>
      <c r="R47" s="102" t="str">
        <f>OFFSET('Plate 1'!$AC$40, 'Plate 1 384-well Map'!$A11,'Plate 1 384-well Map'!R$1)</f>
        <v>dil 4</v>
      </c>
      <c r="S47" s="101" t="str">
        <f>OFFSET('Plate 1'!$AC$29, 'Plate 1 384-well Map'!$A11,'Plate 1 384-well Map'!S$1)</f>
        <v>dil 3.5</v>
      </c>
      <c r="T47" s="102" t="str">
        <f>OFFSET('Plate 1'!$AC$40, 'Plate 1 384-well Map'!$A11,'Plate 1 384-well Map'!T$1)</f>
        <v>dil 4</v>
      </c>
      <c r="U47" s="101" t="str">
        <f>OFFSET('Plate 1'!$AC$29, 'Plate 1 384-well Map'!$A11,'Plate 1 384-well Map'!U$1)</f>
        <v>dil 3.5</v>
      </c>
      <c r="V47" s="102" t="str">
        <f>OFFSET('Plate 1'!$AC$40, 'Plate 1 384-well Map'!$A11,'Plate 1 384-well Map'!V$1)</f>
        <v>dil 4</v>
      </c>
      <c r="W47" s="101" t="str">
        <f>OFFSET('Plate 1'!$AC$29, 'Plate 1 384-well Map'!$A11,'Plate 1 384-well Map'!W$1)</f>
        <v>dil 3.5</v>
      </c>
      <c r="X47" s="102" t="str">
        <f>OFFSET('Plate 1'!$AC$40, 'Plate 1 384-well Map'!$A11,'Plate 1 384-well Map'!X$1)</f>
        <v>dil 4</v>
      </c>
      <c r="Y47" s="101" t="str">
        <f>OFFSET('Plate 1'!$AC$29, 'Plate 1 384-well Map'!$A11,'Plate 1 384-well Map'!Y$1)</f>
        <v>dil 3.5</v>
      </c>
      <c r="Z47" s="102" t="str">
        <f>OFFSET('Plate 1'!$AC$40, 'Plate 1 384-well Map'!$A11,'Plate 1 384-well Map'!Z$1)</f>
        <v>dil 4</v>
      </c>
    </row>
    <row r="48" ht="13.5" customHeight="1">
      <c r="B48" s="97" t="s">
        <v>72</v>
      </c>
      <c r="C48" s="99" t="str">
        <f>OFFSET('Plate 1'!$AC$7, 'Plate 1 384-well Map'!$A12,'Plate 1 384-well Map'!C$1)</f>
        <v>dil 4</v>
      </c>
      <c r="D48" s="100" t="str">
        <f>OFFSET('Plate 1'!$AC$18, 'Plate 1 384-well Map'!$A12,'Plate 1 384-well Map'!D$1)</f>
        <v>dil 4</v>
      </c>
      <c r="E48" s="99" t="str">
        <f>OFFSET('Plate 1'!$AC$7, 'Plate 1 384-well Map'!$A12,'Plate 1 384-well Map'!E$1)</f>
        <v>dil 4</v>
      </c>
      <c r="F48" s="100" t="str">
        <f>OFFSET('Plate 1'!$AC$18, 'Plate 1 384-well Map'!$A12,'Plate 1 384-well Map'!F$1)</f>
        <v>dil 4</v>
      </c>
      <c r="G48" s="99" t="str">
        <f>OFFSET('Plate 1'!$AC$7, 'Plate 1 384-well Map'!$A12,'Plate 1 384-well Map'!G$1)</f>
        <v>dil 4</v>
      </c>
      <c r="H48" s="100" t="str">
        <f>OFFSET('Plate 1'!$AC$18, 'Plate 1 384-well Map'!$A12,'Plate 1 384-well Map'!H$1)</f>
        <v>dil 4</v>
      </c>
      <c r="I48" s="99" t="str">
        <f>OFFSET('Plate 1'!$AC$7, 'Plate 1 384-well Map'!$A12,'Plate 1 384-well Map'!I$1)</f>
        <v>dil 4</v>
      </c>
      <c r="J48" s="100" t="str">
        <f>OFFSET('Plate 1'!$AC$18, 'Plate 1 384-well Map'!$A12,'Plate 1 384-well Map'!J$1)</f>
        <v>dil 4</v>
      </c>
      <c r="K48" s="99" t="str">
        <f>OFFSET('Plate 1'!$AC$7, 'Plate 1 384-well Map'!$A12,'Plate 1 384-well Map'!K$1)</f>
        <v>dil 4</v>
      </c>
      <c r="L48" s="100" t="str">
        <f>OFFSET('Plate 1'!$AC$18, 'Plate 1 384-well Map'!$A12,'Plate 1 384-well Map'!L$1)</f>
        <v>dil 4</v>
      </c>
      <c r="M48" s="99" t="str">
        <f>OFFSET('Plate 1'!$AC$7, 'Plate 1 384-well Map'!$A12,'Plate 1 384-well Map'!M$1)</f>
        <v>dil 4</v>
      </c>
      <c r="N48" s="100" t="str">
        <f>OFFSET('Plate 1'!$AC$18, 'Plate 1 384-well Map'!$A12,'Plate 1 384-well Map'!N$1)</f>
        <v>dil 4</v>
      </c>
      <c r="O48" s="99" t="str">
        <f>OFFSET('Plate 1'!$AC$7, 'Plate 1 384-well Map'!$A12,'Plate 1 384-well Map'!O$1)</f>
        <v>dil 4</v>
      </c>
      <c r="P48" s="100" t="str">
        <f>OFFSET('Plate 1'!$AC$18, 'Plate 1 384-well Map'!$A12,'Plate 1 384-well Map'!P$1)</f>
        <v>dil 4</v>
      </c>
      <c r="Q48" s="99" t="str">
        <f>OFFSET('Plate 1'!$AC$7, 'Plate 1 384-well Map'!$A12,'Plate 1 384-well Map'!Q$1)</f>
        <v>dil 4</v>
      </c>
      <c r="R48" s="100" t="str">
        <f>OFFSET('Plate 1'!$AC$18, 'Plate 1 384-well Map'!$A12,'Plate 1 384-well Map'!R$1)</f>
        <v>dil 4</v>
      </c>
      <c r="S48" s="99" t="str">
        <f>OFFSET('Plate 1'!$AC$7, 'Plate 1 384-well Map'!$A12,'Plate 1 384-well Map'!S$1)</f>
        <v>dil 4</v>
      </c>
      <c r="T48" s="100" t="str">
        <f>OFFSET('Plate 1'!$AC$18, 'Plate 1 384-well Map'!$A12,'Plate 1 384-well Map'!T$1)</f>
        <v>dil 4</v>
      </c>
      <c r="U48" s="99" t="str">
        <f>OFFSET('Plate 1'!$AC$7, 'Plate 1 384-well Map'!$A12,'Plate 1 384-well Map'!U$1)</f>
        <v>dil 4</v>
      </c>
      <c r="V48" s="100" t="str">
        <f>OFFSET('Plate 1'!$AC$18, 'Plate 1 384-well Map'!$A12,'Plate 1 384-well Map'!V$1)</f>
        <v>dil 4</v>
      </c>
      <c r="W48" s="99" t="str">
        <f>OFFSET('Plate 1'!$AC$7, 'Plate 1 384-well Map'!$A12,'Plate 1 384-well Map'!W$1)</f>
        <v>dil 4</v>
      </c>
      <c r="X48" s="100" t="str">
        <f>OFFSET('Plate 1'!$AC$18, 'Plate 1 384-well Map'!$A12,'Plate 1 384-well Map'!X$1)</f>
        <v>dil 4</v>
      </c>
      <c r="Y48" s="99" t="str">
        <f>OFFSET('Plate 1'!$AC$7, 'Plate 1 384-well Map'!$A12,'Plate 1 384-well Map'!Y$1)</f>
        <v>dil 4</v>
      </c>
      <c r="Z48" s="100" t="str">
        <f>OFFSET('Plate 1'!$AC$18, 'Plate 1 384-well Map'!$A12,'Plate 1 384-well Map'!Z$1)</f>
        <v>dil 4</v>
      </c>
    </row>
    <row r="49" ht="13.5" customHeight="1">
      <c r="B49" s="97" t="s">
        <v>73</v>
      </c>
      <c r="C49" s="101" t="str">
        <f>OFFSET('Plate 1'!$AC$29, 'Plate 1 384-well Map'!$A13,'Plate 1 384-well Map'!C$1)</f>
        <v>dil 3.5</v>
      </c>
      <c r="D49" s="102" t="str">
        <f>OFFSET('Plate 1'!$AC$40, 'Plate 1 384-well Map'!$A13,'Plate 1 384-well Map'!D$1)</f>
        <v>dil 4</v>
      </c>
      <c r="E49" s="101" t="str">
        <f>OFFSET('Plate 1'!$AC$29, 'Plate 1 384-well Map'!$A13,'Plate 1 384-well Map'!E$1)</f>
        <v>dil 3.5</v>
      </c>
      <c r="F49" s="102" t="str">
        <f>OFFSET('Plate 1'!$AC$40, 'Plate 1 384-well Map'!$A13,'Plate 1 384-well Map'!F$1)</f>
        <v>dil 4</v>
      </c>
      <c r="G49" s="101" t="str">
        <f>OFFSET('Plate 1'!$AC$29, 'Plate 1 384-well Map'!$A13,'Plate 1 384-well Map'!G$1)</f>
        <v>dil 3.5</v>
      </c>
      <c r="H49" s="102" t="str">
        <f>OFFSET('Plate 1'!$AC$40, 'Plate 1 384-well Map'!$A13,'Plate 1 384-well Map'!H$1)</f>
        <v>dil 4</v>
      </c>
      <c r="I49" s="101" t="str">
        <f>OFFSET('Plate 1'!$AC$29, 'Plate 1 384-well Map'!$A13,'Plate 1 384-well Map'!I$1)</f>
        <v>dil 3.5</v>
      </c>
      <c r="J49" s="102" t="str">
        <f>OFFSET('Plate 1'!$AC$40, 'Plate 1 384-well Map'!$A13,'Plate 1 384-well Map'!J$1)</f>
        <v>dil 4</v>
      </c>
      <c r="K49" s="101" t="str">
        <f>OFFSET('Plate 1'!$AC$29, 'Plate 1 384-well Map'!$A13,'Plate 1 384-well Map'!K$1)</f>
        <v>dil 3.5</v>
      </c>
      <c r="L49" s="102" t="str">
        <f>OFFSET('Plate 1'!$AC$40, 'Plate 1 384-well Map'!$A13,'Plate 1 384-well Map'!L$1)</f>
        <v>dil 4</v>
      </c>
      <c r="M49" s="101" t="str">
        <f>OFFSET('Plate 1'!$AC$29, 'Plate 1 384-well Map'!$A13,'Plate 1 384-well Map'!M$1)</f>
        <v>dil 3.5</v>
      </c>
      <c r="N49" s="102" t="str">
        <f>OFFSET('Plate 1'!$AC$40, 'Plate 1 384-well Map'!$A13,'Plate 1 384-well Map'!N$1)</f>
        <v>dil 4</v>
      </c>
      <c r="O49" s="101" t="str">
        <f>OFFSET('Plate 1'!$AC$29, 'Plate 1 384-well Map'!$A13,'Plate 1 384-well Map'!O$1)</f>
        <v>dil 3.5</v>
      </c>
      <c r="P49" s="102" t="str">
        <f>OFFSET('Plate 1'!$AC$40, 'Plate 1 384-well Map'!$A13,'Plate 1 384-well Map'!P$1)</f>
        <v>dil 4</v>
      </c>
      <c r="Q49" s="101" t="str">
        <f>OFFSET('Plate 1'!$AC$29, 'Plate 1 384-well Map'!$A13,'Plate 1 384-well Map'!Q$1)</f>
        <v>dil 3.5</v>
      </c>
      <c r="R49" s="102" t="str">
        <f>OFFSET('Plate 1'!$AC$40, 'Plate 1 384-well Map'!$A13,'Plate 1 384-well Map'!R$1)</f>
        <v>dil 4</v>
      </c>
      <c r="S49" s="101" t="str">
        <f>OFFSET('Plate 1'!$AC$29, 'Plate 1 384-well Map'!$A13,'Plate 1 384-well Map'!S$1)</f>
        <v>dil 3.5</v>
      </c>
      <c r="T49" s="102" t="str">
        <f>OFFSET('Plate 1'!$AC$40, 'Plate 1 384-well Map'!$A13,'Plate 1 384-well Map'!T$1)</f>
        <v>dil 4</v>
      </c>
      <c r="U49" s="101" t="str">
        <f>OFFSET('Plate 1'!$AC$29, 'Plate 1 384-well Map'!$A13,'Plate 1 384-well Map'!U$1)</f>
        <v>dil 3.5</v>
      </c>
      <c r="V49" s="102" t="str">
        <f>OFFSET('Plate 1'!$AC$40, 'Plate 1 384-well Map'!$A13,'Plate 1 384-well Map'!V$1)</f>
        <v>dil 4</v>
      </c>
      <c r="W49" s="101" t="str">
        <f>OFFSET('Plate 1'!$AC$29, 'Plate 1 384-well Map'!$A13,'Plate 1 384-well Map'!W$1)</f>
        <v>dil 3.5</v>
      </c>
      <c r="X49" s="102" t="str">
        <f>OFFSET('Plate 1'!$AC$40, 'Plate 1 384-well Map'!$A13,'Plate 1 384-well Map'!X$1)</f>
        <v>dil 4</v>
      </c>
      <c r="Y49" s="101" t="str">
        <f>OFFSET('Plate 1'!$AC$29, 'Plate 1 384-well Map'!$A13,'Plate 1 384-well Map'!Y$1)</f>
        <v>dil 3.5</v>
      </c>
      <c r="Z49" s="102" t="str">
        <f>OFFSET('Plate 1'!$AC$40, 'Plate 1 384-well Map'!$A13,'Plate 1 384-well Map'!Z$1)</f>
        <v>dil 4</v>
      </c>
    </row>
    <row r="50" ht="13.5" customHeight="1">
      <c r="B50" s="97" t="s">
        <v>74</v>
      </c>
      <c r="C50" s="99" t="str">
        <f>OFFSET('Plate 1'!$AC$7, 'Plate 1 384-well Map'!$A14,'Plate 1 384-well Map'!C$1)</f>
        <v>dil 4</v>
      </c>
      <c r="D50" s="100" t="str">
        <f>OFFSET('Plate 1'!$AC$18, 'Plate 1 384-well Map'!$A14,'Plate 1 384-well Map'!D$1)</f>
        <v>dil 4</v>
      </c>
      <c r="E50" s="99" t="str">
        <f>OFFSET('Plate 1'!$AC$7, 'Plate 1 384-well Map'!$A14,'Plate 1 384-well Map'!E$1)</f>
        <v>dil 4</v>
      </c>
      <c r="F50" s="100" t="str">
        <f>OFFSET('Plate 1'!$AC$18, 'Plate 1 384-well Map'!$A14,'Plate 1 384-well Map'!F$1)</f>
        <v>dil 4</v>
      </c>
      <c r="G50" s="99" t="str">
        <f>OFFSET('Plate 1'!$AC$7, 'Plate 1 384-well Map'!$A14,'Plate 1 384-well Map'!G$1)</f>
        <v>dil 4</v>
      </c>
      <c r="H50" s="100" t="str">
        <f>OFFSET('Plate 1'!$AC$18, 'Plate 1 384-well Map'!$A14,'Plate 1 384-well Map'!H$1)</f>
        <v>dil 4</v>
      </c>
      <c r="I50" s="99" t="str">
        <f>OFFSET('Plate 1'!$AC$7, 'Plate 1 384-well Map'!$A14,'Plate 1 384-well Map'!I$1)</f>
        <v>dil 4</v>
      </c>
      <c r="J50" s="100" t="str">
        <f>OFFSET('Plate 1'!$AC$18, 'Plate 1 384-well Map'!$A14,'Plate 1 384-well Map'!J$1)</f>
        <v>dil 4</v>
      </c>
      <c r="K50" s="99" t="str">
        <f>OFFSET('Plate 1'!$AC$7, 'Plate 1 384-well Map'!$A14,'Plate 1 384-well Map'!K$1)</f>
        <v>dil 4</v>
      </c>
      <c r="L50" s="100" t="str">
        <f>OFFSET('Plate 1'!$AC$18, 'Plate 1 384-well Map'!$A14,'Plate 1 384-well Map'!L$1)</f>
        <v>dil 4</v>
      </c>
      <c r="M50" s="99" t="str">
        <f>OFFSET('Plate 1'!$AC$7, 'Plate 1 384-well Map'!$A14,'Plate 1 384-well Map'!M$1)</f>
        <v>dil 4</v>
      </c>
      <c r="N50" s="100" t="str">
        <f>OFFSET('Plate 1'!$AC$18, 'Plate 1 384-well Map'!$A14,'Plate 1 384-well Map'!N$1)</f>
        <v>dil 4</v>
      </c>
      <c r="O50" s="99" t="str">
        <f>OFFSET('Plate 1'!$AC$7, 'Plate 1 384-well Map'!$A14,'Plate 1 384-well Map'!O$1)</f>
        <v>dil 4</v>
      </c>
      <c r="P50" s="100" t="str">
        <f>OFFSET('Plate 1'!$AC$18, 'Plate 1 384-well Map'!$A14,'Plate 1 384-well Map'!P$1)</f>
        <v>dil 4</v>
      </c>
      <c r="Q50" s="99" t="str">
        <f>OFFSET('Plate 1'!$AC$7, 'Plate 1 384-well Map'!$A14,'Plate 1 384-well Map'!Q$1)</f>
        <v>dil 4</v>
      </c>
      <c r="R50" s="100" t="str">
        <f>OFFSET('Plate 1'!$AC$18, 'Plate 1 384-well Map'!$A14,'Plate 1 384-well Map'!R$1)</f>
        <v>dil 4</v>
      </c>
      <c r="S50" s="99" t="str">
        <f>OFFSET('Plate 1'!$AC$7, 'Plate 1 384-well Map'!$A14,'Plate 1 384-well Map'!S$1)</f>
        <v>dil 4</v>
      </c>
      <c r="T50" s="100" t="str">
        <f>OFFSET('Plate 1'!$AC$18, 'Plate 1 384-well Map'!$A14,'Plate 1 384-well Map'!T$1)</f>
        <v>dil 4</v>
      </c>
      <c r="U50" s="99" t="str">
        <f>OFFSET('Plate 1'!$AC$7, 'Plate 1 384-well Map'!$A14,'Plate 1 384-well Map'!U$1)</f>
        <v>dil 4</v>
      </c>
      <c r="V50" s="100" t="str">
        <f>OFFSET('Plate 1'!$AC$18, 'Plate 1 384-well Map'!$A14,'Plate 1 384-well Map'!V$1)</f>
        <v>dil 4</v>
      </c>
      <c r="W50" s="99" t="str">
        <f>OFFSET('Plate 1'!$AC$7, 'Plate 1 384-well Map'!$A14,'Plate 1 384-well Map'!W$1)</f>
        <v>dil 4</v>
      </c>
      <c r="X50" s="100" t="str">
        <f>OFFSET('Plate 1'!$AC$18, 'Plate 1 384-well Map'!$A14,'Plate 1 384-well Map'!X$1)</f>
        <v>dil 4</v>
      </c>
      <c r="Y50" s="99" t="str">
        <f>OFFSET('Plate 1'!$AC$7, 'Plate 1 384-well Map'!$A14,'Plate 1 384-well Map'!Y$1)</f>
        <v>dil 4</v>
      </c>
      <c r="Z50" s="100" t="str">
        <f>OFFSET('Plate 1'!$AC$18, 'Plate 1 384-well Map'!$A14,'Plate 1 384-well Map'!Z$1)</f>
        <v>dil 4</v>
      </c>
    </row>
    <row r="51" ht="13.5" customHeight="1">
      <c r="B51" s="97" t="s">
        <v>75</v>
      </c>
      <c r="C51" s="101" t="str">
        <f>OFFSET('Plate 1'!$AC$29, 'Plate 1 384-well Map'!$A15,'Plate 1 384-well Map'!C$1)</f>
        <v>dil 3.5</v>
      </c>
      <c r="D51" s="102" t="str">
        <f>OFFSET('Plate 1'!$AC$40, 'Plate 1 384-well Map'!$A15,'Plate 1 384-well Map'!D$1)</f>
        <v>dil 4</v>
      </c>
      <c r="E51" s="101" t="str">
        <f>OFFSET('Plate 1'!$AC$29, 'Plate 1 384-well Map'!$A15,'Plate 1 384-well Map'!E$1)</f>
        <v>dil 3.5</v>
      </c>
      <c r="F51" s="102" t="str">
        <f>OFFSET('Plate 1'!$AC$40, 'Plate 1 384-well Map'!$A15,'Plate 1 384-well Map'!F$1)</f>
        <v>dil 4</v>
      </c>
      <c r="G51" s="101" t="str">
        <f>OFFSET('Plate 1'!$AC$29, 'Plate 1 384-well Map'!$A15,'Plate 1 384-well Map'!G$1)</f>
        <v>dil 3.5</v>
      </c>
      <c r="H51" s="102" t="str">
        <f>OFFSET('Plate 1'!$AC$40, 'Plate 1 384-well Map'!$A15,'Plate 1 384-well Map'!H$1)</f>
        <v>dil 4</v>
      </c>
      <c r="I51" s="101" t="str">
        <f>OFFSET('Plate 1'!$AC$29, 'Plate 1 384-well Map'!$A15,'Plate 1 384-well Map'!I$1)</f>
        <v>dil 3.5</v>
      </c>
      <c r="J51" s="102" t="str">
        <f>OFFSET('Plate 1'!$AC$40, 'Plate 1 384-well Map'!$A15,'Plate 1 384-well Map'!J$1)</f>
        <v>dil 4</v>
      </c>
      <c r="K51" s="101" t="str">
        <f>OFFSET('Plate 1'!$AC$29, 'Plate 1 384-well Map'!$A15,'Plate 1 384-well Map'!K$1)</f>
        <v>dil 3.5</v>
      </c>
      <c r="L51" s="102" t="str">
        <f>OFFSET('Plate 1'!$AC$40, 'Plate 1 384-well Map'!$A15,'Plate 1 384-well Map'!L$1)</f>
        <v>dil 4</v>
      </c>
      <c r="M51" s="101" t="str">
        <f>OFFSET('Plate 1'!$AC$29, 'Plate 1 384-well Map'!$A15,'Plate 1 384-well Map'!M$1)</f>
        <v>dil 3.5</v>
      </c>
      <c r="N51" s="102" t="str">
        <f>OFFSET('Plate 1'!$AC$40, 'Plate 1 384-well Map'!$A15,'Plate 1 384-well Map'!N$1)</f>
        <v>dil 4</v>
      </c>
      <c r="O51" s="101" t="str">
        <f>OFFSET('Plate 1'!$AC$29, 'Plate 1 384-well Map'!$A15,'Plate 1 384-well Map'!O$1)</f>
        <v>dil 3.5</v>
      </c>
      <c r="P51" s="102" t="str">
        <f>OFFSET('Plate 1'!$AC$40, 'Plate 1 384-well Map'!$A15,'Plate 1 384-well Map'!P$1)</f>
        <v>dil 4</v>
      </c>
      <c r="Q51" s="101" t="str">
        <f>OFFSET('Plate 1'!$AC$29, 'Plate 1 384-well Map'!$A15,'Plate 1 384-well Map'!Q$1)</f>
        <v>dil 3.5</v>
      </c>
      <c r="R51" s="102" t="str">
        <f>OFFSET('Plate 1'!$AC$40, 'Plate 1 384-well Map'!$A15,'Plate 1 384-well Map'!R$1)</f>
        <v>dil 4</v>
      </c>
      <c r="S51" s="101" t="str">
        <f>OFFSET('Plate 1'!$AC$29, 'Plate 1 384-well Map'!$A15,'Plate 1 384-well Map'!S$1)</f>
        <v>dil 3.5</v>
      </c>
      <c r="T51" s="102" t="str">
        <f>OFFSET('Plate 1'!$AC$40, 'Plate 1 384-well Map'!$A15,'Plate 1 384-well Map'!T$1)</f>
        <v>dil 4</v>
      </c>
      <c r="U51" s="101" t="str">
        <f>OFFSET('Plate 1'!$AC$29, 'Plate 1 384-well Map'!$A15,'Plate 1 384-well Map'!U$1)</f>
        <v>dil 3.5</v>
      </c>
      <c r="V51" s="102" t="str">
        <f>OFFSET('Plate 1'!$AC$40, 'Plate 1 384-well Map'!$A15,'Plate 1 384-well Map'!V$1)</f>
        <v>dil 4</v>
      </c>
      <c r="W51" s="101" t="str">
        <f>OFFSET('Plate 1'!$AC$29, 'Plate 1 384-well Map'!$A15,'Plate 1 384-well Map'!W$1)</f>
        <v>dil 3.5</v>
      </c>
      <c r="X51" s="102" t="str">
        <f>OFFSET('Plate 1'!$AC$40, 'Plate 1 384-well Map'!$A15,'Plate 1 384-well Map'!X$1)</f>
        <v>dil 4</v>
      </c>
      <c r="Y51" s="101" t="str">
        <f>OFFSET('Plate 1'!$AC$29, 'Plate 1 384-well Map'!$A15,'Plate 1 384-well Map'!Y$1)</f>
        <v>dil 3.5</v>
      </c>
      <c r="Z51" s="102" t="str">
        <f>OFFSET('Plate 1'!$AC$40, 'Plate 1 384-well Map'!$A15,'Plate 1 384-well Map'!Z$1)</f>
        <v>dil 4</v>
      </c>
    </row>
    <row r="52" ht="13.5" customHeight="1">
      <c r="B52" s="97" t="s">
        <v>76</v>
      </c>
      <c r="C52" s="99" t="str">
        <f>OFFSET('Plate 1'!$AC$7, 'Plate 1 384-well Map'!$A16,'Plate 1 384-well Map'!C$1)</f>
        <v>dil 4</v>
      </c>
      <c r="D52" s="100" t="str">
        <f>OFFSET('Plate 1'!$AC$18, 'Plate 1 384-well Map'!$A16,'Plate 1 384-well Map'!D$1)</f>
        <v>dil 4</v>
      </c>
      <c r="E52" s="99" t="str">
        <f>OFFSET('Plate 1'!$AC$7, 'Plate 1 384-well Map'!$A16,'Plate 1 384-well Map'!E$1)</f>
        <v>dil 4</v>
      </c>
      <c r="F52" s="100" t="str">
        <f>OFFSET('Plate 1'!$AC$18, 'Plate 1 384-well Map'!$A16,'Plate 1 384-well Map'!F$1)</f>
        <v>dil 4</v>
      </c>
      <c r="G52" s="99" t="str">
        <f>OFFSET('Plate 1'!$AC$7, 'Plate 1 384-well Map'!$A16,'Plate 1 384-well Map'!G$1)</f>
        <v>dil 4</v>
      </c>
      <c r="H52" s="100" t="str">
        <f>OFFSET('Plate 1'!$AC$18, 'Plate 1 384-well Map'!$A16,'Plate 1 384-well Map'!H$1)</f>
        <v>dil 4</v>
      </c>
      <c r="I52" s="99" t="str">
        <f>OFFSET('Plate 1'!$AC$7, 'Plate 1 384-well Map'!$A16,'Plate 1 384-well Map'!I$1)</f>
        <v>dil 4</v>
      </c>
      <c r="J52" s="100" t="str">
        <f>OFFSET('Plate 1'!$AC$18, 'Plate 1 384-well Map'!$A16,'Plate 1 384-well Map'!J$1)</f>
        <v>dil 4</v>
      </c>
      <c r="K52" s="99" t="str">
        <f>OFFSET('Plate 1'!$AC$7, 'Plate 1 384-well Map'!$A16,'Plate 1 384-well Map'!K$1)</f>
        <v>dil 4</v>
      </c>
      <c r="L52" s="100" t="str">
        <f>OFFSET('Plate 1'!$AC$18, 'Plate 1 384-well Map'!$A16,'Plate 1 384-well Map'!L$1)</f>
        <v>dil 4</v>
      </c>
      <c r="M52" s="99" t="str">
        <f>OFFSET('Plate 1'!$AC$7, 'Plate 1 384-well Map'!$A16,'Plate 1 384-well Map'!M$1)</f>
        <v>dil 4</v>
      </c>
      <c r="N52" s="100" t="str">
        <f>OFFSET('Plate 1'!$AC$18, 'Plate 1 384-well Map'!$A16,'Plate 1 384-well Map'!N$1)</f>
        <v>dil 4</v>
      </c>
      <c r="O52" s="99" t="str">
        <f>OFFSET('Plate 1'!$AC$7, 'Plate 1 384-well Map'!$A16,'Plate 1 384-well Map'!O$1)</f>
        <v>dil 4</v>
      </c>
      <c r="P52" s="100" t="str">
        <f>OFFSET('Plate 1'!$AC$18, 'Plate 1 384-well Map'!$A16,'Plate 1 384-well Map'!P$1)</f>
        <v>dil 4</v>
      </c>
      <c r="Q52" s="99" t="str">
        <f>OFFSET('Plate 1'!$AC$7, 'Plate 1 384-well Map'!$A16,'Plate 1 384-well Map'!Q$1)</f>
        <v>dil 4</v>
      </c>
      <c r="R52" s="100" t="str">
        <f>OFFSET('Plate 1'!$AC$18, 'Plate 1 384-well Map'!$A16,'Plate 1 384-well Map'!R$1)</f>
        <v>dil 4</v>
      </c>
      <c r="S52" s="99" t="str">
        <f>OFFSET('Plate 1'!$AC$7, 'Plate 1 384-well Map'!$A16,'Plate 1 384-well Map'!S$1)</f>
        <v>dil 4</v>
      </c>
      <c r="T52" s="100" t="str">
        <f>OFFSET('Plate 1'!$AC$18, 'Plate 1 384-well Map'!$A16,'Plate 1 384-well Map'!T$1)</f>
        <v>dil 4</v>
      </c>
      <c r="U52" s="99" t="str">
        <f>OFFSET('Plate 1'!$AC$7, 'Plate 1 384-well Map'!$A16,'Plate 1 384-well Map'!U$1)</f>
        <v>dil 4</v>
      </c>
      <c r="V52" s="100" t="str">
        <f>OFFSET('Plate 1'!$AC$18, 'Plate 1 384-well Map'!$A16,'Plate 1 384-well Map'!V$1)</f>
        <v>dil 4</v>
      </c>
      <c r="W52" s="99" t="str">
        <f>OFFSET('Plate 1'!$AC$7, 'Plate 1 384-well Map'!$A16,'Plate 1 384-well Map'!W$1)</f>
        <v>dil 4</v>
      </c>
      <c r="X52" s="100" t="str">
        <f>OFFSET('Plate 1'!$AC$18, 'Plate 1 384-well Map'!$A16,'Plate 1 384-well Map'!X$1)</f>
        <v>dil 4</v>
      </c>
      <c r="Y52" s="99" t="str">
        <f>OFFSET('Plate 1'!$AC$7, 'Plate 1 384-well Map'!$A16,'Plate 1 384-well Map'!Y$1)</f>
        <v>dil 4</v>
      </c>
      <c r="Z52" s="100" t="str">
        <f>OFFSET('Plate 1'!$AC$18, 'Plate 1 384-well Map'!$A16,'Plate 1 384-well Map'!Z$1)</f>
        <v>dil 4</v>
      </c>
    </row>
    <row r="53" ht="13.5" customHeight="1">
      <c r="B53" s="97" t="s">
        <v>77</v>
      </c>
      <c r="C53" s="101" t="str">
        <f>OFFSET('Plate 1'!$AC$29, 'Plate 1 384-well Map'!$A17,'Plate 1 384-well Map'!C$1)</f>
        <v>dil 3.5</v>
      </c>
      <c r="D53" s="102" t="str">
        <f>OFFSET('Plate 1'!$AC$40, 'Plate 1 384-well Map'!$A17,'Plate 1 384-well Map'!D$1)</f>
        <v>dil 4</v>
      </c>
      <c r="E53" s="101" t="str">
        <f>OFFSET('Plate 1'!$AC$29, 'Plate 1 384-well Map'!$A17,'Plate 1 384-well Map'!E$1)</f>
        <v>dil 3.5</v>
      </c>
      <c r="F53" s="102" t="str">
        <f>OFFSET('Plate 1'!$AC$40, 'Plate 1 384-well Map'!$A17,'Plate 1 384-well Map'!F$1)</f>
        <v>dil 4</v>
      </c>
      <c r="G53" s="101" t="str">
        <f>OFFSET('Plate 1'!$AC$29, 'Plate 1 384-well Map'!$A17,'Plate 1 384-well Map'!G$1)</f>
        <v>dil 3.5</v>
      </c>
      <c r="H53" s="102" t="str">
        <f>OFFSET('Plate 1'!$AC$40, 'Plate 1 384-well Map'!$A17,'Plate 1 384-well Map'!H$1)</f>
        <v>dil 4</v>
      </c>
      <c r="I53" s="101" t="str">
        <f>OFFSET('Plate 1'!$AC$29, 'Plate 1 384-well Map'!$A17,'Plate 1 384-well Map'!I$1)</f>
        <v>dil 3.5</v>
      </c>
      <c r="J53" s="102" t="str">
        <f>OFFSET('Plate 1'!$AC$40, 'Plate 1 384-well Map'!$A17,'Plate 1 384-well Map'!J$1)</f>
        <v>dil 4</v>
      </c>
      <c r="K53" s="101" t="str">
        <f>OFFSET('Plate 1'!$AC$29, 'Plate 1 384-well Map'!$A17,'Plate 1 384-well Map'!K$1)</f>
        <v>dil 3.5</v>
      </c>
      <c r="L53" s="102" t="str">
        <f>OFFSET('Plate 1'!$AC$40, 'Plate 1 384-well Map'!$A17,'Plate 1 384-well Map'!L$1)</f>
        <v>dil 4</v>
      </c>
      <c r="M53" s="101" t="str">
        <f>OFFSET('Plate 1'!$AC$29, 'Plate 1 384-well Map'!$A17,'Plate 1 384-well Map'!M$1)</f>
        <v>dil 3.5</v>
      </c>
      <c r="N53" s="102" t="str">
        <f>OFFSET('Plate 1'!$AC$40, 'Plate 1 384-well Map'!$A17,'Plate 1 384-well Map'!N$1)</f>
        <v>dil 4</v>
      </c>
      <c r="O53" s="101" t="str">
        <f>OFFSET('Plate 1'!$AC$29, 'Plate 1 384-well Map'!$A17,'Plate 1 384-well Map'!O$1)</f>
        <v>dil 3.5</v>
      </c>
      <c r="P53" s="102" t="str">
        <f>OFFSET('Plate 1'!$AC$40, 'Plate 1 384-well Map'!$A17,'Plate 1 384-well Map'!P$1)</f>
        <v>dil 4</v>
      </c>
      <c r="Q53" s="101" t="str">
        <f>OFFSET('Plate 1'!$AC$29, 'Plate 1 384-well Map'!$A17,'Plate 1 384-well Map'!Q$1)</f>
        <v>dil 3.5</v>
      </c>
      <c r="R53" s="102" t="str">
        <f>OFFSET('Plate 1'!$AC$40, 'Plate 1 384-well Map'!$A17,'Plate 1 384-well Map'!R$1)</f>
        <v>dil 4</v>
      </c>
      <c r="S53" s="101" t="str">
        <f>OFFSET('Plate 1'!$AC$29, 'Plate 1 384-well Map'!$A17,'Plate 1 384-well Map'!S$1)</f>
        <v>dil 3.5</v>
      </c>
      <c r="T53" s="102" t="str">
        <f>OFFSET('Plate 1'!$AC$40, 'Plate 1 384-well Map'!$A17,'Plate 1 384-well Map'!T$1)</f>
        <v>dil 4</v>
      </c>
      <c r="U53" s="101" t="str">
        <f>OFFSET('Plate 1'!$AC$29, 'Plate 1 384-well Map'!$A17,'Plate 1 384-well Map'!U$1)</f>
        <v>dil 3.5</v>
      </c>
      <c r="V53" s="102" t="str">
        <f>OFFSET('Plate 1'!$AC$40, 'Plate 1 384-well Map'!$A17,'Plate 1 384-well Map'!V$1)</f>
        <v>dil 4</v>
      </c>
      <c r="W53" s="101" t="str">
        <f>OFFSET('Plate 1'!$AC$29, 'Plate 1 384-well Map'!$A17,'Plate 1 384-well Map'!W$1)</f>
        <v>dil 3.5</v>
      </c>
      <c r="X53" s="102" t="str">
        <f>OFFSET('Plate 1'!$AC$40, 'Plate 1 384-well Map'!$A17,'Plate 1 384-well Map'!X$1)</f>
        <v>dil 4</v>
      </c>
      <c r="Y53" s="101" t="str">
        <f>OFFSET('Plate 1'!$AC$29, 'Plate 1 384-well Map'!$A17,'Plate 1 384-well Map'!Y$1)</f>
        <v>dil 3.5</v>
      </c>
      <c r="Z53" s="102" t="str">
        <f>OFFSET('Plate 1'!$AC$40, 'Plate 1 384-well Map'!$A17,'Plate 1 384-well Map'!Z$1)</f>
        <v>dil 4</v>
      </c>
    </row>
    <row r="54" ht="13.5" customHeight="1">
      <c r="B54" s="97" t="s">
        <v>78</v>
      </c>
      <c r="C54" s="99" t="str">
        <f>OFFSET('Plate 1'!$AC$7, 'Plate 1 384-well Map'!$A18,'Plate 1 384-well Map'!C$1)</f>
        <v>dil 4</v>
      </c>
      <c r="D54" s="100" t="str">
        <f>OFFSET('Plate 1'!$AC$18, 'Plate 1 384-well Map'!$A18,'Plate 1 384-well Map'!D$1)</f>
        <v>dil 4</v>
      </c>
      <c r="E54" s="99" t="str">
        <f>OFFSET('Plate 1'!$AC$7, 'Plate 1 384-well Map'!$A18,'Plate 1 384-well Map'!E$1)</f>
        <v>dil 4</v>
      </c>
      <c r="F54" s="100" t="str">
        <f>OFFSET('Plate 1'!$AC$18, 'Plate 1 384-well Map'!$A18,'Plate 1 384-well Map'!F$1)</f>
        <v>dil 4</v>
      </c>
      <c r="G54" s="99" t="str">
        <f>OFFSET('Plate 1'!$AC$7, 'Plate 1 384-well Map'!$A18,'Plate 1 384-well Map'!G$1)</f>
        <v>dil 4</v>
      </c>
      <c r="H54" s="100" t="str">
        <f>OFFSET('Plate 1'!$AC$18, 'Plate 1 384-well Map'!$A18,'Plate 1 384-well Map'!H$1)</f>
        <v>dil 4</v>
      </c>
      <c r="I54" s="99" t="str">
        <f>OFFSET('Plate 1'!$AC$7, 'Plate 1 384-well Map'!$A18,'Plate 1 384-well Map'!I$1)</f>
        <v>dil 4</v>
      </c>
      <c r="J54" s="100" t="str">
        <f>OFFSET('Plate 1'!$AC$18, 'Plate 1 384-well Map'!$A18,'Plate 1 384-well Map'!J$1)</f>
        <v>dil 4</v>
      </c>
      <c r="K54" s="99" t="str">
        <f>OFFSET('Plate 1'!$AC$7, 'Plate 1 384-well Map'!$A18,'Plate 1 384-well Map'!K$1)</f>
        <v>dil 4</v>
      </c>
      <c r="L54" s="100" t="str">
        <f>OFFSET('Plate 1'!$AC$18, 'Plate 1 384-well Map'!$A18,'Plate 1 384-well Map'!L$1)</f>
        <v>dil 4</v>
      </c>
      <c r="M54" s="99" t="str">
        <f>OFFSET('Plate 1'!$AC$7, 'Plate 1 384-well Map'!$A18,'Plate 1 384-well Map'!M$1)</f>
        <v>dil 4</v>
      </c>
      <c r="N54" s="100" t="str">
        <f>OFFSET('Plate 1'!$AC$18, 'Plate 1 384-well Map'!$A18,'Plate 1 384-well Map'!N$1)</f>
        <v>dil 4</v>
      </c>
      <c r="O54" s="99" t="str">
        <f>OFFSET('Plate 1'!$AC$7, 'Plate 1 384-well Map'!$A18,'Plate 1 384-well Map'!O$1)</f>
        <v>dil 4</v>
      </c>
      <c r="P54" s="100" t="str">
        <f>OFFSET('Plate 1'!$AC$18, 'Plate 1 384-well Map'!$A18,'Plate 1 384-well Map'!P$1)</f>
        <v>dil 4</v>
      </c>
      <c r="Q54" s="99" t="str">
        <f>OFFSET('Plate 1'!$AC$7, 'Plate 1 384-well Map'!$A18,'Plate 1 384-well Map'!Q$1)</f>
        <v>dil 4</v>
      </c>
      <c r="R54" s="100" t="str">
        <f>OFFSET('Plate 1'!$AC$18, 'Plate 1 384-well Map'!$A18,'Plate 1 384-well Map'!R$1)</f>
        <v>dil 4</v>
      </c>
      <c r="S54" s="99" t="str">
        <f>OFFSET('Plate 1'!$AC$7, 'Plate 1 384-well Map'!$A18,'Plate 1 384-well Map'!S$1)</f>
        <v>dil 4</v>
      </c>
      <c r="T54" s="100" t="str">
        <f>OFFSET('Plate 1'!$AC$18, 'Plate 1 384-well Map'!$A18,'Plate 1 384-well Map'!T$1)</f>
        <v>dil 4</v>
      </c>
      <c r="U54" s="99" t="str">
        <f>OFFSET('Plate 1'!$AC$7, 'Plate 1 384-well Map'!$A18,'Plate 1 384-well Map'!U$1)</f>
        <v>dil 4</v>
      </c>
      <c r="V54" s="100" t="str">
        <f>OFFSET('Plate 1'!$AC$18, 'Plate 1 384-well Map'!$A18,'Plate 1 384-well Map'!V$1)</f>
        <v>dil 4</v>
      </c>
      <c r="W54" s="99" t="str">
        <f>OFFSET('Plate 1'!$AC$7, 'Plate 1 384-well Map'!$A18,'Plate 1 384-well Map'!W$1)</f>
        <v>dil 4</v>
      </c>
      <c r="X54" s="100" t="str">
        <f>OFFSET('Plate 1'!$AC$18, 'Plate 1 384-well Map'!$A18,'Plate 1 384-well Map'!X$1)</f>
        <v>dil 4</v>
      </c>
      <c r="Y54" s="99" t="str">
        <f>OFFSET('Plate 1'!$AC$7, 'Plate 1 384-well Map'!$A18,'Plate 1 384-well Map'!Y$1)</f>
        <v>dil 4</v>
      </c>
      <c r="Z54" s="100" t="str">
        <f>OFFSET('Plate 1'!$AC$18, 'Plate 1 384-well Map'!$A18,'Plate 1 384-well Map'!Z$1)</f>
        <v>dil 4</v>
      </c>
    </row>
    <row r="55" ht="13.5" customHeight="1">
      <c r="B55" s="97" t="s">
        <v>79</v>
      </c>
      <c r="C55" s="101" t="str">
        <f>OFFSET('Plate 1'!$AC$29, 'Plate 1 384-well Map'!$A19,'Plate 1 384-well Map'!C$1)</f>
        <v>dil 3.5</v>
      </c>
      <c r="D55" s="102" t="str">
        <f>OFFSET('Plate 1'!$AC$40, 'Plate 1 384-well Map'!$A19,'Plate 1 384-well Map'!D$1)</f>
        <v>dil 4</v>
      </c>
      <c r="E55" s="101" t="str">
        <f>OFFSET('Plate 1'!$AC$29, 'Plate 1 384-well Map'!$A19,'Plate 1 384-well Map'!E$1)</f>
        <v>dil 3.5</v>
      </c>
      <c r="F55" s="102" t="str">
        <f>OFFSET('Plate 1'!$AC$40, 'Plate 1 384-well Map'!$A19,'Plate 1 384-well Map'!F$1)</f>
        <v>dil 4</v>
      </c>
      <c r="G55" s="101" t="str">
        <f>OFFSET('Plate 1'!$AC$29, 'Plate 1 384-well Map'!$A19,'Plate 1 384-well Map'!G$1)</f>
        <v>dil 3.5</v>
      </c>
      <c r="H55" s="102" t="str">
        <f>OFFSET('Plate 1'!$AC$40, 'Plate 1 384-well Map'!$A19,'Plate 1 384-well Map'!H$1)</f>
        <v>dil 4</v>
      </c>
      <c r="I55" s="101" t="str">
        <f>OFFSET('Plate 1'!$AC$29, 'Plate 1 384-well Map'!$A19,'Plate 1 384-well Map'!I$1)</f>
        <v>dil 3.5</v>
      </c>
      <c r="J55" s="102" t="str">
        <f>OFFSET('Plate 1'!$AC$40, 'Plate 1 384-well Map'!$A19,'Plate 1 384-well Map'!J$1)</f>
        <v>dil 4</v>
      </c>
      <c r="K55" s="101" t="str">
        <f>OFFSET('Plate 1'!$AC$29, 'Plate 1 384-well Map'!$A19,'Plate 1 384-well Map'!K$1)</f>
        <v>dil 3.5</v>
      </c>
      <c r="L55" s="102" t="str">
        <f>OFFSET('Plate 1'!$AC$40, 'Plate 1 384-well Map'!$A19,'Plate 1 384-well Map'!L$1)</f>
        <v>dil 4</v>
      </c>
      <c r="M55" s="101" t="str">
        <f>OFFSET('Plate 1'!$AC$29, 'Plate 1 384-well Map'!$A19,'Plate 1 384-well Map'!M$1)</f>
        <v>dil 3.5</v>
      </c>
      <c r="N55" s="102" t="str">
        <f>OFFSET('Plate 1'!$AC$40, 'Plate 1 384-well Map'!$A19,'Plate 1 384-well Map'!N$1)</f>
        <v>dil 4</v>
      </c>
      <c r="O55" s="101" t="str">
        <f>OFFSET('Plate 1'!$AC$29, 'Plate 1 384-well Map'!$A19,'Plate 1 384-well Map'!O$1)</f>
        <v>dil 3.5</v>
      </c>
      <c r="P55" s="102" t="str">
        <f>OFFSET('Plate 1'!$AC$40, 'Plate 1 384-well Map'!$A19,'Plate 1 384-well Map'!P$1)</f>
        <v>dil 4</v>
      </c>
      <c r="Q55" s="101" t="str">
        <f>OFFSET('Plate 1'!$AC$29, 'Plate 1 384-well Map'!$A19,'Plate 1 384-well Map'!Q$1)</f>
        <v>dil 3.5</v>
      </c>
      <c r="R55" s="102" t="str">
        <f>OFFSET('Plate 1'!$AC$40, 'Plate 1 384-well Map'!$A19,'Plate 1 384-well Map'!R$1)</f>
        <v>dil 4</v>
      </c>
      <c r="S55" s="101" t="str">
        <f>OFFSET('Plate 1'!$AC$29, 'Plate 1 384-well Map'!$A19,'Plate 1 384-well Map'!S$1)</f>
        <v>dil 3.5</v>
      </c>
      <c r="T55" s="102" t="str">
        <f>OFFSET('Plate 1'!$AC$40, 'Plate 1 384-well Map'!$A19,'Plate 1 384-well Map'!T$1)</f>
        <v>dil 4</v>
      </c>
      <c r="U55" s="101" t="str">
        <f>OFFSET('Plate 1'!$AC$29, 'Plate 1 384-well Map'!$A19,'Plate 1 384-well Map'!U$1)</f>
        <v>dil 3.5</v>
      </c>
      <c r="V55" s="102" t="str">
        <f>OFFSET('Plate 1'!$AC$40, 'Plate 1 384-well Map'!$A19,'Plate 1 384-well Map'!V$1)</f>
        <v>dil 4</v>
      </c>
      <c r="W55" s="101" t="str">
        <f>OFFSET('Plate 1'!$AC$29, 'Plate 1 384-well Map'!$A19,'Plate 1 384-well Map'!W$1)</f>
        <v>dil 3.5</v>
      </c>
      <c r="X55" s="102" t="str">
        <f>OFFSET('Plate 1'!$AC$40, 'Plate 1 384-well Map'!$A19,'Plate 1 384-well Map'!X$1)</f>
        <v>dil 4</v>
      </c>
      <c r="Y55" s="101" t="str">
        <f>OFFSET('Plate 1'!$AC$29, 'Plate 1 384-well Map'!$A19,'Plate 1 384-well Map'!Y$1)</f>
        <v>dil 3.5</v>
      </c>
      <c r="Z55" s="102" t="str">
        <f>OFFSET('Plate 1'!$AC$40, 'Plate 1 384-well Map'!$A19,'Plate 1 384-well Map'!Z$1)</f>
        <v>dil 4</v>
      </c>
    </row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6" max="6" width="15.57"/>
  </cols>
  <sheetData>
    <row r="1">
      <c r="A1" s="103" t="str">
        <f>'Run Setup Notes'!A1</f>
        <v>V47</v>
      </c>
      <c r="B1" s="104" t="s">
        <v>81</v>
      </c>
      <c r="C1" s="103"/>
      <c r="D1" s="105"/>
      <c r="E1" s="106"/>
      <c r="F1" s="107"/>
      <c r="G1" s="106"/>
      <c r="H1" s="108"/>
      <c r="I1" s="109"/>
      <c r="J1" s="106"/>
      <c r="K1" s="106"/>
      <c r="L1" s="106"/>
      <c r="M1" s="106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>
      <c r="A2" s="104"/>
      <c r="B2" s="110"/>
      <c r="C2" s="111"/>
      <c r="D2" s="105"/>
      <c r="E2" s="106"/>
      <c r="F2" s="107"/>
      <c r="G2" s="106"/>
      <c r="H2" s="108"/>
      <c r="I2" s="109"/>
      <c r="J2" s="106"/>
      <c r="K2" s="106"/>
      <c r="L2" s="106"/>
      <c r="M2" s="106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>
      <c r="A3" s="112" t="s">
        <v>82</v>
      </c>
      <c r="B3" s="113" t="s">
        <v>83</v>
      </c>
      <c r="C3" s="114" t="s">
        <v>84</v>
      </c>
      <c r="D3" s="115">
        <f>96*3*1.2</f>
        <v>345.6</v>
      </c>
      <c r="E3" s="106"/>
      <c r="F3" s="107"/>
      <c r="G3" s="106"/>
      <c r="H3" s="108"/>
      <c r="I3" s="109"/>
      <c r="J3" s="106"/>
      <c r="K3" s="106"/>
      <c r="L3" s="106"/>
      <c r="M3" s="106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>
      <c r="A4" s="116"/>
      <c r="B4" s="117" t="s">
        <v>85</v>
      </c>
      <c r="C4" s="118">
        <f>B9/4</f>
        <v>5</v>
      </c>
      <c r="D4" s="119">
        <f>C4*D3</f>
        <v>1728</v>
      </c>
      <c r="E4" s="107"/>
      <c r="F4" s="107"/>
      <c r="G4" s="106"/>
      <c r="H4" s="106"/>
      <c r="I4" s="106"/>
      <c r="J4" s="106"/>
      <c r="K4" s="106"/>
      <c r="L4" s="106"/>
      <c r="M4" s="106"/>
      <c r="N4" s="106"/>
      <c r="O4" s="106"/>
      <c r="P4" s="107"/>
      <c r="Q4" s="107"/>
      <c r="R4" s="107"/>
      <c r="S4" s="107"/>
      <c r="T4" s="106"/>
      <c r="U4" s="106"/>
      <c r="V4" s="106"/>
      <c r="W4" s="107"/>
      <c r="X4" s="107"/>
      <c r="Y4" s="107"/>
      <c r="Z4" s="107"/>
    </row>
    <row r="5">
      <c r="A5" s="116"/>
      <c r="B5" s="117" t="s">
        <v>86</v>
      </c>
      <c r="C5" s="118">
        <f>B10-C4</f>
        <v>6</v>
      </c>
      <c r="D5" s="119">
        <f>C5*D3</f>
        <v>2073.6</v>
      </c>
      <c r="E5" s="107"/>
      <c r="F5" s="120"/>
      <c r="G5" s="109"/>
      <c r="H5" s="106"/>
      <c r="I5" s="106"/>
      <c r="J5" s="106"/>
      <c r="K5" s="106"/>
      <c r="L5" s="106"/>
      <c r="M5" s="106"/>
      <c r="N5" s="106"/>
      <c r="O5" s="106"/>
      <c r="P5" s="107"/>
      <c r="Q5" s="107"/>
      <c r="R5" s="107"/>
      <c r="S5" s="107"/>
      <c r="T5" s="106"/>
      <c r="U5" s="106"/>
      <c r="V5" s="106"/>
      <c r="W5" s="107"/>
      <c r="X5" s="107"/>
      <c r="Y5" s="107"/>
      <c r="Z5" s="107"/>
    </row>
    <row r="6">
      <c r="A6" s="121" t="s">
        <v>87</v>
      </c>
      <c r="B6" s="117" t="s">
        <v>88</v>
      </c>
      <c r="C6" s="122">
        <f>$D$3*500</f>
        <v>172800</v>
      </c>
      <c r="D6" s="123">
        <f>C6/$C$11</f>
        <v>13.58473478</v>
      </c>
      <c r="E6" s="124"/>
      <c r="F6" s="120"/>
      <c r="G6" s="109"/>
      <c r="H6" s="106"/>
      <c r="I6" s="106"/>
      <c r="J6" s="106"/>
      <c r="K6" s="106"/>
      <c r="L6" s="106"/>
      <c r="M6" s="106"/>
      <c r="N6" s="106"/>
      <c r="O6" s="106"/>
      <c r="P6" s="107"/>
      <c r="Q6" s="107"/>
      <c r="R6" s="107"/>
      <c r="S6" s="107"/>
      <c r="T6" s="106"/>
      <c r="U6" s="106"/>
      <c r="V6" s="106"/>
      <c r="W6" s="107"/>
      <c r="X6" s="107"/>
      <c r="Y6" s="107"/>
      <c r="Z6" s="107"/>
    </row>
    <row r="7">
      <c r="A7" s="125" t="s">
        <v>89</v>
      </c>
      <c r="B7" s="125">
        <v>7.0</v>
      </c>
      <c r="C7" s="126"/>
      <c r="D7" s="126"/>
      <c r="E7" s="107"/>
      <c r="F7" s="120"/>
      <c r="G7" s="127"/>
      <c r="H7" s="128"/>
      <c r="I7" s="106"/>
      <c r="J7" s="106"/>
      <c r="K7" s="106"/>
      <c r="L7" s="106"/>
      <c r="M7" s="106"/>
      <c r="N7" s="106"/>
      <c r="O7" s="106"/>
      <c r="P7" s="107"/>
      <c r="Q7" s="107"/>
      <c r="R7" s="107"/>
      <c r="S7" s="107"/>
      <c r="T7" s="106"/>
      <c r="U7" s="106"/>
      <c r="V7" s="106"/>
      <c r="W7" s="107"/>
      <c r="X7" s="107"/>
      <c r="Y7" s="107"/>
      <c r="Z7" s="107"/>
    </row>
    <row r="8">
      <c r="A8" s="125" t="s">
        <v>90</v>
      </c>
      <c r="B8" s="125">
        <f>B9/10</f>
        <v>2</v>
      </c>
      <c r="C8" s="126"/>
      <c r="D8" s="126"/>
      <c r="E8" s="107"/>
      <c r="F8" s="107"/>
      <c r="G8" s="127"/>
      <c r="H8" s="128"/>
      <c r="I8" s="106"/>
      <c r="J8" s="106"/>
      <c r="K8" s="106"/>
      <c r="L8" s="106"/>
      <c r="M8" s="106"/>
      <c r="N8" s="106"/>
      <c r="O8" s="106"/>
      <c r="P8" s="107"/>
      <c r="Q8" s="107"/>
      <c r="R8" s="107"/>
      <c r="S8" s="107"/>
      <c r="T8" s="106"/>
      <c r="U8" s="106"/>
      <c r="V8" s="106"/>
      <c r="W8" s="107"/>
      <c r="X8" s="107"/>
      <c r="Y8" s="107"/>
      <c r="Z8" s="107"/>
    </row>
    <row r="9">
      <c r="A9" s="129" t="s">
        <v>91</v>
      </c>
      <c r="B9" s="130">
        <v>20.0</v>
      </c>
      <c r="C9" s="131"/>
      <c r="D9" s="49"/>
      <c r="E9" s="107"/>
      <c r="F9" s="107"/>
      <c r="G9" s="109"/>
      <c r="H9" s="106"/>
      <c r="I9" s="106"/>
      <c r="J9" s="106"/>
      <c r="K9" s="106"/>
      <c r="L9" s="106"/>
      <c r="M9" s="106"/>
      <c r="N9" s="106"/>
      <c r="O9" s="106"/>
      <c r="P9" s="107"/>
      <c r="Q9" s="107"/>
      <c r="R9" s="107"/>
      <c r="S9" s="107"/>
      <c r="T9" s="106"/>
      <c r="U9" s="106"/>
      <c r="V9" s="106"/>
      <c r="W9" s="107"/>
      <c r="X9" s="107"/>
      <c r="Y9" s="107"/>
      <c r="Z9" s="107"/>
    </row>
    <row r="10">
      <c r="A10" s="129" t="s">
        <v>92</v>
      </c>
      <c r="B10" s="132">
        <f>B9-B7-B8</f>
        <v>11</v>
      </c>
      <c r="C10" s="131"/>
      <c r="D10" s="49"/>
      <c r="E10" s="107"/>
      <c r="F10" s="107"/>
      <c r="G10" s="106"/>
      <c r="H10" s="109"/>
      <c r="I10" s="106"/>
      <c r="J10" s="106"/>
      <c r="K10" s="106"/>
      <c r="L10" s="106"/>
      <c r="M10" s="106"/>
      <c r="N10" s="106"/>
      <c r="O10" s="106"/>
      <c r="P10" s="107"/>
      <c r="Q10" s="107"/>
      <c r="R10" s="107"/>
      <c r="S10" s="107"/>
      <c r="T10" s="106"/>
      <c r="U10" s="106"/>
      <c r="V10" s="106"/>
      <c r="W10" s="107"/>
      <c r="X10" s="107"/>
      <c r="Y10" s="107"/>
      <c r="Z10" s="107"/>
    </row>
    <row r="11">
      <c r="A11" s="133" t="s">
        <v>93</v>
      </c>
      <c r="B11" s="134" t="s">
        <v>94</v>
      </c>
      <c r="C11" s="135">
        <v>12720.16</v>
      </c>
      <c r="D11" s="136" t="s">
        <v>95</v>
      </c>
      <c r="E11" s="106"/>
      <c r="F11" s="106"/>
      <c r="G11" s="137"/>
      <c r="H11" s="106"/>
      <c r="I11" s="106"/>
      <c r="J11" s="106"/>
      <c r="K11" s="106"/>
      <c r="L11" s="106"/>
      <c r="M11" s="106"/>
      <c r="N11" s="106"/>
      <c r="O11" s="106"/>
      <c r="P11" s="107"/>
      <c r="Q11" s="107"/>
      <c r="R11" s="107"/>
      <c r="S11" s="107"/>
      <c r="T11" s="106"/>
      <c r="U11" s="106"/>
      <c r="V11" s="106"/>
      <c r="W11" s="107"/>
      <c r="X11" s="107"/>
      <c r="Y11" s="107"/>
      <c r="Z11" s="107"/>
    </row>
    <row r="12">
      <c r="A12" s="106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7"/>
      <c r="M12" s="107"/>
      <c r="N12" s="107"/>
      <c r="O12" s="107"/>
      <c r="P12" s="106"/>
      <c r="Q12" s="106"/>
      <c r="R12" s="106"/>
      <c r="S12" s="107"/>
      <c r="T12" s="107"/>
      <c r="U12" s="107"/>
      <c r="V12" s="107"/>
    </row>
    <row r="13">
      <c r="A13" s="106"/>
      <c r="B13" s="109"/>
      <c r="C13" s="106"/>
      <c r="D13" s="106"/>
      <c r="E13" s="106"/>
      <c r="F13" s="106"/>
      <c r="G13" s="106"/>
      <c r="H13" s="106"/>
      <c r="I13" s="106"/>
      <c r="J13" s="106"/>
      <c r="K13" s="106"/>
      <c r="L13" s="107"/>
      <c r="M13" s="107"/>
      <c r="N13" s="107"/>
      <c r="O13" s="107"/>
      <c r="P13" s="106"/>
      <c r="Q13" s="106"/>
      <c r="R13" s="106"/>
      <c r="S13" s="107"/>
      <c r="T13" s="107"/>
      <c r="U13" s="107"/>
      <c r="V13" s="107"/>
    </row>
    <row r="14">
      <c r="A14" s="136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7"/>
      <c r="M14" s="107"/>
      <c r="N14" s="107"/>
      <c r="O14" s="107"/>
      <c r="P14" s="106"/>
      <c r="Q14" s="106"/>
      <c r="R14" s="106"/>
      <c r="S14" s="107"/>
      <c r="T14" s="107"/>
      <c r="U14" s="107"/>
      <c r="V14" s="107"/>
    </row>
    <row r="15">
      <c r="A15" s="112" t="s">
        <v>96</v>
      </c>
      <c r="B15" s="113" t="s">
        <v>83</v>
      </c>
      <c r="C15" s="114" t="s">
        <v>84</v>
      </c>
      <c r="D15" s="115">
        <f>96*1*1.2</f>
        <v>115.2</v>
      </c>
      <c r="E15" s="106"/>
      <c r="F15" s="107"/>
      <c r="G15" s="106"/>
      <c r="H15" s="106"/>
      <c r="I15" s="106"/>
      <c r="J15" s="106"/>
      <c r="K15" s="106"/>
      <c r="L15" s="107"/>
      <c r="M15" s="107"/>
      <c r="N15" s="107"/>
      <c r="O15" s="107"/>
      <c r="P15" s="106"/>
      <c r="Q15" s="106"/>
      <c r="R15" s="106"/>
      <c r="S15" s="107"/>
      <c r="T15" s="107"/>
      <c r="U15" s="107"/>
      <c r="V15" s="107"/>
    </row>
    <row r="16">
      <c r="A16" s="116"/>
      <c r="B16" s="117" t="s">
        <v>85</v>
      </c>
      <c r="C16" s="118">
        <f>B21/4</f>
        <v>5</v>
      </c>
      <c r="D16" s="119">
        <f>C16*D15</f>
        <v>576</v>
      </c>
      <c r="E16" s="107"/>
      <c r="F16" s="107"/>
      <c r="G16" s="106"/>
      <c r="H16" s="106"/>
      <c r="I16" s="136"/>
      <c r="J16" s="106"/>
      <c r="K16" s="124"/>
      <c r="L16" s="107"/>
      <c r="M16" s="107"/>
      <c r="N16" s="107"/>
      <c r="O16" s="107"/>
      <c r="P16" s="106"/>
      <c r="Q16" s="106"/>
      <c r="R16" s="106"/>
      <c r="S16" s="107"/>
      <c r="T16" s="107"/>
      <c r="U16" s="107"/>
      <c r="V16" s="107"/>
    </row>
    <row r="17">
      <c r="A17" s="116"/>
      <c r="B17" s="117" t="s">
        <v>86</v>
      </c>
      <c r="C17" s="118">
        <f>B22-C16</f>
        <v>6</v>
      </c>
      <c r="D17" s="119">
        <f>C17*D15</f>
        <v>691.2</v>
      </c>
      <c r="E17" s="107"/>
      <c r="F17" s="120"/>
      <c r="G17" s="106"/>
      <c r="H17" s="106"/>
      <c r="I17" s="106"/>
      <c r="J17" s="106"/>
      <c r="K17" s="124"/>
      <c r="L17" s="124"/>
      <c r="M17" s="107"/>
      <c r="N17" s="107"/>
      <c r="O17" s="107"/>
      <c r="P17" s="106"/>
      <c r="Q17" s="106"/>
      <c r="R17" s="106"/>
      <c r="S17" s="107"/>
      <c r="T17" s="107"/>
      <c r="U17" s="107"/>
      <c r="V17" s="107"/>
    </row>
    <row r="18">
      <c r="A18" s="121" t="s">
        <v>87</v>
      </c>
      <c r="B18" s="117" t="s">
        <v>88</v>
      </c>
      <c r="C18" s="122">
        <f>$D$15*500</f>
        <v>57600</v>
      </c>
      <c r="D18" s="123">
        <f>C18/$C$23</f>
        <v>3.211349265</v>
      </c>
      <c r="E18" s="124"/>
      <c r="F18" s="120"/>
      <c r="G18" s="106"/>
      <c r="H18" s="109"/>
      <c r="I18" s="108"/>
      <c r="J18" s="138"/>
      <c r="K18" s="107"/>
      <c r="L18" s="107"/>
      <c r="M18" s="107"/>
      <c r="N18" s="107"/>
      <c r="O18" s="107"/>
      <c r="P18" s="138"/>
      <c r="Q18" s="109"/>
      <c r="R18" s="106"/>
      <c r="S18" s="107"/>
      <c r="T18" s="107"/>
      <c r="U18" s="107"/>
      <c r="V18" s="107"/>
    </row>
    <row r="19">
      <c r="A19" s="125" t="s">
        <v>89</v>
      </c>
      <c r="B19" s="125">
        <v>7.0</v>
      </c>
      <c r="C19" s="126"/>
      <c r="D19" s="126"/>
      <c r="E19" s="107"/>
      <c r="F19" s="120"/>
      <c r="G19" s="106"/>
      <c r="H19" s="109"/>
      <c r="I19" s="108"/>
      <c r="J19" s="138"/>
      <c r="K19" s="139"/>
      <c r="L19" s="140"/>
      <c r="M19" s="107"/>
      <c r="N19" s="107"/>
      <c r="O19" s="107"/>
      <c r="P19" s="138"/>
      <c r="Q19" s="109"/>
      <c r="R19" s="106"/>
      <c r="S19" s="107"/>
      <c r="T19" s="107"/>
      <c r="U19" s="107"/>
      <c r="V19" s="107"/>
    </row>
    <row r="20">
      <c r="A20" s="125" t="s">
        <v>90</v>
      </c>
      <c r="B20" s="125">
        <f>B21/10</f>
        <v>2</v>
      </c>
      <c r="C20" s="126"/>
      <c r="D20" s="126"/>
      <c r="E20" s="107"/>
      <c r="F20" s="107"/>
      <c r="G20" s="141"/>
      <c r="H20" s="108"/>
      <c r="I20" s="108"/>
      <c r="J20" s="108"/>
      <c r="K20" s="106"/>
      <c r="L20" s="109"/>
      <c r="M20" s="108"/>
      <c r="N20" s="108"/>
      <c r="O20" s="108"/>
      <c r="P20" s="108"/>
      <c r="Q20" s="107"/>
      <c r="R20" s="107"/>
      <c r="S20" s="107"/>
      <c r="T20" s="138"/>
      <c r="U20" s="106"/>
      <c r="V20" s="106"/>
      <c r="W20" s="107"/>
      <c r="X20" s="107"/>
      <c r="Y20" s="107"/>
      <c r="Z20" s="107"/>
    </row>
    <row r="21">
      <c r="A21" s="129" t="s">
        <v>91</v>
      </c>
      <c r="B21" s="130">
        <v>20.0</v>
      </c>
      <c r="C21" s="131"/>
      <c r="D21" s="49"/>
      <c r="E21" s="107"/>
      <c r="F21" s="107"/>
      <c r="G21" s="141"/>
      <c r="H21" s="108"/>
      <c r="I21" s="108"/>
      <c r="J21" s="108"/>
      <c r="K21" s="106"/>
      <c r="L21" s="109"/>
      <c r="M21" s="108"/>
      <c r="N21" s="108"/>
      <c r="O21" s="108"/>
      <c r="P21" s="108"/>
      <c r="Q21" s="107"/>
      <c r="R21" s="107"/>
      <c r="S21" s="107"/>
      <c r="T21" s="138"/>
      <c r="U21" s="106"/>
      <c r="V21" s="106"/>
      <c r="W21" s="107"/>
      <c r="X21" s="107"/>
      <c r="Y21" s="107"/>
      <c r="Z21" s="107"/>
    </row>
    <row r="22">
      <c r="A22" s="129" t="s">
        <v>92</v>
      </c>
      <c r="B22" s="132">
        <f>B21-B19-B20</f>
        <v>11</v>
      </c>
      <c r="C22" s="131"/>
      <c r="D22" s="49"/>
      <c r="E22" s="107"/>
      <c r="F22" s="107"/>
      <c r="G22" s="141"/>
      <c r="H22" s="108"/>
      <c r="I22" s="108"/>
      <c r="J22" s="108"/>
      <c r="K22" s="108"/>
      <c r="L22" s="109"/>
      <c r="M22" s="108"/>
      <c r="N22" s="108"/>
      <c r="O22" s="108"/>
      <c r="P22" s="108"/>
      <c r="Q22" s="107"/>
      <c r="R22" s="107"/>
      <c r="S22" s="107"/>
      <c r="T22" s="138"/>
      <c r="U22" s="106"/>
      <c r="V22" s="106"/>
      <c r="W22" s="107"/>
      <c r="X22" s="107"/>
      <c r="Y22" s="107"/>
      <c r="Z22" s="107"/>
    </row>
    <row r="23">
      <c r="A23" s="133" t="s">
        <v>97</v>
      </c>
      <c r="B23" s="134" t="s">
        <v>94</v>
      </c>
      <c r="C23" s="135">
        <v>17936.386</v>
      </c>
      <c r="D23" s="136" t="s">
        <v>95</v>
      </c>
      <c r="E23" s="106"/>
      <c r="F23" s="106"/>
      <c r="G23" s="141"/>
      <c r="H23" s="108"/>
      <c r="I23" s="108"/>
      <c r="J23" s="108"/>
      <c r="K23" s="108"/>
      <c r="L23" s="109"/>
      <c r="M23" s="108"/>
      <c r="N23" s="108"/>
      <c r="O23" s="108"/>
      <c r="P23" s="108"/>
      <c r="Q23" s="107"/>
      <c r="R23" s="107"/>
      <c r="S23" s="107"/>
      <c r="T23" s="138"/>
      <c r="U23" s="106"/>
      <c r="V23" s="106"/>
      <c r="W23" s="107"/>
      <c r="X23" s="107"/>
      <c r="Y23" s="107"/>
      <c r="Z23" s="107"/>
    </row>
    <row r="24">
      <c r="A24" s="106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7"/>
      <c r="S24" s="107"/>
      <c r="T24" s="107"/>
      <c r="U24" s="107"/>
      <c r="V24" s="107"/>
      <c r="W24" s="107"/>
      <c r="X24" s="107"/>
      <c r="Y24" s="107"/>
      <c r="Z24" s="107"/>
    </row>
    <row r="25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</row>
    <row r="26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</row>
    <row r="27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</row>
    <row r="28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</row>
    <row r="29">
      <c r="A29" s="107"/>
      <c r="B29" s="107"/>
      <c r="C29" s="107"/>
      <c r="D29" s="107"/>
      <c r="E29" s="107"/>
      <c r="F29" s="107"/>
      <c r="G29" s="124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</row>
    <row r="30">
      <c r="A30" s="107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</row>
    <row r="31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</row>
    <row r="32">
      <c r="A32" s="107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</row>
    <row r="33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</row>
    <row r="34">
      <c r="A34" s="107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</row>
    <row r="35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</row>
    <row r="36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</row>
    <row r="37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</row>
    <row r="38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</row>
    <row r="39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</row>
    <row r="40">
      <c r="A40" s="107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</row>
    <row r="41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</row>
    <row r="42">
      <c r="A42" s="107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</row>
    <row r="43">
      <c r="A43" s="107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</row>
    <row r="44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</row>
    <row r="45">
      <c r="A45" s="107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</row>
    <row r="46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</row>
    <row r="47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</row>
    <row r="48">
      <c r="A48" s="107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</row>
    <row r="49">
      <c r="A49" s="107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</row>
    <row r="50">
      <c r="A50" s="107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</row>
    <row r="51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</row>
    <row r="52">
      <c r="A52" s="107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</row>
    <row r="53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</row>
    <row r="54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</row>
    <row r="55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</row>
    <row r="56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</row>
    <row r="57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</row>
    <row r="58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</row>
    <row r="59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</row>
    <row r="60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</row>
    <row r="61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</row>
    <row r="62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</row>
    <row r="63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</row>
    <row r="64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</row>
    <row r="65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</row>
    <row r="66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</row>
    <row r="67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</row>
    <row r="68">
      <c r="A68" s="107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</row>
    <row r="69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</row>
    <row r="70">
      <c r="A70" s="107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</row>
    <row r="71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</row>
    <row r="72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</row>
    <row r="73">
      <c r="A73" s="107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</row>
    <row r="74">
      <c r="A74" s="107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</row>
    <row r="75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</row>
    <row r="76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</row>
    <row r="77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</row>
    <row r="78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</row>
    <row r="79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</row>
    <row r="80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</row>
    <row r="81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</row>
    <row r="82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</row>
    <row r="83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</row>
    <row r="84">
      <c r="A84" s="107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</row>
    <row r="85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</row>
    <row r="86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</row>
    <row r="87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</row>
    <row r="88">
      <c r="A88" s="107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</row>
    <row r="89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</row>
    <row r="90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</row>
    <row r="91">
      <c r="A91" s="107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</row>
    <row r="92">
      <c r="A92" s="107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</row>
    <row r="93">
      <c r="A93" s="107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</row>
    <row r="94">
      <c r="A94" s="107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</row>
    <row r="95">
      <c r="A95" s="107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</row>
    <row r="96">
      <c r="A96" s="107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</row>
    <row r="97">
      <c r="A97" s="107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</row>
    <row r="98">
      <c r="A98" s="107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</row>
    <row r="99">
      <c r="A99" s="107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</row>
    <row r="100">
      <c r="A100" s="107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</row>
    <row r="101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</row>
    <row r="102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</row>
    <row r="103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</row>
    <row r="104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</row>
    <row r="105">
      <c r="A105" s="107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</row>
    <row r="106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</row>
    <row r="107">
      <c r="A107" s="107"/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</row>
    <row r="108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</row>
    <row r="109">
      <c r="A109" s="107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</row>
    <row r="110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</row>
    <row r="111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</row>
    <row r="112">
      <c r="A112" s="107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</row>
    <row r="113">
      <c r="A113" s="107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</row>
    <row r="114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</row>
    <row r="115">
      <c r="A115" s="107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</row>
    <row r="116">
      <c r="A116" s="107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</row>
    <row r="117">
      <c r="A117" s="107"/>
      <c r="B117" s="107"/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</row>
    <row r="118">
      <c r="A118" s="107"/>
      <c r="B118" s="107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</row>
    <row r="119">
      <c r="A119" s="107"/>
      <c r="B119" s="107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</row>
    <row r="120">
      <c r="A120" s="107"/>
      <c r="B120" s="107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</row>
    <row r="121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</row>
    <row r="122">
      <c r="A122" s="107"/>
      <c r="B122" s="107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</row>
    <row r="123">
      <c r="A123" s="107"/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</row>
    <row r="124">
      <c r="A124" s="107"/>
      <c r="B124" s="107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</row>
    <row r="125">
      <c r="A125" s="107"/>
      <c r="B125" s="107"/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</row>
    <row r="126">
      <c r="A126" s="107"/>
      <c r="B126" s="107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</row>
    <row r="127">
      <c r="A127" s="107"/>
      <c r="B127" s="107"/>
      <c r="C127" s="107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</row>
    <row r="128">
      <c r="A128" s="107"/>
      <c r="B128" s="107"/>
      <c r="C128" s="107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</row>
    <row r="129">
      <c r="A129" s="107"/>
      <c r="B129" s="107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</row>
    <row r="130">
      <c r="A130" s="107"/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</row>
    <row r="131">
      <c r="A131" s="107"/>
      <c r="B131" s="107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</row>
    <row r="132">
      <c r="A132" s="107"/>
      <c r="B132" s="107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</row>
    <row r="133">
      <c r="A133" s="107"/>
      <c r="B133" s="107"/>
      <c r="C133" s="107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</row>
    <row r="134">
      <c r="A134" s="107"/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</row>
    <row r="135">
      <c r="A135" s="107"/>
      <c r="B135" s="107"/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</row>
    <row r="136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</row>
    <row r="137">
      <c r="A137" s="107"/>
      <c r="B137" s="107"/>
      <c r="C137" s="107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</row>
    <row r="138">
      <c r="A138" s="107"/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</row>
    <row r="139">
      <c r="A139" s="107"/>
      <c r="B139" s="107"/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</row>
    <row r="140">
      <c r="A140" s="107"/>
      <c r="B140" s="107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</row>
    <row r="141">
      <c r="A141" s="107"/>
      <c r="B141" s="107"/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</row>
    <row r="142">
      <c r="A142" s="107"/>
      <c r="B142" s="107"/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</row>
    <row r="143">
      <c r="A143" s="107"/>
      <c r="B143" s="107"/>
      <c r="C143" s="107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</row>
    <row r="144">
      <c r="A144" s="107"/>
      <c r="B144" s="107"/>
      <c r="C144" s="107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</row>
    <row r="145">
      <c r="A145" s="107"/>
      <c r="B145" s="107"/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</row>
    <row r="146">
      <c r="A146" s="107"/>
      <c r="B146" s="107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</row>
    <row r="147">
      <c r="A147" s="107"/>
      <c r="B147" s="107"/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</row>
    <row r="148">
      <c r="A148" s="107"/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</row>
    <row r="149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</row>
    <row r="150">
      <c r="A150" s="107"/>
      <c r="B150" s="107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</row>
    <row r="151">
      <c r="A151" s="107"/>
      <c r="B151" s="107"/>
      <c r="C151" s="107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</row>
    <row r="152">
      <c r="A152" s="107"/>
      <c r="B152" s="107"/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</row>
    <row r="153">
      <c r="A153" s="107"/>
      <c r="B153" s="107"/>
      <c r="C153" s="107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</row>
    <row r="154">
      <c r="A154" s="107"/>
      <c r="B154" s="107"/>
      <c r="C154" s="107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</row>
    <row r="155">
      <c r="A155" s="107"/>
      <c r="B155" s="107"/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</row>
    <row r="156">
      <c r="A156" s="107"/>
      <c r="B156" s="107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</row>
    <row r="157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</row>
    <row r="158">
      <c r="A158" s="107"/>
      <c r="B158" s="107"/>
      <c r="C158" s="107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</row>
    <row r="159">
      <c r="A159" s="107"/>
      <c r="B159" s="107"/>
      <c r="C159" s="107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</row>
    <row r="160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</row>
    <row r="161">
      <c r="A161" s="107"/>
      <c r="B161" s="107"/>
      <c r="C161" s="107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</row>
    <row r="162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</row>
    <row r="163">
      <c r="A163" s="107"/>
      <c r="B163" s="107"/>
      <c r="C163" s="107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</row>
    <row r="164">
      <c r="A164" s="107"/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</row>
    <row r="165">
      <c r="A165" s="107"/>
      <c r="B165" s="107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</row>
    <row r="166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</row>
    <row r="167">
      <c r="A167" s="107"/>
      <c r="B167" s="107"/>
      <c r="C167" s="107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</row>
    <row r="168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</row>
    <row r="169">
      <c r="A169" s="107"/>
      <c r="B169" s="107"/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</row>
    <row r="170">
      <c r="A170" s="107"/>
      <c r="B170" s="107"/>
      <c r="C170" s="107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</row>
    <row r="171">
      <c r="A171" s="107"/>
      <c r="B171" s="107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</row>
    <row r="172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</row>
    <row r="173">
      <c r="A173" s="107"/>
      <c r="B173" s="107"/>
      <c r="C173" s="107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</row>
    <row r="174">
      <c r="A174" s="107"/>
      <c r="B174" s="107"/>
      <c r="C174" s="107"/>
      <c r="D174" s="107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</row>
    <row r="175">
      <c r="A175" s="107"/>
      <c r="B175" s="107"/>
      <c r="C175" s="107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</row>
    <row r="176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</row>
    <row r="177">
      <c r="A177" s="107"/>
      <c r="B177" s="107"/>
      <c r="C177" s="107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</row>
    <row r="178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</row>
    <row r="179">
      <c r="A179" s="107"/>
      <c r="B179" s="107"/>
      <c r="C179" s="107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</row>
    <row r="180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</row>
    <row r="181">
      <c r="A181" s="107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</row>
    <row r="182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</row>
    <row r="183">
      <c r="A183" s="107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</row>
    <row r="184">
      <c r="A184" s="107"/>
      <c r="B184" s="107"/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</row>
    <row r="185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</row>
    <row r="186">
      <c r="A186" s="107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</row>
    <row r="187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</row>
    <row r="188">
      <c r="A188" s="107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</row>
    <row r="189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</row>
    <row r="190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</row>
    <row r="191">
      <c r="A191" s="107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</row>
    <row r="192">
      <c r="A192" s="107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</row>
    <row r="193">
      <c r="A193" s="107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</row>
    <row r="194">
      <c r="A194" s="107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</row>
    <row r="195">
      <c r="A195" s="107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</row>
    <row r="196">
      <c r="A196" s="107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</row>
    <row r="197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</row>
    <row r="198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</row>
    <row r="199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</row>
    <row r="200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</row>
    <row r="201">
      <c r="A201" s="107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</row>
    <row r="202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</row>
    <row r="203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</row>
    <row r="204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</row>
    <row r="20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</row>
    <row r="206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</row>
    <row r="207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</row>
    <row r="208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</row>
    <row r="209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</row>
    <row r="210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</row>
    <row r="211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</row>
    <row r="212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</row>
    <row r="213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</row>
    <row r="214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</row>
    <row r="21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</row>
    <row r="216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</row>
    <row r="217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</row>
    <row r="218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</row>
    <row r="219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</row>
    <row r="220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</row>
    <row r="221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</row>
    <row r="222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</row>
    <row r="223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</row>
    <row r="224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</row>
    <row r="2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</row>
    <row r="226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</row>
    <row r="227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</row>
    <row r="228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</row>
    <row r="229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</row>
    <row r="230">
      <c r="A230" s="107"/>
      <c r="B230" s="107"/>
      <c r="C230" s="107"/>
      <c r="D230" s="107"/>
      <c r="E230" s="107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</row>
    <row r="231">
      <c r="A231" s="107"/>
      <c r="B231" s="107"/>
      <c r="C231" s="107"/>
      <c r="D231" s="107"/>
      <c r="E231" s="107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</row>
    <row r="232">
      <c r="A232" s="107"/>
      <c r="B232" s="107"/>
      <c r="C232" s="107"/>
      <c r="D232" s="107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</row>
    <row r="233">
      <c r="A233" s="107"/>
      <c r="B233" s="107"/>
      <c r="C233" s="107"/>
      <c r="D233" s="107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</row>
    <row r="234">
      <c r="A234" s="107"/>
      <c r="B234" s="107"/>
      <c r="C234" s="107"/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</row>
    <row r="235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</row>
    <row r="236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</row>
    <row r="237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</row>
    <row r="238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</row>
    <row r="239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</row>
    <row r="240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</row>
    <row r="241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</row>
    <row r="242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</row>
    <row r="243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</row>
    <row r="244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</row>
    <row r="245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</row>
    <row r="246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</row>
    <row r="247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</row>
    <row r="248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</row>
    <row r="249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</row>
    <row r="250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</row>
    <row r="251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</row>
    <row r="252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</row>
    <row r="253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</row>
    <row r="254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</row>
    <row r="255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</row>
    <row r="256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</row>
    <row r="257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</row>
    <row r="258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</row>
    <row r="259">
      <c r="A259" s="107"/>
      <c r="B259" s="107"/>
      <c r="C259" s="107"/>
      <c r="D259" s="107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</row>
    <row r="260">
      <c r="A260" s="107"/>
      <c r="B260" s="107"/>
      <c r="C260" s="107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</row>
    <row r="261">
      <c r="A261" s="107"/>
      <c r="B261" s="107"/>
      <c r="C261" s="107"/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</row>
    <row r="262">
      <c r="A262" s="107"/>
      <c r="B262" s="107"/>
      <c r="C262" s="107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</row>
    <row r="263">
      <c r="A263" s="107"/>
      <c r="B263" s="107"/>
      <c r="C263" s="107"/>
      <c r="D263" s="107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</row>
    <row r="264">
      <c r="A264" s="107"/>
      <c r="B264" s="107"/>
      <c r="C264" s="107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</row>
    <row r="265">
      <c r="A265" s="107"/>
      <c r="B265" s="107"/>
      <c r="C265" s="107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</row>
    <row r="266">
      <c r="A266" s="107"/>
      <c r="B266" s="107"/>
      <c r="C266" s="107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</row>
    <row r="267">
      <c r="A267" s="107"/>
      <c r="B267" s="107"/>
      <c r="C267" s="107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</row>
    <row r="268">
      <c r="A268" s="107"/>
      <c r="B268" s="107"/>
      <c r="C268" s="107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</row>
    <row r="269">
      <c r="A269" s="107"/>
      <c r="B269" s="107"/>
      <c r="C269" s="107"/>
      <c r="D269" s="107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</row>
    <row r="270">
      <c r="A270" s="107"/>
      <c r="B270" s="107"/>
      <c r="C270" s="107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</row>
    <row r="271">
      <c r="A271" s="107"/>
      <c r="B271" s="107"/>
      <c r="C271" s="107"/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</row>
    <row r="272">
      <c r="A272" s="107"/>
      <c r="B272" s="107"/>
      <c r="C272" s="107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</row>
    <row r="273">
      <c r="A273" s="107"/>
      <c r="B273" s="107"/>
      <c r="C273" s="107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</row>
    <row r="274">
      <c r="A274" s="107"/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</row>
    <row r="275">
      <c r="A275" s="107"/>
      <c r="B275" s="107"/>
      <c r="C275" s="107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</row>
    <row r="276">
      <c r="A276" s="107"/>
      <c r="B276" s="107"/>
      <c r="C276" s="107"/>
      <c r="D276" s="107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</row>
    <row r="277">
      <c r="A277" s="107"/>
      <c r="B277" s="107"/>
      <c r="C277" s="107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</row>
    <row r="278">
      <c r="A278" s="107"/>
      <c r="B278" s="107"/>
      <c r="C278" s="107"/>
      <c r="D278" s="107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</row>
    <row r="279">
      <c r="A279" s="107"/>
      <c r="B279" s="107"/>
      <c r="C279" s="107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</row>
    <row r="280">
      <c r="A280" s="107"/>
      <c r="B280" s="107"/>
      <c r="C280" s="107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</row>
    <row r="281">
      <c r="A281" s="107"/>
      <c r="B281" s="107"/>
      <c r="C281" s="107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</row>
    <row r="282">
      <c r="A282" s="107"/>
      <c r="B282" s="107"/>
      <c r="C282" s="107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</row>
    <row r="283">
      <c r="A283" s="107"/>
      <c r="B283" s="107"/>
      <c r="C283" s="107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</row>
    <row r="284">
      <c r="A284" s="107"/>
      <c r="B284" s="107"/>
      <c r="C284" s="107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</row>
    <row r="285">
      <c r="A285" s="107"/>
      <c r="B285" s="107"/>
      <c r="C285" s="107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</row>
    <row r="286">
      <c r="A286" s="107"/>
      <c r="B286" s="107"/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</row>
    <row r="287">
      <c r="A287" s="107"/>
      <c r="B287" s="107"/>
      <c r="C287" s="107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</row>
    <row r="288">
      <c r="A288" s="107"/>
      <c r="B288" s="107"/>
      <c r="C288" s="107"/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</row>
    <row r="289">
      <c r="A289" s="107"/>
      <c r="B289" s="107"/>
      <c r="C289" s="107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</row>
    <row r="290">
      <c r="A290" s="107"/>
      <c r="B290" s="107"/>
      <c r="C290" s="107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</row>
    <row r="291">
      <c r="A291" s="107"/>
      <c r="B291" s="107"/>
      <c r="C291" s="107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</row>
    <row r="292">
      <c r="A292" s="107"/>
      <c r="B292" s="107"/>
      <c r="C292" s="107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</row>
    <row r="293">
      <c r="A293" s="107"/>
      <c r="B293" s="107"/>
      <c r="C293" s="107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</row>
    <row r="294">
      <c r="A294" s="107"/>
      <c r="B294" s="107"/>
      <c r="C294" s="107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</row>
    <row r="295">
      <c r="A295" s="107"/>
      <c r="B295" s="107"/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</row>
    <row r="296">
      <c r="A296" s="107"/>
      <c r="B296" s="107"/>
      <c r="C296" s="107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</row>
    <row r="297">
      <c r="A297" s="107"/>
      <c r="B297" s="107"/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</row>
    <row r="298">
      <c r="A298" s="107"/>
      <c r="B298" s="107"/>
      <c r="C298" s="107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</row>
    <row r="299">
      <c r="A299" s="107"/>
      <c r="B299" s="107"/>
      <c r="C299" s="107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</row>
    <row r="300">
      <c r="A300" s="107"/>
      <c r="B300" s="107"/>
      <c r="C300" s="107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</row>
    <row r="301">
      <c r="A301" s="107"/>
      <c r="B301" s="107"/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</row>
    <row r="302">
      <c r="A302" s="107"/>
      <c r="B302" s="107"/>
      <c r="C302" s="107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</row>
    <row r="303">
      <c r="A303" s="107"/>
      <c r="B303" s="107"/>
      <c r="C303" s="107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</row>
    <row r="304">
      <c r="A304" s="107"/>
      <c r="B304" s="107"/>
      <c r="C304" s="107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</row>
    <row r="305">
      <c r="A305" s="107"/>
      <c r="B305" s="107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</row>
    <row r="306">
      <c r="A306" s="107"/>
      <c r="B306" s="107"/>
      <c r="C306" s="107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</row>
    <row r="307">
      <c r="A307" s="107"/>
      <c r="B307" s="107"/>
      <c r="C307" s="107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</row>
    <row r="308">
      <c r="A308" s="107"/>
      <c r="B308" s="107"/>
      <c r="C308" s="107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</row>
    <row r="309">
      <c r="A309" s="107"/>
      <c r="B309" s="107"/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</row>
    <row r="310">
      <c r="A310" s="107"/>
      <c r="B310" s="107"/>
      <c r="C310" s="107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</row>
    <row r="311">
      <c r="A311" s="107"/>
      <c r="B311" s="107"/>
      <c r="C311" s="107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</row>
    <row r="312">
      <c r="A312" s="107"/>
      <c r="B312" s="107"/>
      <c r="C312" s="107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</row>
    <row r="313">
      <c r="A313" s="107"/>
      <c r="B313" s="107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</row>
    <row r="314">
      <c r="A314" s="107"/>
      <c r="B314" s="107"/>
      <c r="C314" s="107"/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</row>
    <row r="315">
      <c r="A315" s="107"/>
      <c r="B315" s="107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</row>
    <row r="316">
      <c r="A316" s="107"/>
      <c r="B316" s="107"/>
      <c r="C316" s="107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</row>
    <row r="317">
      <c r="A317" s="107"/>
      <c r="B317" s="107"/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</row>
    <row r="318">
      <c r="A318" s="107"/>
      <c r="B318" s="107"/>
      <c r="C318" s="107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</row>
    <row r="319">
      <c r="A319" s="107"/>
      <c r="B319" s="107"/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</row>
    <row r="320">
      <c r="A320" s="107"/>
      <c r="B320" s="107"/>
      <c r="C320" s="107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</row>
    <row r="321">
      <c r="A321" s="107"/>
      <c r="B321" s="107"/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</row>
    <row r="322">
      <c r="A322" s="107"/>
      <c r="B322" s="107"/>
      <c r="C322" s="107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</row>
    <row r="323">
      <c r="A323" s="107"/>
      <c r="B323" s="107"/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</row>
    <row r="324">
      <c r="A324" s="107"/>
      <c r="B324" s="107"/>
      <c r="C324" s="107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</row>
    <row r="325">
      <c r="A325" s="107"/>
      <c r="B325" s="107"/>
      <c r="C325" s="107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</row>
    <row r="326">
      <c r="A326" s="107"/>
      <c r="B326" s="107"/>
      <c r="C326" s="107"/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</row>
    <row r="327">
      <c r="A327" s="107"/>
      <c r="B327" s="107"/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</row>
    <row r="328">
      <c r="A328" s="107"/>
      <c r="B328" s="107"/>
      <c r="C328" s="107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</row>
    <row r="329">
      <c r="A329" s="107"/>
      <c r="B329" s="107"/>
      <c r="C329" s="107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</row>
    <row r="330">
      <c r="A330" s="107"/>
      <c r="B330" s="107"/>
      <c r="C330" s="107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</row>
    <row r="331">
      <c r="A331" s="107"/>
      <c r="B331" s="107"/>
      <c r="C331" s="107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</row>
    <row r="332">
      <c r="A332" s="107"/>
      <c r="B332" s="107"/>
      <c r="C332" s="107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</row>
    <row r="333">
      <c r="A333" s="107"/>
      <c r="B333" s="107"/>
      <c r="C333" s="107"/>
      <c r="D333" s="107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</row>
    <row r="334">
      <c r="A334" s="107"/>
      <c r="B334" s="107"/>
      <c r="C334" s="107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</row>
    <row r="335">
      <c r="A335" s="107"/>
      <c r="B335" s="107"/>
      <c r="C335" s="107"/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</row>
    <row r="336">
      <c r="A336" s="107"/>
      <c r="B336" s="107"/>
      <c r="C336" s="107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</row>
    <row r="337">
      <c r="A337" s="107"/>
      <c r="B337" s="107"/>
      <c r="C337" s="107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</row>
    <row r="338">
      <c r="A338" s="107"/>
      <c r="B338" s="107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</row>
    <row r="339">
      <c r="A339" s="107"/>
      <c r="B339" s="107"/>
      <c r="C339" s="107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</row>
    <row r="340">
      <c r="A340" s="107"/>
      <c r="B340" s="107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</row>
    <row r="341">
      <c r="A341" s="107"/>
      <c r="B341" s="107"/>
      <c r="C341" s="107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</row>
    <row r="342">
      <c r="A342" s="107"/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</row>
    <row r="343">
      <c r="A343" s="107"/>
      <c r="B343" s="107"/>
      <c r="C343" s="107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</row>
    <row r="344">
      <c r="A344" s="107"/>
      <c r="B344" s="107"/>
      <c r="C344" s="107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</row>
    <row r="345">
      <c r="A345" s="107"/>
      <c r="B345" s="107"/>
      <c r="C345" s="107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</row>
    <row r="346">
      <c r="A346" s="107"/>
      <c r="B346" s="107"/>
      <c r="C346" s="107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</row>
    <row r="347">
      <c r="A347" s="107"/>
      <c r="B347" s="107"/>
      <c r="C347" s="107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</row>
    <row r="348">
      <c r="A348" s="107"/>
      <c r="B348" s="107"/>
      <c r="C348" s="107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</row>
    <row r="349">
      <c r="A349" s="107"/>
      <c r="B349" s="107"/>
      <c r="C349" s="107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</row>
    <row r="350">
      <c r="A350" s="107"/>
      <c r="B350" s="107"/>
      <c r="C350" s="107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</row>
    <row r="351">
      <c r="A351" s="107"/>
      <c r="B351" s="107"/>
      <c r="C351" s="107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</row>
    <row r="352">
      <c r="A352" s="107"/>
      <c r="B352" s="107"/>
      <c r="C352" s="107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</row>
    <row r="353">
      <c r="A353" s="107"/>
      <c r="B353" s="107"/>
      <c r="C353" s="107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</row>
    <row r="354">
      <c r="A354" s="107"/>
      <c r="B354" s="107"/>
      <c r="C354" s="107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</row>
    <row r="355">
      <c r="A355" s="107"/>
      <c r="B355" s="107"/>
      <c r="C355" s="107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</row>
    <row r="356">
      <c r="A356" s="107"/>
      <c r="B356" s="107"/>
      <c r="C356" s="107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</row>
    <row r="357">
      <c r="A357" s="107"/>
      <c r="B357" s="107"/>
      <c r="C357" s="107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</row>
    <row r="358">
      <c r="A358" s="107"/>
      <c r="B358" s="107"/>
      <c r="C358" s="107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</row>
    <row r="359">
      <c r="A359" s="107"/>
      <c r="B359" s="107"/>
      <c r="C359" s="107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</row>
    <row r="360">
      <c r="A360" s="107"/>
      <c r="B360" s="107"/>
      <c r="C360" s="107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</row>
    <row r="361">
      <c r="A361" s="107"/>
      <c r="B361" s="107"/>
      <c r="C361" s="107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</row>
    <row r="362">
      <c r="A362" s="107"/>
      <c r="B362" s="107"/>
      <c r="C362" s="107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</row>
    <row r="363">
      <c r="A363" s="107"/>
      <c r="B363" s="107"/>
      <c r="C363" s="107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</row>
    <row r="364">
      <c r="A364" s="107"/>
      <c r="B364" s="107"/>
      <c r="C364" s="107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</row>
    <row r="365">
      <c r="A365" s="107"/>
      <c r="B365" s="107"/>
      <c r="C365" s="107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</row>
    <row r="366">
      <c r="A366" s="107"/>
      <c r="B366" s="107"/>
      <c r="C366" s="107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</row>
    <row r="367">
      <c r="A367" s="107"/>
      <c r="B367" s="107"/>
      <c r="C367" s="107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</row>
    <row r="368">
      <c r="A368" s="107"/>
      <c r="B368" s="107"/>
      <c r="C368" s="107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</row>
    <row r="369">
      <c r="A369" s="107"/>
      <c r="B369" s="107"/>
      <c r="C369" s="107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</row>
    <row r="370">
      <c r="A370" s="107"/>
      <c r="B370" s="107"/>
      <c r="C370" s="107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</row>
    <row r="371">
      <c r="A371" s="107"/>
      <c r="B371" s="107"/>
      <c r="C371" s="107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</row>
    <row r="372">
      <c r="A372" s="107"/>
      <c r="B372" s="107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</row>
    <row r="373">
      <c r="A373" s="107"/>
      <c r="B373" s="107"/>
      <c r="C373" s="107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</row>
    <row r="374">
      <c r="A374" s="107"/>
      <c r="B374" s="107"/>
      <c r="C374" s="107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</row>
    <row r="375">
      <c r="A375" s="107"/>
      <c r="B375" s="107"/>
      <c r="C375" s="107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</row>
    <row r="376">
      <c r="A376" s="107"/>
      <c r="B376" s="107"/>
      <c r="C376" s="107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</row>
    <row r="377">
      <c r="A377" s="107"/>
      <c r="B377" s="107"/>
      <c r="C377" s="107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</row>
    <row r="378">
      <c r="A378" s="107"/>
      <c r="B378" s="107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</row>
    <row r="379">
      <c r="A379" s="107"/>
      <c r="B379" s="107"/>
      <c r="C379" s="107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</row>
    <row r="380">
      <c r="A380" s="107"/>
      <c r="B380" s="107"/>
      <c r="C380" s="107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</row>
    <row r="381">
      <c r="A381" s="107"/>
      <c r="B381" s="107"/>
      <c r="C381" s="107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</row>
    <row r="382">
      <c r="A382" s="107"/>
      <c r="B382" s="107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</row>
    <row r="383">
      <c r="A383" s="107"/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</row>
    <row r="384">
      <c r="A384" s="107"/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</row>
    <row r="385">
      <c r="A385" s="107"/>
      <c r="B385" s="107"/>
      <c r="C385" s="107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</row>
    <row r="386">
      <c r="A386" s="107"/>
      <c r="B386" s="107"/>
      <c r="C386" s="107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</row>
    <row r="387">
      <c r="A387" s="107"/>
      <c r="B387" s="107"/>
      <c r="C387" s="107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</row>
    <row r="388">
      <c r="A388" s="107"/>
      <c r="B388" s="107"/>
      <c r="C388" s="107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</row>
    <row r="389">
      <c r="A389" s="107"/>
      <c r="B389" s="107"/>
      <c r="C389" s="107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</row>
    <row r="390">
      <c r="A390" s="107"/>
      <c r="B390" s="107"/>
      <c r="C390" s="107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</row>
    <row r="391">
      <c r="A391" s="107"/>
      <c r="B391" s="107"/>
      <c r="C391" s="107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</row>
    <row r="392">
      <c r="A392" s="107"/>
      <c r="B392" s="107"/>
      <c r="C392" s="107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</row>
    <row r="393">
      <c r="A393" s="107"/>
      <c r="B393" s="107"/>
      <c r="C393" s="107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</row>
    <row r="394">
      <c r="A394" s="107"/>
      <c r="B394" s="107"/>
      <c r="C394" s="107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</row>
    <row r="395">
      <c r="A395" s="107"/>
      <c r="B395" s="107"/>
      <c r="C395" s="107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</row>
    <row r="396">
      <c r="A396" s="107"/>
      <c r="B396" s="107"/>
      <c r="C396" s="107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</row>
    <row r="397">
      <c r="A397" s="107"/>
      <c r="B397" s="107"/>
      <c r="C397" s="107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</row>
    <row r="398">
      <c r="A398" s="107"/>
      <c r="B398" s="107"/>
      <c r="C398" s="107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</row>
    <row r="399">
      <c r="A399" s="107"/>
      <c r="B399" s="107"/>
      <c r="C399" s="107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</row>
    <row r="400">
      <c r="A400" s="107"/>
      <c r="B400" s="107"/>
      <c r="C400" s="107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</row>
    <row r="401">
      <c r="A401" s="107"/>
      <c r="B401" s="107"/>
      <c r="C401" s="107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</row>
    <row r="402">
      <c r="A402" s="107"/>
      <c r="B402" s="107"/>
      <c r="C402" s="107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</row>
    <row r="403">
      <c r="A403" s="107"/>
      <c r="B403" s="107"/>
      <c r="C403" s="107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</row>
    <row r="404">
      <c r="A404" s="107"/>
      <c r="B404" s="107"/>
      <c r="C404" s="107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</row>
    <row r="405">
      <c r="A405" s="107"/>
      <c r="B405" s="107"/>
      <c r="C405" s="107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</row>
    <row r="406">
      <c r="A406" s="107"/>
      <c r="B406" s="107"/>
      <c r="C406" s="107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</row>
    <row r="407">
      <c r="A407" s="107"/>
      <c r="B407" s="107"/>
      <c r="C407" s="107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</row>
    <row r="408">
      <c r="A408" s="107"/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</row>
    <row r="409">
      <c r="A409" s="107"/>
      <c r="B409" s="107"/>
      <c r="C409" s="107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</row>
    <row r="410">
      <c r="A410" s="107"/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</row>
    <row r="411">
      <c r="A411" s="107"/>
      <c r="B411" s="107"/>
      <c r="C411" s="107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</row>
    <row r="412">
      <c r="A412" s="107"/>
      <c r="B412" s="107"/>
      <c r="C412" s="107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</row>
    <row r="413">
      <c r="A413" s="107"/>
      <c r="B413" s="107"/>
      <c r="C413" s="107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</row>
    <row r="414">
      <c r="A414" s="107"/>
      <c r="B414" s="107"/>
      <c r="C414" s="107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</row>
    <row r="415">
      <c r="A415" s="107"/>
      <c r="B415" s="107"/>
      <c r="C415" s="107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</row>
    <row r="416">
      <c r="A416" s="107"/>
      <c r="B416" s="107"/>
      <c r="C416" s="107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</row>
    <row r="417">
      <c r="A417" s="107"/>
      <c r="B417" s="107"/>
      <c r="C417" s="107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</row>
    <row r="418">
      <c r="A418" s="107"/>
      <c r="B418" s="107"/>
      <c r="C418" s="107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</row>
    <row r="419">
      <c r="A419" s="107"/>
      <c r="B419" s="107"/>
      <c r="C419" s="107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</row>
    <row r="420">
      <c r="A420" s="107"/>
      <c r="B420" s="107"/>
      <c r="C420" s="107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</row>
    <row r="421">
      <c r="A421" s="107"/>
      <c r="B421" s="107"/>
      <c r="C421" s="107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</row>
    <row r="422">
      <c r="A422" s="107"/>
      <c r="B422" s="107"/>
      <c r="C422" s="107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</row>
    <row r="423">
      <c r="A423" s="107"/>
      <c r="B423" s="107"/>
      <c r="C423" s="107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</row>
    <row r="424">
      <c r="A424" s="107"/>
      <c r="B424" s="107"/>
      <c r="C424" s="107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</row>
    <row r="425">
      <c r="A425" s="107"/>
      <c r="B425" s="107"/>
      <c r="C425" s="107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</row>
    <row r="426">
      <c r="A426" s="107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</row>
    <row r="427">
      <c r="A427" s="107"/>
      <c r="B427" s="107"/>
      <c r="C427" s="107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</row>
    <row r="428">
      <c r="A428" s="107"/>
      <c r="B428" s="107"/>
      <c r="C428" s="107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</row>
    <row r="429">
      <c r="A429" s="107"/>
      <c r="B429" s="107"/>
      <c r="C429" s="107"/>
      <c r="D429" s="107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</row>
    <row r="430">
      <c r="A430" s="107"/>
      <c r="B430" s="107"/>
      <c r="C430" s="107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</row>
    <row r="431">
      <c r="A431" s="107"/>
      <c r="B431" s="107"/>
      <c r="C431" s="107"/>
      <c r="D431" s="107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</row>
    <row r="432">
      <c r="A432" s="107"/>
      <c r="B432" s="107"/>
      <c r="C432" s="107"/>
      <c r="D432" s="107"/>
      <c r="E432" s="107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</row>
    <row r="433">
      <c r="A433" s="107"/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</row>
    <row r="434">
      <c r="A434" s="107"/>
      <c r="B434" s="107"/>
      <c r="C434" s="107"/>
      <c r="D434" s="107"/>
      <c r="E434" s="107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</row>
    <row r="435">
      <c r="A435" s="107"/>
      <c r="B435" s="107"/>
      <c r="C435" s="107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</row>
    <row r="436">
      <c r="A436" s="107"/>
      <c r="B436" s="107"/>
      <c r="C436" s="107"/>
      <c r="D436" s="107"/>
      <c r="E436" s="107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</row>
    <row r="437">
      <c r="A437" s="107"/>
      <c r="B437" s="107"/>
      <c r="C437" s="107"/>
      <c r="D437" s="107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</row>
    <row r="438">
      <c r="A438" s="107"/>
      <c r="B438" s="107"/>
      <c r="C438" s="107"/>
      <c r="D438" s="107"/>
      <c r="E438" s="107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</row>
    <row r="439">
      <c r="A439" s="107"/>
      <c r="B439" s="107"/>
      <c r="C439" s="107"/>
      <c r="D439" s="107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</row>
    <row r="440">
      <c r="A440" s="107"/>
      <c r="B440" s="107"/>
      <c r="C440" s="107"/>
      <c r="D440" s="107"/>
      <c r="E440" s="107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</row>
    <row r="441">
      <c r="A441" s="107"/>
      <c r="B441" s="107"/>
      <c r="C441" s="107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</row>
    <row r="442">
      <c r="A442" s="107"/>
      <c r="B442" s="107"/>
      <c r="C442" s="107"/>
      <c r="D442" s="107"/>
      <c r="E442" s="107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</row>
    <row r="443">
      <c r="A443" s="107"/>
      <c r="B443" s="107"/>
      <c r="C443" s="107"/>
      <c r="D443" s="107"/>
      <c r="E443" s="107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</row>
    <row r="444">
      <c r="A444" s="107"/>
      <c r="B444" s="107"/>
      <c r="C444" s="107"/>
      <c r="D444" s="107"/>
      <c r="E444" s="107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</row>
    <row r="445">
      <c r="A445" s="107"/>
      <c r="B445" s="107"/>
      <c r="C445" s="107"/>
      <c r="D445" s="107"/>
      <c r="E445" s="107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</row>
    <row r="446">
      <c r="A446" s="107"/>
      <c r="B446" s="107"/>
      <c r="C446" s="107"/>
      <c r="D446" s="107"/>
      <c r="E446" s="107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</row>
    <row r="447">
      <c r="A447" s="107"/>
      <c r="B447" s="107"/>
      <c r="C447" s="107"/>
      <c r="D447" s="107"/>
      <c r="E447" s="107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</row>
    <row r="448">
      <c r="A448" s="107"/>
      <c r="B448" s="107"/>
      <c r="C448" s="107"/>
      <c r="D448" s="107"/>
      <c r="E448" s="107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</row>
    <row r="449">
      <c r="A449" s="107"/>
      <c r="B449" s="107"/>
      <c r="C449" s="107"/>
      <c r="D449" s="107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</row>
    <row r="450">
      <c r="A450" s="107"/>
      <c r="B450" s="107"/>
      <c r="C450" s="107"/>
      <c r="D450" s="107"/>
      <c r="E450" s="107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</row>
    <row r="451">
      <c r="A451" s="107"/>
      <c r="B451" s="107"/>
      <c r="C451" s="107"/>
      <c r="D451" s="107"/>
      <c r="E451" s="107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</row>
    <row r="452">
      <c r="A452" s="107"/>
      <c r="B452" s="107"/>
      <c r="C452" s="107"/>
      <c r="D452" s="107"/>
      <c r="E452" s="107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</row>
    <row r="453">
      <c r="A453" s="107"/>
      <c r="B453" s="107"/>
      <c r="C453" s="107"/>
      <c r="D453" s="107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</row>
    <row r="454">
      <c r="A454" s="107"/>
      <c r="B454" s="107"/>
      <c r="C454" s="107"/>
      <c r="D454" s="107"/>
      <c r="E454" s="107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</row>
    <row r="455">
      <c r="A455" s="107"/>
      <c r="B455" s="107"/>
      <c r="C455" s="107"/>
      <c r="D455" s="107"/>
      <c r="E455" s="107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</row>
    <row r="456">
      <c r="A456" s="107"/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</row>
    <row r="457">
      <c r="A457" s="107"/>
      <c r="B457" s="107"/>
      <c r="C457" s="107"/>
      <c r="D457" s="107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</row>
    <row r="458">
      <c r="A458" s="107"/>
      <c r="B458" s="107"/>
      <c r="C458" s="107"/>
      <c r="D458" s="107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</row>
    <row r="459">
      <c r="A459" s="107"/>
      <c r="B459" s="107"/>
      <c r="C459" s="107"/>
      <c r="D459" s="107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</row>
    <row r="460">
      <c r="A460" s="107"/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</row>
    <row r="461">
      <c r="A461" s="107"/>
      <c r="B461" s="107"/>
      <c r="C461" s="107"/>
      <c r="D461" s="107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</row>
    <row r="462">
      <c r="A462" s="107"/>
      <c r="B462" s="107"/>
      <c r="C462" s="107"/>
      <c r="D462" s="107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</row>
    <row r="463">
      <c r="A463" s="107"/>
      <c r="B463" s="107"/>
      <c r="C463" s="107"/>
      <c r="D463" s="107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</row>
    <row r="464">
      <c r="A464" s="107"/>
      <c r="B464" s="107"/>
      <c r="C464" s="107"/>
      <c r="D464" s="107"/>
      <c r="E464" s="107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</row>
    <row r="465">
      <c r="A465" s="107"/>
      <c r="B465" s="107"/>
      <c r="C465" s="107"/>
      <c r="D465" s="107"/>
      <c r="E465" s="107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</row>
    <row r="466">
      <c r="A466" s="107"/>
      <c r="B466" s="107"/>
      <c r="C466" s="107"/>
      <c r="D466" s="107"/>
      <c r="E466" s="107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</row>
    <row r="467">
      <c r="A467" s="107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</row>
    <row r="468">
      <c r="A468" s="107"/>
      <c r="B468" s="107"/>
      <c r="C468" s="107"/>
      <c r="D468" s="107"/>
      <c r="E468" s="107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7"/>
    </row>
    <row r="469">
      <c r="A469" s="107"/>
      <c r="B469" s="107"/>
      <c r="C469" s="107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</row>
    <row r="470">
      <c r="A470" s="107"/>
      <c r="B470" s="107"/>
      <c r="C470" s="107"/>
      <c r="D470" s="107"/>
      <c r="E470" s="107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  <c r="Y470" s="107"/>
      <c r="Z470" s="107"/>
    </row>
    <row r="471">
      <c r="A471" s="107"/>
      <c r="B471" s="107"/>
      <c r="C471" s="107"/>
      <c r="D471" s="107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  <c r="Z471" s="107"/>
    </row>
    <row r="472">
      <c r="A472" s="107"/>
      <c r="B472" s="107"/>
      <c r="C472" s="107"/>
      <c r="D472" s="107"/>
      <c r="E472" s="107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  <c r="Y472" s="107"/>
      <c r="Z472" s="107"/>
    </row>
    <row r="473">
      <c r="A473" s="107"/>
      <c r="B473" s="107"/>
      <c r="C473" s="107"/>
      <c r="D473" s="107"/>
      <c r="E473" s="107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  <c r="Y473" s="107"/>
      <c r="Z473" s="107"/>
    </row>
    <row r="474">
      <c r="A474" s="107"/>
      <c r="B474" s="107"/>
      <c r="C474" s="107"/>
      <c r="D474" s="107"/>
      <c r="E474" s="107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  <c r="Z474" s="107"/>
    </row>
    <row r="475">
      <c r="A475" s="107"/>
      <c r="B475" s="107"/>
      <c r="C475" s="107"/>
      <c r="D475" s="107"/>
      <c r="E475" s="107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  <c r="Z475" s="107"/>
    </row>
    <row r="476">
      <c r="A476" s="107"/>
      <c r="B476" s="107"/>
      <c r="C476" s="107"/>
      <c r="D476" s="107"/>
      <c r="E476" s="107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  <c r="Y476" s="107"/>
      <c r="Z476" s="107"/>
    </row>
    <row r="477">
      <c r="A477" s="107"/>
      <c r="B477" s="107"/>
      <c r="C477" s="107"/>
      <c r="D477" s="107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  <c r="Y477" s="107"/>
      <c r="Z477" s="107"/>
    </row>
    <row r="478">
      <c r="A478" s="107"/>
      <c r="B478" s="107"/>
      <c r="C478" s="107"/>
      <c r="D478" s="107"/>
      <c r="E478" s="107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  <c r="Y478" s="107"/>
      <c r="Z478" s="107"/>
    </row>
    <row r="479">
      <c r="A479" s="107"/>
      <c r="B479" s="107"/>
      <c r="C479" s="107"/>
      <c r="D479" s="107"/>
      <c r="E479" s="107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  <c r="Z479" s="107"/>
    </row>
    <row r="480">
      <c r="A480" s="107"/>
      <c r="B480" s="107"/>
      <c r="C480" s="107"/>
      <c r="D480" s="107"/>
      <c r="E480" s="107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7"/>
    </row>
    <row r="481">
      <c r="A481" s="107"/>
      <c r="B481" s="107"/>
      <c r="C481" s="107"/>
      <c r="D481" s="107"/>
      <c r="E481" s="107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  <c r="Y481" s="107"/>
      <c r="Z481" s="107"/>
    </row>
    <row r="482">
      <c r="A482" s="107"/>
      <c r="B482" s="107"/>
      <c r="C482" s="107"/>
      <c r="D482" s="107"/>
      <c r="E482" s="107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  <c r="Y482" s="107"/>
      <c r="Z482" s="107"/>
    </row>
    <row r="483">
      <c r="A483" s="107"/>
      <c r="B483" s="107"/>
      <c r="C483" s="107"/>
      <c r="D483" s="107"/>
      <c r="E483" s="107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  <c r="Z483" s="107"/>
    </row>
    <row r="484">
      <c r="A484" s="107"/>
      <c r="B484" s="107"/>
      <c r="C484" s="107"/>
      <c r="D484" s="107"/>
      <c r="E484" s="107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  <c r="Z484" s="107"/>
    </row>
    <row r="485">
      <c r="A485" s="107"/>
      <c r="B485" s="107"/>
      <c r="C485" s="107"/>
      <c r="D485" s="107"/>
      <c r="E485" s="107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</row>
    <row r="486">
      <c r="A486" s="107"/>
      <c r="B486" s="107"/>
      <c r="C486" s="107"/>
      <c r="D486" s="107"/>
      <c r="E486" s="107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  <c r="Y486" s="107"/>
      <c r="Z486" s="107"/>
    </row>
    <row r="487">
      <c r="A487" s="107"/>
      <c r="B487" s="107"/>
      <c r="C487" s="107"/>
      <c r="D487" s="107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  <c r="Z487" s="107"/>
    </row>
    <row r="488">
      <c r="A488" s="107"/>
      <c r="B488" s="107"/>
      <c r="C488" s="107"/>
      <c r="D488" s="107"/>
      <c r="E488" s="107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  <c r="Z488" s="107"/>
    </row>
    <row r="489">
      <c r="A489" s="107"/>
      <c r="B489" s="107"/>
      <c r="C489" s="107"/>
      <c r="D489" s="107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  <c r="Y489" s="107"/>
      <c r="Z489" s="107"/>
    </row>
    <row r="490">
      <c r="A490" s="107"/>
      <c r="B490" s="107"/>
      <c r="C490" s="107"/>
      <c r="D490" s="107"/>
      <c r="E490" s="107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  <c r="Y490" s="107"/>
      <c r="Z490" s="107"/>
    </row>
    <row r="491">
      <c r="A491" s="107"/>
      <c r="B491" s="107"/>
      <c r="C491" s="107"/>
      <c r="D491" s="107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7"/>
    </row>
    <row r="492">
      <c r="A492" s="107"/>
      <c r="B492" s="107"/>
      <c r="C492" s="107"/>
      <c r="D492" s="107"/>
      <c r="E492" s="107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  <c r="Y492" s="107"/>
      <c r="Z492" s="107"/>
    </row>
    <row r="493">
      <c r="A493" s="107"/>
      <c r="B493" s="107"/>
      <c r="C493" s="107"/>
      <c r="D493" s="107"/>
      <c r="E493" s="107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  <c r="Y493" s="107"/>
      <c r="Z493" s="107"/>
    </row>
    <row r="494">
      <c r="A494" s="107"/>
      <c r="B494" s="107"/>
      <c r="C494" s="107"/>
      <c r="D494" s="107"/>
      <c r="E494" s="107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  <c r="Y494" s="107"/>
      <c r="Z494" s="107"/>
    </row>
    <row r="495">
      <c r="A495" s="107"/>
      <c r="B495" s="107"/>
      <c r="C495" s="107"/>
      <c r="D495" s="107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  <c r="Z495" s="107"/>
    </row>
    <row r="496">
      <c r="A496" s="107"/>
      <c r="B496" s="107"/>
      <c r="C496" s="107"/>
      <c r="D496" s="107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7"/>
    </row>
    <row r="497">
      <c r="A497" s="107"/>
      <c r="B497" s="107"/>
      <c r="C497" s="107"/>
      <c r="D497" s="107"/>
      <c r="E497" s="107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  <c r="Y497" s="107"/>
      <c r="Z497" s="107"/>
    </row>
    <row r="498">
      <c r="A498" s="107"/>
      <c r="B498" s="107"/>
      <c r="C498" s="107"/>
      <c r="D498" s="107"/>
      <c r="E498" s="107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  <c r="Y498" s="107"/>
      <c r="Z498" s="107"/>
    </row>
    <row r="499">
      <c r="A499" s="107"/>
      <c r="B499" s="107"/>
      <c r="C499" s="107"/>
      <c r="D499" s="107"/>
      <c r="E499" s="107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  <c r="Z499" s="107"/>
    </row>
    <row r="500">
      <c r="A500" s="107"/>
      <c r="B500" s="107"/>
      <c r="C500" s="107"/>
      <c r="D500" s="107"/>
      <c r="E500" s="107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  <c r="Z500" s="107"/>
    </row>
    <row r="501">
      <c r="A501" s="107"/>
      <c r="B501" s="107"/>
      <c r="C501" s="107"/>
      <c r="D501" s="107"/>
      <c r="E501" s="107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</row>
    <row r="502">
      <c r="A502" s="107"/>
      <c r="B502" s="107"/>
      <c r="C502" s="107"/>
      <c r="D502" s="107"/>
      <c r="E502" s="107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  <c r="Y502" s="107"/>
      <c r="Z502" s="107"/>
    </row>
    <row r="503">
      <c r="A503" s="107"/>
      <c r="B503" s="107"/>
      <c r="C503" s="107"/>
      <c r="D503" s="107"/>
      <c r="E503" s="107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  <c r="Z503" s="107"/>
    </row>
    <row r="504">
      <c r="A504" s="107"/>
      <c r="B504" s="107"/>
      <c r="C504" s="107"/>
      <c r="D504" s="107"/>
      <c r="E504" s="107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  <c r="Y504" s="107"/>
      <c r="Z504" s="107"/>
    </row>
    <row r="505">
      <c r="A505" s="107"/>
      <c r="B505" s="107"/>
      <c r="C505" s="107"/>
      <c r="D505" s="107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  <c r="Y505" s="107"/>
      <c r="Z505" s="107"/>
    </row>
    <row r="506">
      <c r="A506" s="107"/>
      <c r="B506" s="107"/>
      <c r="C506" s="107"/>
      <c r="D506" s="107"/>
      <c r="E506" s="107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  <c r="Y506" s="107"/>
      <c r="Z506" s="107"/>
    </row>
    <row r="507">
      <c r="A507" s="107"/>
      <c r="B507" s="107"/>
      <c r="C507" s="107"/>
      <c r="D507" s="107"/>
      <c r="E507" s="107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  <c r="Z507" s="107"/>
    </row>
    <row r="508">
      <c r="A508" s="107"/>
      <c r="B508" s="107"/>
      <c r="C508" s="107"/>
      <c r="D508" s="107"/>
      <c r="E508" s="107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  <c r="Y508" s="107"/>
      <c r="Z508" s="107"/>
    </row>
    <row r="509">
      <c r="A509" s="107"/>
      <c r="B509" s="107"/>
      <c r="C509" s="107"/>
      <c r="D509" s="107"/>
      <c r="E509" s="107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  <c r="Y509" s="107"/>
      <c r="Z509" s="107"/>
    </row>
    <row r="510">
      <c r="A510" s="107"/>
      <c r="B510" s="107"/>
      <c r="C510" s="107"/>
      <c r="D510" s="107"/>
      <c r="E510" s="107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  <c r="Y510" s="107"/>
      <c r="Z510" s="107"/>
    </row>
    <row r="511">
      <c r="A511" s="107"/>
      <c r="B511" s="107"/>
      <c r="C511" s="107"/>
      <c r="D511" s="107"/>
      <c r="E511" s="107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  <c r="Z511" s="107"/>
    </row>
    <row r="512">
      <c r="A512" s="107"/>
      <c r="B512" s="107"/>
      <c r="C512" s="107"/>
      <c r="D512" s="107"/>
      <c r="E512" s="107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7"/>
    </row>
    <row r="513">
      <c r="A513" s="107"/>
      <c r="B513" s="107"/>
      <c r="C513" s="107"/>
      <c r="D513" s="107"/>
      <c r="E513" s="107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  <c r="Y513" s="107"/>
      <c r="Z513" s="107"/>
    </row>
    <row r="514">
      <c r="A514" s="107"/>
      <c r="B514" s="107"/>
      <c r="C514" s="107"/>
      <c r="D514" s="107"/>
      <c r="E514" s="107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  <c r="Y514" s="107"/>
      <c r="Z514" s="107"/>
    </row>
    <row r="515">
      <c r="A515" s="107"/>
      <c r="B515" s="107"/>
      <c r="C515" s="107"/>
      <c r="D515" s="107"/>
      <c r="E515" s="107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  <c r="Z515" s="107"/>
    </row>
    <row r="516">
      <c r="A516" s="107"/>
      <c r="B516" s="107"/>
      <c r="C516" s="107"/>
      <c r="D516" s="107"/>
      <c r="E516" s="107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  <c r="Z516" s="107"/>
    </row>
    <row r="517">
      <c r="A517" s="107"/>
      <c r="B517" s="107"/>
      <c r="C517" s="107"/>
      <c r="D517" s="107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</row>
    <row r="518">
      <c r="A518" s="107"/>
      <c r="B518" s="107"/>
      <c r="C518" s="107"/>
      <c r="D518" s="107"/>
      <c r="E518" s="107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  <c r="Y518" s="107"/>
      <c r="Z518" s="107"/>
    </row>
    <row r="519">
      <c r="A519" s="107"/>
      <c r="B519" s="107"/>
      <c r="C519" s="107"/>
      <c r="D519" s="107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  <c r="Z519" s="107"/>
    </row>
    <row r="520">
      <c r="A520" s="107"/>
      <c r="B520" s="107"/>
      <c r="C520" s="107"/>
      <c r="D520" s="107"/>
      <c r="E520" s="107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</row>
    <row r="521">
      <c r="A521" s="107"/>
      <c r="B521" s="107"/>
      <c r="C521" s="107"/>
      <c r="D521" s="107"/>
      <c r="E521" s="107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  <c r="Y521" s="107"/>
      <c r="Z521" s="107"/>
    </row>
    <row r="522">
      <c r="A522" s="107"/>
      <c r="B522" s="107"/>
      <c r="C522" s="107"/>
      <c r="D522" s="107"/>
      <c r="E522" s="107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  <c r="Y522" s="107"/>
      <c r="Z522" s="107"/>
    </row>
    <row r="523">
      <c r="A523" s="107"/>
      <c r="B523" s="107"/>
      <c r="C523" s="107"/>
      <c r="D523" s="107"/>
      <c r="E523" s="107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</row>
    <row r="524">
      <c r="A524" s="107"/>
      <c r="B524" s="107"/>
      <c r="C524" s="107"/>
      <c r="D524" s="107"/>
      <c r="E524" s="107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  <c r="Y524" s="107"/>
      <c r="Z524" s="107"/>
    </row>
    <row r="525">
      <c r="A525" s="107"/>
      <c r="B525" s="107"/>
      <c r="C525" s="107"/>
      <c r="D525" s="107"/>
      <c r="E525" s="107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  <c r="Y525" s="107"/>
      <c r="Z525" s="107"/>
    </row>
    <row r="526">
      <c r="A526" s="107"/>
      <c r="B526" s="107"/>
      <c r="C526" s="107"/>
      <c r="D526" s="107"/>
      <c r="E526" s="107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  <c r="Z526" s="107"/>
    </row>
    <row r="527">
      <c r="A527" s="107"/>
      <c r="B527" s="107"/>
      <c r="C527" s="107"/>
      <c r="D527" s="107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  <c r="Z527" s="107"/>
    </row>
    <row r="528">
      <c r="A528" s="107"/>
      <c r="B528" s="107"/>
      <c r="C528" s="107"/>
      <c r="D528" s="107"/>
      <c r="E528" s="107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7"/>
    </row>
    <row r="529">
      <c r="A529" s="107"/>
      <c r="B529" s="107"/>
      <c r="C529" s="107"/>
      <c r="D529" s="107"/>
      <c r="E529" s="107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  <c r="Y529" s="107"/>
      <c r="Z529" s="107"/>
    </row>
    <row r="530">
      <c r="A530" s="107"/>
      <c r="B530" s="107"/>
      <c r="C530" s="107"/>
      <c r="D530" s="107"/>
      <c r="E530" s="107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  <c r="Y530" s="107"/>
      <c r="Z530" s="107"/>
    </row>
    <row r="531">
      <c r="A531" s="107"/>
      <c r="B531" s="107"/>
      <c r="C531" s="107"/>
      <c r="D531" s="107"/>
      <c r="E531" s="107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  <c r="Z531" s="107"/>
    </row>
    <row r="532">
      <c r="A532" s="107"/>
      <c r="B532" s="107"/>
      <c r="C532" s="107"/>
      <c r="D532" s="107"/>
      <c r="E532" s="107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  <c r="Z532" s="107"/>
    </row>
    <row r="533">
      <c r="A533" s="107"/>
      <c r="B533" s="107"/>
      <c r="C533" s="107"/>
      <c r="D533" s="107"/>
      <c r="E533" s="107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</row>
    <row r="534">
      <c r="A534" s="107"/>
      <c r="B534" s="107"/>
      <c r="C534" s="107"/>
      <c r="D534" s="107"/>
      <c r="E534" s="107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  <c r="Y534" s="107"/>
      <c r="Z534" s="107"/>
    </row>
    <row r="535">
      <c r="A535" s="107"/>
      <c r="B535" s="107"/>
      <c r="C535" s="107"/>
      <c r="D535" s="107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  <c r="Z535" s="107"/>
    </row>
    <row r="536">
      <c r="A536" s="107"/>
      <c r="B536" s="107"/>
      <c r="C536" s="107"/>
      <c r="D536" s="107"/>
      <c r="E536" s="107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  <c r="Y536" s="107"/>
      <c r="Z536" s="107"/>
    </row>
    <row r="537">
      <c r="A537" s="107"/>
      <c r="B537" s="107"/>
      <c r="C537" s="107"/>
      <c r="D537" s="107"/>
      <c r="E537" s="107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  <c r="Y537" s="107"/>
      <c r="Z537" s="107"/>
    </row>
    <row r="538">
      <c r="A538" s="107"/>
      <c r="B538" s="107"/>
      <c r="C538" s="107"/>
      <c r="D538" s="107"/>
      <c r="E538" s="107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  <c r="Y538" s="107"/>
      <c r="Z538" s="107"/>
    </row>
    <row r="539">
      <c r="A539" s="107"/>
      <c r="B539" s="107"/>
      <c r="C539" s="107"/>
      <c r="D539" s="107"/>
      <c r="E539" s="107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  <c r="Z539" s="107"/>
    </row>
    <row r="540">
      <c r="A540" s="107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  <c r="Y540" s="107"/>
      <c r="Z540" s="107"/>
    </row>
    <row r="541">
      <c r="A541" s="107"/>
      <c r="B541" s="107"/>
      <c r="C541" s="107"/>
      <c r="D541" s="107"/>
      <c r="E541" s="107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  <c r="Y541" s="107"/>
      <c r="Z541" s="107"/>
    </row>
    <row r="542">
      <c r="A542" s="107"/>
      <c r="B542" s="107"/>
      <c r="C542" s="107"/>
      <c r="D542" s="107"/>
      <c r="E542" s="107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  <c r="Y542" s="107"/>
      <c r="Z542" s="107"/>
    </row>
    <row r="543">
      <c r="A543" s="107"/>
      <c r="B543" s="107"/>
      <c r="C543" s="107"/>
      <c r="D543" s="107"/>
      <c r="E543" s="107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7"/>
    </row>
    <row r="544">
      <c r="A544" s="107"/>
      <c r="B544" s="107"/>
      <c r="C544" s="107"/>
      <c r="D544" s="107"/>
      <c r="E544" s="107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  <c r="Y544" s="107"/>
      <c r="Z544" s="107"/>
    </row>
    <row r="545">
      <c r="A545" s="107"/>
      <c r="B545" s="107"/>
      <c r="C545" s="107"/>
      <c r="D545" s="107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  <c r="Y545" s="107"/>
      <c r="Z545" s="107"/>
    </row>
    <row r="546">
      <c r="A546" s="107"/>
      <c r="B546" s="107"/>
      <c r="C546" s="107"/>
      <c r="D546" s="107"/>
      <c r="E546" s="107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  <c r="Y546" s="107"/>
      <c r="Z546" s="107"/>
    </row>
    <row r="547">
      <c r="A547" s="107"/>
      <c r="B547" s="107"/>
      <c r="C547" s="107"/>
      <c r="D547" s="107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  <c r="Z547" s="107"/>
    </row>
    <row r="548">
      <c r="A548" s="107"/>
      <c r="B548" s="107"/>
      <c r="C548" s="107"/>
      <c r="D548" s="107"/>
      <c r="E548" s="107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  <c r="Z548" s="107"/>
    </row>
    <row r="549">
      <c r="A549" s="107"/>
      <c r="B549" s="107"/>
      <c r="C549" s="107"/>
      <c r="D549" s="107"/>
      <c r="E549" s="107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</row>
    <row r="550">
      <c r="A550" s="107"/>
      <c r="B550" s="107"/>
      <c r="C550" s="107"/>
      <c r="D550" s="107"/>
      <c r="E550" s="107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  <c r="Z550" s="107"/>
    </row>
    <row r="551">
      <c r="A551" s="107"/>
      <c r="B551" s="107"/>
      <c r="C551" s="107"/>
      <c r="D551" s="107"/>
      <c r="E551" s="107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  <c r="Z551" s="107"/>
    </row>
    <row r="552">
      <c r="A552" s="107"/>
      <c r="B552" s="107"/>
      <c r="C552" s="107"/>
      <c r="D552" s="107"/>
      <c r="E552" s="107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  <c r="Y552" s="107"/>
      <c r="Z552" s="107"/>
    </row>
    <row r="553">
      <c r="A553" s="107"/>
      <c r="B553" s="107"/>
      <c r="C553" s="107"/>
      <c r="D553" s="107"/>
      <c r="E553" s="107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  <c r="Y553" s="107"/>
      <c r="Z553" s="107"/>
    </row>
    <row r="554">
      <c r="A554" s="107"/>
      <c r="B554" s="107"/>
      <c r="C554" s="107"/>
      <c r="D554" s="107"/>
      <c r="E554" s="107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  <c r="Z554" s="107"/>
    </row>
    <row r="555">
      <c r="A555" s="107"/>
      <c r="B555" s="107"/>
      <c r="C555" s="107"/>
      <c r="D555" s="107"/>
      <c r="E555" s="107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  <c r="Z555" s="107"/>
    </row>
    <row r="556">
      <c r="A556" s="107"/>
      <c r="B556" s="107"/>
      <c r="C556" s="107"/>
      <c r="D556" s="107"/>
      <c r="E556" s="107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  <c r="Y556" s="107"/>
      <c r="Z556" s="107"/>
    </row>
    <row r="557">
      <c r="A557" s="107"/>
      <c r="B557" s="107"/>
      <c r="C557" s="107"/>
      <c r="D557" s="107"/>
      <c r="E557" s="107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  <c r="Y557" s="107"/>
      <c r="Z557" s="107"/>
    </row>
    <row r="558">
      <c r="A558" s="107"/>
      <c r="B558" s="107"/>
      <c r="C558" s="107"/>
      <c r="D558" s="107"/>
      <c r="E558" s="107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  <c r="Y558" s="107"/>
      <c r="Z558" s="107"/>
    </row>
    <row r="559">
      <c r="A559" s="107"/>
      <c r="B559" s="107"/>
      <c r="C559" s="107"/>
      <c r="D559" s="107"/>
      <c r="E559" s="107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7"/>
    </row>
    <row r="560">
      <c r="A560" s="107"/>
      <c r="B560" s="107"/>
      <c r="C560" s="107"/>
      <c r="D560" s="107"/>
      <c r="E560" s="107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  <c r="Y560" s="107"/>
      <c r="Z560" s="107"/>
    </row>
    <row r="561">
      <c r="A561" s="107"/>
      <c r="B561" s="107"/>
      <c r="C561" s="107"/>
      <c r="D561" s="107"/>
      <c r="E561" s="107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  <c r="Y561" s="107"/>
      <c r="Z561" s="107"/>
    </row>
    <row r="562">
      <c r="A562" s="107"/>
      <c r="B562" s="107"/>
      <c r="C562" s="107"/>
      <c r="D562" s="107"/>
      <c r="E562" s="107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  <c r="Y562" s="107"/>
      <c r="Z562" s="107"/>
    </row>
    <row r="563">
      <c r="A563" s="107"/>
      <c r="B563" s="107"/>
      <c r="C563" s="107"/>
      <c r="D563" s="107"/>
      <c r="E563" s="107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  <c r="Z563" s="107"/>
    </row>
    <row r="564">
      <c r="A564" s="107"/>
      <c r="B564" s="107"/>
      <c r="C564" s="107"/>
      <c r="D564" s="107"/>
      <c r="E564" s="107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  <c r="Z564" s="107"/>
    </row>
    <row r="565">
      <c r="A565" s="107"/>
      <c r="B565" s="107"/>
      <c r="C565" s="107"/>
      <c r="D565" s="107"/>
      <c r="E565" s="107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</row>
    <row r="566">
      <c r="A566" s="107"/>
      <c r="B566" s="107"/>
      <c r="C566" s="107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</row>
    <row r="567">
      <c r="A567" s="107"/>
      <c r="B567" s="107"/>
      <c r="C567" s="107"/>
      <c r="D567" s="107"/>
      <c r="E567" s="107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  <c r="Z567" s="107"/>
    </row>
    <row r="568">
      <c r="A568" s="107"/>
      <c r="B568" s="107"/>
      <c r="C568" s="107"/>
      <c r="D568" s="107"/>
      <c r="E568" s="107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  <c r="Z568" s="107"/>
    </row>
    <row r="569">
      <c r="A569" s="107"/>
      <c r="B569" s="107"/>
      <c r="C569" s="107"/>
      <c r="D569" s="107"/>
      <c r="E569" s="107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  <c r="Y569" s="107"/>
      <c r="Z569" s="107"/>
    </row>
    <row r="570">
      <c r="A570" s="107"/>
      <c r="B570" s="107"/>
      <c r="C570" s="107"/>
      <c r="D570" s="107"/>
      <c r="E570" s="107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  <c r="Y570" s="107"/>
      <c r="Z570" s="107"/>
    </row>
    <row r="571">
      <c r="A571" s="107"/>
      <c r="B571" s="107"/>
      <c r="C571" s="107"/>
      <c r="D571" s="107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  <c r="Z571" s="107"/>
    </row>
    <row r="572">
      <c r="A572" s="107"/>
      <c r="B572" s="107"/>
      <c r="C572" s="107"/>
      <c r="D572" s="107"/>
      <c r="E572" s="107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  <c r="Y572" s="107"/>
      <c r="Z572" s="107"/>
    </row>
    <row r="573">
      <c r="A573" s="107"/>
      <c r="B573" s="107"/>
      <c r="C573" s="107"/>
      <c r="D573" s="107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  <c r="Y573" s="107"/>
      <c r="Z573" s="107"/>
    </row>
    <row r="574">
      <c r="A574" s="107"/>
      <c r="B574" s="107"/>
      <c r="C574" s="107"/>
      <c r="D574" s="107"/>
      <c r="E574" s="107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  <c r="Y574" s="107"/>
      <c r="Z574" s="107"/>
    </row>
    <row r="575">
      <c r="A575" s="107"/>
      <c r="B575" s="107"/>
      <c r="C575" s="107"/>
      <c r="D575" s="107"/>
      <c r="E575" s="107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7"/>
    </row>
    <row r="576">
      <c r="A576" s="107"/>
      <c r="B576" s="107"/>
      <c r="C576" s="107"/>
      <c r="D576" s="107"/>
      <c r="E576" s="107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  <c r="Y576" s="107"/>
      <c r="Z576" s="107"/>
    </row>
    <row r="577">
      <c r="A577" s="107"/>
      <c r="B577" s="107"/>
      <c r="C577" s="107"/>
      <c r="D577" s="107"/>
      <c r="E577" s="107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  <c r="Y577" s="107"/>
      <c r="Z577" s="107"/>
    </row>
    <row r="578">
      <c r="A578" s="107"/>
      <c r="B578" s="107"/>
      <c r="C578" s="107"/>
      <c r="D578" s="107"/>
      <c r="E578" s="107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  <c r="Y578" s="107"/>
      <c r="Z578" s="107"/>
    </row>
    <row r="579">
      <c r="A579" s="107"/>
      <c r="B579" s="107"/>
      <c r="C579" s="107"/>
      <c r="D579" s="107"/>
      <c r="E579" s="107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  <c r="Z579" s="107"/>
    </row>
    <row r="580">
      <c r="A580" s="107"/>
      <c r="B580" s="107"/>
      <c r="C580" s="107"/>
      <c r="D580" s="107"/>
      <c r="E580" s="107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  <c r="Z580" s="107"/>
    </row>
    <row r="581">
      <c r="A581" s="107"/>
      <c r="B581" s="107"/>
      <c r="C581" s="107"/>
      <c r="D581" s="107"/>
      <c r="E581" s="107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</row>
    <row r="582">
      <c r="A582" s="107"/>
      <c r="B582" s="107"/>
      <c r="C582" s="107"/>
      <c r="D582" s="107"/>
      <c r="E582" s="107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  <c r="Y582" s="107"/>
      <c r="Z582" s="107"/>
    </row>
    <row r="583">
      <c r="A583" s="107"/>
      <c r="B583" s="107"/>
      <c r="C583" s="107"/>
      <c r="D583" s="107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  <c r="Z583" s="107"/>
    </row>
    <row r="584">
      <c r="A584" s="107"/>
      <c r="B584" s="107"/>
      <c r="C584" s="107"/>
      <c r="D584" s="107"/>
      <c r="E584" s="10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</row>
    <row r="585">
      <c r="A585" s="107"/>
      <c r="B585" s="107"/>
      <c r="C585" s="107"/>
      <c r="D585" s="107"/>
      <c r="E585" s="107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  <c r="Z585" s="107"/>
    </row>
    <row r="586">
      <c r="A586" s="107"/>
      <c r="B586" s="107"/>
      <c r="C586" s="107"/>
      <c r="D586" s="107"/>
      <c r="E586" s="107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  <c r="Z586" s="107"/>
    </row>
    <row r="587">
      <c r="A587" s="107"/>
      <c r="B587" s="107"/>
      <c r="C587" s="107"/>
      <c r="D587" s="107"/>
      <c r="E587" s="107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</row>
    <row r="588">
      <c r="A588" s="107"/>
      <c r="B588" s="107"/>
      <c r="C588" s="107"/>
      <c r="D588" s="107"/>
      <c r="E588" s="107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  <c r="Z588" s="107"/>
    </row>
    <row r="589">
      <c r="A589" s="107"/>
      <c r="B589" s="107"/>
      <c r="C589" s="107"/>
      <c r="D589" s="107"/>
      <c r="E589" s="107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  <c r="Z589" s="107"/>
    </row>
    <row r="590">
      <c r="A590" s="107"/>
      <c r="B590" s="107"/>
      <c r="C590" s="107"/>
      <c r="D590" s="107"/>
      <c r="E590" s="107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  <c r="Z590" s="107"/>
    </row>
    <row r="591">
      <c r="A591" s="107"/>
      <c r="B591" s="107"/>
      <c r="C591" s="107"/>
      <c r="D591" s="107"/>
      <c r="E591" s="107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</row>
    <row r="592">
      <c r="A592" s="107"/>
      <c r="B592" s="107"/>
      <c r="C592" s="107"/>
      <c r="D592" s="107"/>
      <c r="E592" s="107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  <c r="Z592" s="107"/>
    </row>
    <row r="593">
      <c r="A593" s="107"/>
      <c r="B593" s="107"/>
      <c r="C593" s="107"/>
      <c r="D593" s="107"/>
      <c r="E593" s="107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  <c r="Z593" s="107"/>
    </row>
    <row r="594">
      <c r="A594" s="107"/>
      <c r="B594" s="107"/>
      <c r="C594" s="107"/>
      <c r="D594" s="107"/>
      <c r="E594" s="107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  <c r="Z594" s="107"/>
    </row>
    <row r="595">
      <c r="A595" s="107"/>
      <c r="B595" s="107"/>
      <c r="C595" s="107"/>
      <c r="D595" s="107"/>
      <c r="E595" s="107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</row>
    <row r="596">
      <c r="A596" s="107"/>
      <c r="B596" s="107"/>
      <c r="C596" s="107"/>
      <c r="D596" s="107"/>
      <c r="E596" s="107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7"/>
    </row>
    <row r="597">
      <c r="A597" s="107"/>
      <c r="B597" s="107"/>
      <c r="C597" s="107"/>
      <c r="D597" s="107"/>
      <c r="E597" s="107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</row>
    <row r="598">
      <c r="A598" s="107"/>
      <c r="B598" s="107"/>
      <c r="C598" s="107"/>
      <c r="D598" s="107"/>
      <c r="E598" s="107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  <c r="Z598" s="107"/>
    </row>
    <row r="599">
      <c r="A599" s="107"/>
      <c r="B599" s="107"/>
      <c r="C599" s="107"/>
      <c r="D599" s="107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</row>
    <row r="600">
      <c r="A600" s="107"/>
      <c r="B600" s="107"/>
      <c r="C600" s="107"/>
      <c r="D600" s="107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</row>
    <row r="601">
      <c r="A601" s="107"/>
      <c r="B601" s="107"/>
      <c r="C601" s="107"/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  <c r="Z601" s="107"/>
    </row>
    <row r="602">
      <c r="A602" s="107"/>
      <c r="B602" s="107"/>
      <c r="C602" s="107"/>
      <c r="D602" s="107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  <c r="Z602" s="107"/>
    </row>
    <row r="603">
      <c r="A603" s="107"/>
      <c r="B603" s="107"/>
      <c r="C603" s="107"/>
      <c r="D603" s="107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</row>
    <row r="604">
      <c r="A604" s="107"/>
      <c r="B604" s="107"/>
      <c r="C604" s="107"/>
      <c r="D604" s="107"/>
      <c r="E604" s="107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  <c r="Z604" s="107"/>
    </row>
    <row r="605">
      <c r="A605" s="107"/>
      <c r="B605" s="107"/>
      <c r="C605" s="107"/>
      <c r="D605" s="107"/>
      <c r="E605" s="107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  <c r="Z605" s="107"/>
    </row>
    <row r="606">
      <c r="A606" s="107"/>
      <c r="B606" s="107"/>
      <c r="C606" s="107"/>
      <c r="D606" s="107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  <c r="Z606" s="107"/>
    </row>
    <row r="607">
      <c r="A607" s="107"/>
      <c r="B607" s="107"/>
      <c r="C607" s="107"/>
      <c r="D607" s="107"/>
      <c r="E607" s="107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</row>
    <row r="608">
      <c r="A608" s="107"/>
      <c r="B608" s="107"/>
      <c r="C608" s="107"/>
      <c r="D608" s="107"/>
      <c r="E608" s="107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  <c r="Z608" s="107"/>
    </row>
    <row r="609">
      <c r="A609" s="107"/>
      <c r="B609" s="107"/>
      <c r="C609" s="107"/>
      <c r="D609" s="107"/>
      <c r="E609" s="107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  <c r="Z609" s="107"/>
    </row>
    <row r="610">
      <c r="A610" s="107"/>
      <c r="B610" s="107"/>
      <c r="C610" s="107"/>
      <c r="D610" s="107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</row>
    <row r="611">
      <c r="A611" s="107"/>
      <c r="B611" s="107"/>
      <c r="C611" s="107"/>
      <c r="D611" s="107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</row>
    <row r="612">
      <c r="A612" s="107"/>
      <c r="B612" s="107"/>
      <c r="C612" s="107"/>
      <c r="D612" s="107"/>
      <c r="E612" s="107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7"/>
    </row>
    <row r="613">
      <c r="A613" s="107"/>
      <c r="B613" s="107"/>
      <c r="C613" s="107"/>
      <c r="D613" s="107"/>
      <c r="E613" s="107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</row>
    <row r="614">
      <c r="A614" s="107"/>
      <c r="B614" s="107"/>
      <c r="C614" s="107"/>
      <c r="D614" s="107"/>
      <c r="E614" s="107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</row>
    <row r="615">
      <c r="A615" s="107"/>
      <c r="B615" s="107"/>
      <c r="C615" s="107"/>
      <c r="D615" s="107"/>
      <c r="E615" s="107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</row>
    <row r="616">
      <c r="A616" s="107"/>
      <c r="B616" s="107"/>
      <c r="C616" s="107"/>
      <c r="D616" s="107"/>
      <c r="E616" s="107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  <c r="Z616" s="107"/>
    </row>
    <row r="617">
      <c r="A617" s="107"/>
      <c r="B617" s="107"/>
      <c r="C617" s="107"/>
      <c r="D617" s="107"/>
      <c r="E617" s="107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  <c r="Z617" s="107"/>
    </row>
    <row r="618">
      <c r="A618" s="107"/>
      <c r="B618" s="107"/>
      <c r="C618" s="107"/>
      <c r="D618" s="107"/>
      <c r="E618" s="107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  <c r="Z618" s="107"/>
    </row>
    <row r="619">
      <c r="A619" s="107"/>
      <c r="B619" s="107"/>
      <c r="C619" s="107"/>
      <c r="D619" s="107"/>
      <c r="E619" s="107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</row>
    <row r="620">
      <c r="A620" s="107"/>
      <c r="B620" s="107"/>
      <c r="C620" s="107"/>
      <c r="D620" s="107"/>
      <c r="E620" s="107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  <c r="Z620" s="107"/>
    </row>
    <row r="621">
      <c r="A621" s="107"/>
      <c r="B621" s="107"/>
      <c r="C621" s="107"/>
      <c r="D621" s="107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  <c r="Z621" s="107"/>
    </row>
    <row r="622">
      <c r="A622" s="107"/>
      <c r="B622" s="107"/>
      <c r="C622" s="107"/>
      <c r="D622" s="107"/>
      <c r="E622" s="107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  <c r="Z622" s="107"/>
    </row>
    <row r="623">
      <c r="A623" s="107"/>
      <c r="B623" s="107"/>
      <c r="C623" s="107"/>
      <c r="D623" s="107"/>
      <c r="E623" s="107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</row>
    <row r="624">
      <c r="A624" s="107"/>
      <c r="B624" s="107"/>
      <c r="C624" s="107"/>
      <c r="D624" s="107"/>
      <c r="E624" s="107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  <c r="Z624" s="107"/>
    </row>
    <row r="625">
      <c r="A625" s="107"/>
      <c r="B625" s="107"/>
      <c r="C625" s="107"/>
      <c r="D625" s="107"/>
      <c r="E625" s="107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  <c r="Z625" s="107"/>
    </row>
    <row r="626">
      <c r="A626" s="107"/>
      <c r="B626" s="107"/>
      <c r="C626" s="107"/>
      <c r="D626" s="107"/>
      <c r="E626" s="107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  <c r="Z626" s="107"/>
    </row>
    <row r="627">
      <c r="A627" s="107"/>
      <c r="B627" s="107"/>
      <c r="C627" s="107"/>
      <c r="D627" s="107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</row>
    <row r="628">
      <c r="A628" s="107"/>
      <c r="B628" s="107"/>
      <c r="C628" s="107"/>
      <c r="D628" s="107"/>
      <c r="E628" s="107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7"/>
    </row>
    <row r="629">
      <c r="A629" s="107"/>
      <c r="B629" s="107"/>
      <c r="C629" s="107"/>
      <c r="D629" s="107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</row>
    <row r="630">
      <c r="A630" s="107"/>
      <c r="B630" s="107"/>
      <c r="C630" s="107"/>
      <c r="D630" s="107"/>
      <c r="E630" s="107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  <c r="Z630" s="107"/>
    </row>
    <row r="631">
      <c r="A631" s="107"/>
      <c r="B631" s="107"/>
      <c r="C631" s="107"/>
      <c r="D631" s="107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</row>
    <row r="632">
      <c r="A632" s="107"/>
      <c r="B632" s="107"/>
      <c r="C632" s="107"/>
      <c r="D632" s="107"/>
      <c r="E632" s="107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  <c r="Z632" s="107"/>
    </row>
    <row r="633">
      <c r="A633" s="107"/>
      <c r="B633" s="107"/>
      <c r="C633" s="107"/>
      <c r="D633" s="107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  <c r="Z633" s="107"/>
    </row>
    <row r="634">
      <c r="A634" s="107"/>
      <c r="B634" s="107"/>
      <c r="C634" s="107"/>
      <c r="D634" s="107"/>
      <c r="E634" s="107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  <c r="Z634" s="107"/>
    </row>
    <row r="635">
      <c r="A635" s="107"/>
      <c r="B635" s="107"/>
      <c r="C635" s="107"/>
      <c r="D635" s="107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</row>
    <row r="636">
      <c r="A636" s="107"/>
      <c r="B636" s="107"/>
      <c r="C636" s="107"/>
      <c r="D636" s="107"/>
      <c r="E636" s="107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  <c r="Z636" s="107"/>
    </row>
    <row r="637">
      <c r="A637" s="107"/>
      <c r="B637" s="107"/>
      <c r="C637" s="107"/>
      <c r="D637" s="107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  <c r="Z637" s="107"/>
    </row>
    <row r="638">
      <c r="A638" s="107"/>
      <c r="B638" s="107"/>
      <c r="C638" s="107"/>
      <c r="D638" s="107"/>
      <c r="E638" s="107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  <c r="Z638" s="107"/>
    </row>
    <row r="639">
      <c r="A639" s="107"/>
      <c r="B639" s="107"/>
      <c r="C639" s="107"/>
      <c r="D639" s="107"/>
      <c r="E639" s="107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</row>
    <row r="640">
      <c r="A640" s="107"/>
      <c r="B640" s="107"/>
      <c r="C640" s="107"/>
      <c r="D640" s="107"/>
      <c r="E640" s="107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  <c r="Z640" s="107"/>
    </row>
    <row r="641">
      <c r="A641" s="107"/>
      <c r="B641" s="107"/>
      <c r="C641" s="107"/>
      <c r="D641" s="107"/>
      <c r="E641" s="107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  <c r="Z641" s="107"/>
    </row>
    <row r="642">
      <c r="A642" s="107"/>
      <c r="B642" s="107"/>
      <c r="C642" s="107"/>
      <c r="D642" s="107"/>
      <c r="E642" s="107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  <c r="Z642" s="107"/>
    </row>
    <row r="643">
      <c r="A643" s="107"/>
      <c r="B643" s="107"/>
      <c r="C643" s="107"/>
      <c r="D643" s="107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</row>
    <row r="644">
      <c r="A644" s="107"/>
      <c r="B644" s="107"/>
      <c r="C644" s="107"/>
      <c r="D644" s="107"/>
      <c r="E644" s="107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7"/>
    </row>
    <row r="645">
      <c r="A645" s="107"/>
      <c r="B645" s="107"/>
      <c r="C645" s="107"/>
      <c r="D645" s="107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</row>
    <row r="646">
      <c r="A646" s="107"/>
      <c r="B646" s="107"/>
      <c r="C646" s="107"/>
      <c r="D646" s="107"/>
      <c r="E646" s="107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  <c r="Z646" s="107"/>
    </row>
    <row r="647">
      <c r="A647" s="107"/>
      <c r="B647" s="107"/>
      <c r="C647" s="107"/>
      <c r="D647" s="107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</row>
    <row r="648">
      <c r="A648" s="107"/>
      <c r="B648" s="107"/>
      <c r="C648" s="107"/>
      <c r="D648" s="107"/>
      <c r="E648" s="107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  <c r="Z648" s="107"/>
    </row>
    <row r="649">
      <c r="A649" s="107"/>
      <c r="B649" s="107"/>
      <c r="C649" s="107"/>
      <c r="D649" s="107"/>
      <c r="E649" s="107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  <c r="Z649" s="107"/>
    </row>
    <row r="650">
      <c r="A650" s="107"/>
      <c r="B650" s="107"/>
      <c r="C650" s="107"/>
      <c r="D650" s="107"/>
      <c r="E650" s="107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  <c r="Z650" s="107"/>
    </row>
    <row r="651">
      <c r="A651" s="107"/>
      <c r="B651" s="107"/>
      <c r="C651" s="107"/>
      <c r="D651" s="107"/>
      <c r="E651" s="107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</row>
    <row r="652">
      <c r="A652" s="107"/>
      <c r="B652" s="107"/>
      <c r="C652" s="107"/>
      <c r="D652" s="107"/>
      <c r="E652" s="107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  <c r="Z652" s="107"/>
    </row>
    <row r="653">
      <c r="A653" s="107"/>
      <c r="B653" s="107"/>
      <c r="C653" s="107"/>
      <c r="D653" s="107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  <c r="Z653" s="107"/>
    </row>
    <row r="654">
      <c r="A654" s="107"/>
      <c r="B654" s="107"/>
      <c r="C654" s="107"/>
      <c r="D654" s="107"/>
      <c r="E654" s="107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  <c r="Z654" s="107"/>
    </row>
    <row r="655">
      <c r="A655" s="107"/>
      <c r="B655" s="107"/>
      <c r="C655" s="107"/>
      <c r="D655" s="107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</row>
    <row r="656">
      <c r="A656" s="107"/>
      <c r="B656" s="107"/>
      <c r="C656" s="107"/>
      <c r="D656" s="107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</row>
    <row r="657">
      <c r="A657" s="107"/>
      <c r="B657" s="107"/>
      <c r="C657" s="107"/>
      <c r="D657" s="107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  <c r="Z657" s="107"/>
    </row>
    <row r="658">
      <c r="A658" s="107"/>
      <c r="B658" s="107"/>
      <c r="C658" s="107"/>
      <c r="D658" s="107"/>
      <c r="E658" s="107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</row>
    <row r="659">
      <c r="A659" s="107"/>
      <c r="B659" s="107"/>
      <c r="C659" s="107"/>
      <c r="D659" s="107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</row>
    <row r="660">
      <c r="A660" s="107"/>
      <c r="B660" s="107"/>
      <c r="C660" s="107"/>
      <c r="D660" s="107"/>
      <c r="E660" s="107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</row>
    <row r="661">
      <c r="A661" s="107"/>
      <c r="B661" s="107"/>
      <c r="C661" s="107"/>
      <c r="D661" s="107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</row>
    <row r="662">
      <c r="A662" s="107"/>
      <c r="B662" s="107"/>
      <c r="C662" s="107"/>
      <c r="D662" s="107"/>
      <c r="E662" s="107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</row>
    <row r="663">
      <c r="A663" s="107"/>
      <c r="B663" s="107"/>
      <c r="C663" s="107"/>
      <c r="D663" s="107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</row>
    <row r="664">
      <c r="A664" s="107"/>
      <c r="B664" s="107"/>
      <c r="C664" s="107"/>
      <c r="D664" s="107"/>
      <c r="E664" s="107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</row>
    <row r="665">
      <c r="A665" s="107"/>
      <c r="B665" s="107"/>
      <c r="C665" s="107"/>
      <c r="D665" s="107"/>
      <c r="E665" s="107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</row>
    <row r="666">
      <c r="A666" s="107"/>
      <c r="B666" s="107"/>
      <c r="C666" s="107"/>
      <c r="D666" s="107"/>
      <c r="E666" s="107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</row>
    <row r="667">
      <c r="A667" s="107"/>
      <c r="B667" s="107"/>
      <c r="C667" s="107"/>
      <c r="D667" s="107"/>
      <c r="E667" s="107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</row>
    <row r="668">
      <c r="A668" s="107"/>
      <c r="B668" s="107"/>
      <c r="C668" s="107"/>
      <c r="D668" s="107"/>
      <c r="E668" s="107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</row>
    <row r="669">
      <c r="A669" s="107"/>
      <c r="B669" s="107"/>
      <c r="C669" s="107"/>
      <c r="D669" s="107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</row>
    <row r="670">
      <c r="A670" s="107"/>
      <c r="B670" s="107"/>
      <c r="C670" s="107"/>
      <c r="D670" s="107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</row>
    <row r="671">
      <c r="A671" s="107"/>
      <c r="B671" s="107"/>
      <c r="C671" s="107"/>
      <c r="D671" s="107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</row>
    <row r="672">
      <c r="A672" s="107"/>
      <c r="B672" s="107"/>
      <c r="C672" s="107"/>
      <c r="D672" s="107"/>
      <c r="E672" s="107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</row>
    <row r="673">
      <c r="A673" s="107"/>
      <c r="B673" s="107"/>
      <c r="C673" s="107"/>
      <c r="D673" s="107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</row>
    <row r="674">
      <c r="A674" s="107"/>
      <c r="B674" s="107"/>
      <c r="C674" s="107"/>
      <c r="D674" s="107"/>
      <c r="E674" s="107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</row>
    <row r="675">
      <c r="A675" s="107"/>
      <c r="B675" s="107"/>
      <c r="C675" s="107"/>
      <c r="D675" s="107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</row>
    <row r="676">
      <c r="A676" s="107"/>
      <c r="B676" s="107"/>
      <c r="C676" s="107"/>
      <c r="D676" s="107"/>
      <c r="E676" s="107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</row>
    <row r="677">
      <c r="A677" s="107"/>
      <c r="B677" s="107"/>
      <c r="C677" s="107"/>
      <c r="D677" s="107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</row>
    <row r="678">
      <c r="A678" s="107"/>
      <c r="B678" s="107"/>
      <c r="C678" s="107"/>
      <c r="D678" s="107"/>
      <c r="E678" s="107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</row>
    <row r="679">
      <c r="A679" s="107"/>
      <c r="B679" s="107"/>
      <c r="C679" s="107"/>
      <c r="D679" s="107"/>
      <c r="E679" s="107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</row>
    <row r="680">
      <c r="A680" s="107"/>
      <c r="B680" s="107"/>
      <c r="C680" s="107"/>
      <c r="D680" s="107"/>
      <c r="E680" s="107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</row>
    <row r="681">
      <c r="A681" s="107"/>
      <c r="B681" s="107"/>
      <c r="C681" s="107"/>
      <c r="D681" s="107"/>
      <c r="E681" s="107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</row>
    <row r="682">
      <c r="A682" s="107"/>
      <c r="B682" s="107"/>
      <c r="C682" s="107"/>
      <c r="D682" s="107"/>
      <c r="E682" s="107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</row>
    <row r="683">
      <c r="A683" s="107"/>
      <c r="B683" s="107"/>
      <c r="C683" s="107"/>
      <c r="D683" s="107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</row>
    <row r="684">
      <c r="A684" s="107"/>
      <c r="B684" s="107"/>
      <c r="C684" s="107"/>
      <c r="D684" s="107"/>
      <c r="E684" s="107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</row>
    <row r="685">
      <c r="A685" s="107"/>
      <c r="B685" s="107"/>
      <c r="C685" s="107"/>
      <c r="D685" s="107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</row>
    <row r="686">
      <c r="A686" s="107"/>
      <c r="B686" s="107"/>
      <c r="C686" s="107"/>
      <c r="D686" s="107"/>
      <c r="E686" s="107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</row>
    <row r="687">
      <c r="A687" s="107"/>
      <c r="B687" s="107"/>
      <c r="C687" s="107"/>
      <c r="D687" s="107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</row>
    <row r="688">
      <c r="A688" s="107"/>
      <c r="B688" s="107"/>
      <c r="C688" s="107"/>
      <c r="D688" s="107"/>
      <c r="E688" s="107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</row>
    <row r="689">
      <c r="A689" s="107"/>
      <c r="B689" s="107"/>
      <c r="C689" s="107"/>
      <c r="D689" s="107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</row>
    <row r="690">
      <c r="A690" s="107"/>
      <c r="B690" s="107"/>
      <c r="C690" s="107"/>
      <c r="D690" s="107"/>
      <c r="E690" s="107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</row>
    <row r="691">
      <c r="A691" s="107"/>
      <c r="B691" s="107"/>
      <c r="C691" s="107"/>
      <c r="D691" s="107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</row>
    <row r="692">
      <c r="A692" s="107"/>
      <c r="B692" s="107"/>
      <c r="C692" s="107"/>
      <c r="D692" s="107"/>
      <c r="E692" s="107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</row>
    <row r="693">
      <c r="A693" s="107"/>
      <c r="B693" s="107"/>
      <c r="C693" s="107"/>
      <c r="D693" s="107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</row>
    <row r="694">
      <c r="A694" s="107"/>
      <c r="B694" s="107"/>
      <c r="C694" s="107"/>
      <c r="D694" s="107"/>
      <c r="E694" s="107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</row>
    <row r="695">
      <c r="A695" s="107"/>
      <c r="B695" s="107"/>
      <c r="C695" s="107"/>
      <c r="D695" s="107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</row>
    <row r="696">
      <c r="A696" s="107"/>
      <c r="B696" s="107"/>
      <c r="C696" s="107"/>
      <c r="D696" s="107"/>
      <c r="E696" s="107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</row>
    <row r="697">
      <c r="A697" s="107"/>
      <c r="B697" s="107"/>
      <c r="C697" s="107"/>
      <c r="D697" s="107"/>
      <c r="E697" s="107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</row>
    <row r="698">
      <c r="A698" s="107"/>
      <c r="B698" s="107"/>
      <c r="C698" s="107"/>
      <c r="D698" s="107"/>
      <c r="E698" s="107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</row>
    <row r="699">
      <c r="A699" s="107"/>
      <c r="B699" s="107"/>
      <c r="C699" s="107"/>
      <c r="D699" s="107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</row>
    <row r="700">
      <c r="A700" s="107"/>
      <c r="B700" s="107"/>
      <c r="C700" s="107"/>
      <c r="D700" s="107"/>
      <c r="E700" s="107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</row>
    <row r="701">
      <c r="A701" s="107"/>
      <c r="B701" s="107"/>
      <c r="C701" s="107"/>
      <c r="D701" s="107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</row>
    <row r="702">
      <c r="A702" s="107"/>
      <c r="B702" s="107"/>
      <c r="C702" s="107"/>
      <c r="D702" s="107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</row>
    <row r="703">
      <c r="A703" s="107"/>
      <c r="B703" s="107"/>
      <c r="C703" s="107"/>
      <c r="D703" s="107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</row>
    <row r="704">
      <c r="A704" s="107"/>
      <c r="B704" s="107"/>
      <c r="C704" s="107"/>
      <c r="D704" s="107"/>
      <c r="E704" s="107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</row>
    <row r="705">
      <c r="A705" s="107"/>
      <c r="B705" s="107"/>
      <c r="C705" s="107"/>
      <c r="D705" s="107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</row>
    <row r="706">
      <c r="A706" s="107"/>
      <c r="B706" s="107"/>
      <c r="C706" s="107"/>
      <c r="D706" s="107"/>
      <c r="E706" s="10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</row>
    <row r="707">
      <c r="A707" s="107"/>
      <c r="B707" s="107"/>
      <c r="C707" s="107"/>
      <c r="D707" s="107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</row>
    <row r="708">
      <c r="A708" s="107"/>
      <c r="B708" s="107"/>
      <c r="C708" s="107"/>
      <c r="D708" s="107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</row>
    <row r="709">
      <c r="A709" s="107"/>
      <c r="B709" s="107"/>
      <c r="C709" s="107"/>
      <c r="D709" s="107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</row>
    <row r="710">
      <c r="A710" s="107"/>
      <c r="B710" s="107"/>
      <c r="C710" s="107"/>
      <c r="D710" s="107"/>
      <c r="E710" s="107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</row>
    <row r="711">
      <c r="A711" s="107"/>
      <c r="B711" s="107"/>
      <c r="C711" s="107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</row>
    <row r="712">
      <c r="A712" s="107"/>
      <c r="B712" s="107"/>
      <c r="C712" s="107"/>
      <c r="D712" s="107"/>
      <c r="E712" s="107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</row>
    <row r="713">
      <c r="A713" s="107"/>
      <c r="B713" s="107"/>
      <c r="C713" s="107"/>
      <c r="D713" s="107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</row>
    <row r="714">
      <c r="A714" s="107"/>
      <c r="B714" s="107"/>
      <c r="C714" s="107"/>
      <c r="D714" s="107"/>
      <c r="E714" s="107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</row>
    <row r="715">
      <c r="A715" s="107"/>
      <c r="B715" s="107"/>
      <c r="C715" s="107"/>
      <c r="D715" s="107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</row>
    <row r="716">
      <c r="A716" s="107"/>
      <c r="B716" s="107"/>
      <c r="C716" s="107"/>
      <c r="D716" s="107"/>
      <c r="E716" s="107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</row>
    <row r="717">
      <c r="A717" s="107"/>
      <c r="B717" s="107"/>
      <c r="C717" s="107"/>
      <c r="D717" s="107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</row>
    <row r="718">
      <c r="A718" s="107"/>
      <c r="B718" s="107"/>
      <c r="C718" s="107"/>
      <c r="D718" s="107"/>
      <c r="E718" s="107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</row>
    <row r="719">
      <c r="A719" s="107"/>
      <c r="B719" s="107"/>
      <c r="C719" s="107"/>
      <c r="D719" s="107"/>
      <c r="E719" s="107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</row>
    <row r="720">
      <c r="A720" s="107"/>
      <c r="B720" s="107"/>
      <c r="C720" s="107"/>
      <c r="D720" s="107"/>
      <c r="E720" s="107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</row>
    <row r="721">
      <c r="A721" s="107"/>
      <c r="B721" s="107"/>
      <c r="C721" s="107"/>
      <c r="D721" s="107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</row>
    <row r="722">
      <c r="A722" s="107"/>
      <c r="B722" s="107"/>
      <c r="C722" s="107"/>
      <c r="D722" s="107"/>
      <c r="E722" s="107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</row>
    <row r="723">
      <c r="A723" s="107"/>
      <c r="B723" s="107"/>
      <c r="C723" s="107"/>
      <c r="D723" s="107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</row>
    <row r="724">
      <c r="A724" s="107"/>
      <c r="B724" s="107"/>
      <c r="C724" s="107"/>
      <c r="D724" s="107"/>
      <c r="E724" s="107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</row>
    <row r="725">
      <c r="A725" s="107"/>
      <c r="B725" s="107"/>
      <c r="C725" s="107"/>
      <c r="D725" s="107"/>
      <c r="E725" s="107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</row>
    <row r="726">
      <c r="A726" s="107"/>
      <c r="B726" s="107"/>
      <c r="C726" s="107"/>
      <c r="D726" s="107"/>
      <c r="E726" s="107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</row>
    <row r="727">
      <c r="A727" s="107"/>
      <c r="B727" s="107"/>
      <c r="C727" s="107"/>
      <c r="D727" s="107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</row>
    <row r="728">
      <c r="A728" s="107"/>
      <c r="B728" s="107"/>
      <c r="C728" s="107"/>
      <c r="D728" s="107"/>
      <c r="E728" s="107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</row>
    <row r="729">
      <c r="A729" s="107"/>
      <c r="B729" s="107"/>
      <c r="C729" s="107"/>
      <c r="D729" s="107"/>
      <c r="E729" s="107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</row>
    <row r="730">
      <c r="A730" s="107"/>
      <c r="B730" s="107"/>
      <c r="C730" s="107"/>
      <c r="D730" s="107"/>
      <c r="E730" s="107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</row>
    <row r="731">
      <c r="A731" s="107"/>
      <c r="B731" s="107"/>
      <c r="C731" s="107"/>
      <c r="D731" s="107"/>
      <c r="E731" s="107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</row>
    <row r="732">
      <c r="A732" s="107"/>
      <c r="B732" s="107"/>
      <c r="C732" s="107"/>
      <c r="D732" s="107"/>
      <c r="E732" s="107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</row>
    <row r="733">
      <c r="A733" s="107"/>
      <c r="B733" s="107"/>
      <c r="C733" s="107"/>
      <c r="D733" s="107"/>
      <c r="E733" s="107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</row>
    <row r="734">
      <c r="A734" s="107"/>
      <c r="B734" s="107"/>
      <c r="C734" s="107"/>
      <c r="D734" s="107"/>
      <c r="E734" s="107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</row>
    <row r="735">
      <c r="A735" s="107"/>
      <c r="B735" s="107"/>
      <c r="C735" s="107"/>
      <c r="D735" s="107"/>
      <c r="E735" s="107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</row>
    <row r="736">
      <c r="A736" s="107"/>
      <c r="B736" s="107"/>
      <c r="C736" s="107"/>
      <c r="D736" s="107"/>
      <c r="E736" s="107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</row>
    <row r="737">
      <c r="A737" s="107"/>
      <c r="B737" s="107"/>
      <c r="C737" s="107"/>
      <c r="D737" s="107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</row>
    <row r="738">
      <c r="A738" s="107"/>
      <c r="B738" s="107"/>
      <c r="C738" s="107"/>
      <c r="D738" s="107"/>
      <c r="E738" s="10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</row>
    <row r="739">
      <c r="A739" s="107"/>
      <c r="B739" s="107"/>
      <c r="C739" s="107"/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</row>
    <row r="740">
      <c r="A740" s="107"/>
      <c r="B740" s="107"/>
      <c r="C740" s="107"/>
      <c r="D740" s="107"/>
      <c r="E740" s="107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</row>
    <row r="741">
      <c r="A741" s="107"/>
      <c r="B741" s="107"/>
      <c r="C741" s="107"/>
      <c r="D741" s="107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</row>
    <row r="742">
      <c r="A742" s="107"/>
      <c r="B742" s="107"/>
      <c r="C742" s="107"/>
      <c r="D742" s="107"/>
      <c r="E742" s="107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</row>
    <row r="743">
      <c r="A743" s="107"/>
      <c r="B743" s="107"/>
      <c r="C743" s="107"/>
      <c r="D743" s="107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</row>
    <row r="744">
      <c r="A744" s="107"/>
      <c r="B744" s="107"/>
      <c r="C744" s="107"/>
      <c r="D744" s="107"/>
      <c r="E744" s="107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</row>
    <row r="745">
      <c r="A745" s="107"/>
      <c r="B745" s="107"/>
      <c r="C745" s="107"/>
      <c r="D745" s="107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</row>
    <row r="746">
      <c r="A746" s="107"/>
      <c r="B746" s="107"/>
      <c r="C746" s="107"/>
      <c r="D746" s="107"/>
      <c r="E746" s="107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</row>
    <row r="747">
      <c r="A747" s="107"/>
      <c r="B747" s="107"/>
      <c r="C747" s="107"/>
      <c r="D747" s="107"/>
      <c r="E747" s="107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</row>
    <row r="748">
      <c r="A748" s="107"/>
      <c r="B748" s="107"/>
      <c r="C748" s="107"/>
      <c r="D748" s="107"/>
      <c r="E748" s="107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</row>
    <row r="749">
      <c r="A749" s="107"/>
      <c r="B749" s="107"/>
      <c r="C749" s="107"/>
      <c r="D749" s="107"/>
      <c r="E749" s="107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  <c r="Z749" s="107"/>
    </row>
    <row r="750">
      <c r="A750" s="107"/>
      <c r="B750" s="107"/>
      <c r="C750" s="107"/>
      <c r="D750" s="107"/>
      <c r="E750" s="107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</row>
    <row r="751">
      <c r="A751" s="107"/>
      <c r="B751" s="107"/>
      <c r="C751" s="107"/>
      <c r="D751" s="107"/>
      <c r="E751" s="107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</row>
    <row r="752">
      <c r="A752" s="107"/>
      <c r="B752" s="107"/>
      <c r="C752" s="107"/>
      <c r="D752" s="107"/>
      <c r="E752" s="107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7"/>
    </row>
    <row r="753">
      <c r="A753" s="107"/>
      <c r="B753" s="107"/>
      <c r="C753" s="107"/>
      <c r="D753" s="107"/>
      <c r="E753" s="107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  <c r="Z753" s="107"/>
    </row>
    <row r="754">
      <c r="A754" s="107"/>
      <c r="B754" s="107"/>
      <c r="C754" s="107"/>
      <c r="D754" s="107"/>
      <c r="E754" s="107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</row>
    <row r="755">
      <c r="A755" s="107"/>
      <c r="B755" s="107"/>
      <c r="C755" s="107"/>
      <c r="D755" s="107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</row>
    <row r="756">
      <c r="A756" s="107"/>
      <c r="B756" s="107"/>
      <c r="C756" s="107"/>
      <c r="D756" s="107"/>
      <c r="E756" s="107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7"/>
    </row>
    <row r="757">
      <c r="A757" s="107"/>
      <c r="B757" s="107"/>
      <c r="C757" s="107"/>
      <c r="D757" s="107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</row>
    <row r="758">
      <c r="A758" s="107"/>
      <c r="B758" s="107"/>
      <c r="C758" s="107"/>
      <c r="D758" s="107"/>
      <c r="E758" s="107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  <c r="Z758" s="107"/>
    </row>
    <row r="759">
      <c r="A759" s="107"/>
      <c r="B759" s="107"/>
      <c r="C759" s="107"/>
      <c r="D759" s="107"/>
      <c r="E759" s="107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  <c r="Z759" s="107"/>
    </row>
    <row r="760">
      <c r="A760" s="107"/>
      <c r="B760" s="107"/>
      <c r="C760" s="107"/>
      <c r="D760" s="107"/>
      <c r="E760" s="107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  <c r="Z760" s="107"/>
    </row>
    <row r="761">
      <c r="A761" s="107"/>
      <c r="B761" s="107"/>
      <c r="C761" s="107"/>
      <c r="D761" s="107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  <c r="Z761" s="107"/>
    </row>
    <row r="762">
      <c r="A762" s="107"/>
      <c r="B762" s="107"/>
      <c r="C762" s="107"/>
      <c r="D762" s="107"/>
      <c r="E762" s="107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  <c r="Z762" s="107"/>
    </row>
    <row r="763"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</row>
    <row r="764">
      <c r="E764" s="107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  <c r="Y764" s="107"/>
      <c r="Z764" s="107"/>
    </row>
    <row r="765">
      <c r="E765" s="107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  <c r="Y765" s="107"/>
      <c r="Z765" s="107"/>
    </row>
    <row r="766"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  <c r="Y766" s="107"/>
      <c r="Z766" s="107"/>
    </row>
    <row r="767"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  <c r="Y767" s="107"/>
      <c r="Z767" s="107"/>
    </row>
    <row r="768"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7"/>
    </row>
    <row r="769"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  <c r="Y769" s="107"/>
      <c r="Z769" s="107"/>
    </row>
    <row r="770"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  <c r="Y770" s="107"/>
      <c r="Z770" s="107"/>
    </row>
    <row r="771"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  <c r="Z771" s="107"/>
    </row>
    <row r="772"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  <c r="Y772" s="107"/>
      <c r="Z772" s="107"/>
    </row>
    <row r="773"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</row>
    <row r="774"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  <c r="Y774" s="107"/>
      <c r="Z774" s="107"/>
    </row>
    <row r="775"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  <c r="Z775" s="107"/>
    </row>
    <row r="776"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  <c r="Y776" s="107"/>
      <c r="Z776" s="107"/>
    </row>
    <row r="777"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  <c r="Y777" s="107"/>
      <c r="Z777" s="107"/>
    </row>
    <row r="778"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  <c r="Y778" s="107"/>
      <c r="Z778" s="107"/>
    </row>
    <row r="779"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  <c r="Y779" s="107"/>
      <c r="Z779" s="107"/>
    </row>
    <row r="780"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  <c r="Y780" s="107"/>
      <c r="Z780" s="107"/>
    </row>
    <row r="781"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  <c r="Y781" s="107"/>
      <c r="Z781" s="107"/>
    </row>
    <row r="782"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  <c r="Y782" s="107"/>
      <c r="Z782" s="107"/>
    </row>
    <row r="783"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  <c r="Y783" s="107"/>
      <c r="Z783" s="107"/>
    </row>
    <row r="784"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  <c r="Z784" s="107"/>
    </row>
    <row r="785"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  <c r="Y785" s="107"/>
      <c r="Z785" s="107"/>
    </row>
    <row r="786"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  <c r="Y786" s="107"/>
      <c r="Z786" s="107"/>
    </row>
    <row r="787"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  <c r="Y787" s="107"/>
      <c r="Z787" s="107"/>
    </row>
    <row r="788"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  <c r="Y788" s="107"/>
      <c r="Z788" s="107"/>
    </row>
    <row r="789"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  <c r="Y789" s="107"/>
      <c r="Z789" s="107"/>
    </row>
    <row r="790"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  <c r="Y790" s="107"/>
      <c r="Z790" s="107"/>
    </row>
    <row r="791"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  <c r="Y791" s="107"/>
      <c r="Z791" s="107"/>
    </row>
    <row r="792"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  <c r="Y792" s="107"/>
      <c r="Z792" s="107"/>
    </row>
  </sheetData>
  <mergeCells count="4">
    <mergeCell ref="B9:D9"/>
    <mergeCell ref="B10:D10"/>
    <mergeCell ref="B21:D21"/>
    <mergeCell ref="B22:D22"/>
  </mergeCells>
  <printOptions gridLines="1" horizontalCentered="1"/>
  <pageMargins bottom="0.75" footer="0.0" header="0.0" left="0.25" right="0.25" top="0.75"/>
  <pageSetup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" width="15.0"/>
    <col customWidth="1" min="3" max="3" width="12.29"/>
    <col customWidth="1" min="4" max="5" width="8.86"/>
    <col customWidth="1" min="6" max="6" width="12.14"/>
    <col customWidth="1" min="7" max="7" width="13.0"/>
    <col customWidth="1" min="8" max="26" width="8.86"/>
  </cols>
  <sheetData>
    <row r="1" ht="13.5" customHeight="1">
      <c r="A1" s="142" t="s">
        <v>7</v>
      </c>
      <c r="B1" s="143" t="str">
        <f>'Run Setup Notes'!C8</f>
        <v/>
      </c>
      <c r="C1" s="144"/>
      <c r="D1" s="145"/>
      <c r="E1" s="145"/>
      <c r="F1" s="45"/>
      <c r="G1" s="45"/>
      <c r="H1" s="45"/>
      <c r="I1" s="45"/>
      <c r="J1" s="45"/>
      <c r="K1" s="45"/>
      <c r="L1" s="45"/>
      <c r="M1" s="45"/>
    </row>
    <row r="2" ht="13.5" customHeight="1">
      <c r="A2" s="146">
        <v>5.0</v>
      </c>
      <c r="B2" s="147">
        <v>6.0</v>
      </c>
      <c r="C2" s="144"/>
      <c r="D2" s="148" t="str">
        <f>'Run Setup Notes'!E17</f>
        <v/>
      </c>
      <c r="E2" s="49"/>
      <c r="F2" s="149" t="str">
        <f>'Run Setup Notes'!F17</f>
        <v/>
      </c>
      <c r="G2" s="131"/>
      <c r="H2" s="150"/>
      <c r="I2" s="45"/>
      <c r="J2" s="45"/>
      <c r="K2" s="45"/>
      <c r="L2" s="45"/>
      <c r="M2" s="45"/>
    </row>
    <row r="3" ht="13.5" customHeight="1">
      <c r="A3" s="151">
        <v>7.0</v>
      </c>
      <c r="B3" s="152">
        <v>8.0</v>
      </c>
      <c r="C3" s="144"/>
      <c r="D3" s="153" t="str">
        <f>'Run Setup Notes'!E18</f>
        <v/>
      </c>
      <c r="E3" s="154"/>
      <c r="F3" s="155" t="str">
        <f>'Run Setup Notes'!F18</f>
        <v/>
      </c>
      <c r="G3" s="156"/>
      <c r="H3" s="150"/>
      <c r="I3" s="45"/>
      <c r="J3" s="45"/>
      <c r="K3" s="45"/>
      <c r="L3" s="45"/>
      <c r="M3" s="45"/>
    </row>
    <row r="4" ht="13.5" customHeight="1">
      <c r="A4" s="51"/>
      <c r="B4" s="51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ht="13.5" customHeight="1">
      <c r="A5" s="51"/>
      <c r="B5" s="51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ht="13.5" customHeight="1">
      <c r="A6" s="51" t="s">
        <v>6</v>
      </c>
      <c r="B6" s="53"/>
      <c r="C6" s="53"/>
      <c r="D6" s="45"/>
      <c r="E6" s="45"/>
      <c r="F6" s="45"/>
      <c r="G6" s="45"/>
      <c r="H6" s="45"/>
      <c r="I6" s="45"/>
      <c r="J6" s="45"/>
      <c r="K6" s="45"/>
      <c r="L6" s="45"/>
      <c r="M6" s="45"/>
    </row>
    <row r="7" ht="13.5" customHeight="1">
      <c r="A7" s="55" t="str">
        <f>F2</f>
        <v/>
      </c>
      <c r="B7" s="157">
        <v>1.0</v>
      </c>
      <c r="C7" s="157">
        <v>2.0</v>
      </c>
      <c r="D7" s="157">
        <v>3.0</v>
      </c>
      <c r="E7" s="157">
        <v>4.0</v>
      </c>
      <c r="F7" s="157">
        <v>5.0</v>
      </c>
      <c r="G7" s="157">
        <v>6.0</v>
      </c>
      <c r="H7" s="157">
        <v>7.0</v>
      </c>
      <c r="I7" s="157">
        <v>8.0</v>
      </c>
      <c r="J7" s="157">
        <v>9.0</v>
      </c>
      <c r="K7" s="157">
        <v>10.0</v>
      </c>
      <c r="L7" s="157">
        <v>11.0</v>
      </c>
      <c r="M7" s="157">
        <v>12.0</v>
      </c>
      <c r="Q7" s="158"/>
      <c r="R7" s="159"/>
      <c r="S7" s="158"/>
      <c r="T7" s="159"/>
      <c r="U7" s="158"/>
      <c r="V7" s="159"/>
      <c r="W7" s="158"/>
      <c r="X7" s="159"/>
    </row>
    <row r="8" ht="13.5" customHeight="1">
      <c r="A8" s="157" t="s">
        <v>27</v>
      </c>
      <c r="B8" s="160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2"/>
      <c r="N8" s="60"/>
      <c r="Q8" s="163"/>
      <c r="R8" s="164"/>
      <c r="S8" s="165"/>
      <c r="T8" s="164"/>
      <c r="U8" s="70"/>
    </row>
    <row r="9" ht="13.5" customHeight="1">
      <c r="A9" s="157" t="s">
        <v>29</v>
      </c>
      <c r="B9" s="166"/>
      <c r="C9" s="61"/>
      <c r="D9" s="61"/>
      <c r="E9" s="61"/>
      <c r="F9" s="61"/>
      <c r="G9" s="61"/>
      <c r="H9" s="61"/>
      <c r="I9" s="61"/>
      <c r="J9" s="61"/>
      <c r="K9" s="61"/>
      <c r="L9" s="61"/>
      <c r="M9" s="167"/>
      <c r="Q9" s="163"/>
      <c r="R9" s="164"/>
      <c r="S9" s="164"/>
      <c r="T9" s="164"/>
    </row>
    <row r="10" ht="13.5" customHeight="1">
      <c r="A10" s="157" t="s">
        <v>31</v>
      </c>
      <c r="B10" s="166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167"/>
    </row>
    <row r="11" ht="13.5" customHeight="1">
      <c r="A11" s="157" t="s">
        <v>32</v>
      </c>
      <c r="B11" s="166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167"/>
    </row>
    <row r="12" ht="13.5" customHeight="1">
      <c r="A12" s="157" t="s">
        <v>33</v>
      </c>
      <c r="B12" s="166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167"/>
      <c r="P12" s="61"/>
      <c r="Q12" s="61"/>
    </row>
    <row r="13" ht="13.5" customHeight="1">
      <c r="A13" s="157" t="s">
        <v>34</v>
      </c>
      <c r="B13" s="166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167"/>
      <c r="P13" s="168"/>
      <c r="Q13" s="168"/>
      <c r="S13" s="70"/>
      <c r="T13" s="70"/>
      <c r="U13" s="70"/>
      <c r="V13" s="70"/>
      <c r="W13" s="70"/>
      <c r="X13" s="70"/>
    </row>
    <row r="14" ht="13.5" customHeight="1">
      <c r="A14" s="157" t="s">
        <v>35</v>
      </c>
      <c r="B14" s="166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167"/>
      <c r="P14" s="168"/>
      <c r="Q14" s="168"/>
      <c r="S14" s="70"/>
      <c r="T14" s="70"/>
      <c r="U14" s="70"/>
      <c r="V14" s="70"/>
      <c r="W14" s="70"/>
      <c r="X14" s="70"/>
    </row>
    <row r="15" ht="13.5" customHeight="1">
      <c r="A15" s="157" t="s">
        <v>36</v>
      </c>
      <c r="B15" s="169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1"/>
      <c r="P15" s="168"/>
      <c r="Q15" s="168"/>
      <c r="S15" s="70"/>
      <c r="T15" s="70"/>
      <c r="U15" s="70"/>
      <c r="V15" s="70"/>
      <c r="W15" s="70"/>
      <c r="X15" s="70"/>
    </row>
    <row r="16" ht="13.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P16" s="168"/>
      <c r="Q16" s="168"/>
      <c r="S16" s="159"/>
      <c r="T16" s="172"/>
      <c r="U16" s="172"/>
      <c r="V16" s="159"/>
      <c r="W16" s="172"/>
      <c r="X16" s="172"/>
    </row>
    <row r="17" ht="13.5" customHeight="1">
      <c r="A17" s="51" t="s">
        <v>7</v>
      </c>
      <c r="B17" s="51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P17" s="168"/>
      <c r="Q17" s="168"/>
      <c r="S17" s="173"/>
      <c r="T17" s="173"/>
      <c r="U17" s="173"/>
      <c r="V17" s="173"/>
      <c r="W17" s="173"/>
      <c r="X17" s="173"/>
    </row>
    <row r="18" ht="13.5" customHeight="1">
      <c r="A18" s="45" t="str">
        <f>G2</f>
        <v/>
      </c>
      <c r="B18" s="157">
        <v>1.0</v>
      </c>
      <c r="C18" s="157">
        <v>2.0</v>
      </c>
      <c r="D18" s="157">
        <v>3.0</v>
      </c>
      <c r="E18" s="157">
        <v>4.0</v>
      </c>
      <c r="F18" s="157">
        <v>5.0</v>
      </c>
      <c r="G18" s="157">
        <v>6.0</v>
      </c>
      <c r="H18" s="157">
        <v>7.0</v>
      </c>
      <c r="I18" s="157">
        <v>8.0</v>
      </c>
      <c r="J18" s="157">
        <v>9.0</v>
      </c>
      <c r="K18" s="157">
        <v>10.0</v>
      </c>
      <c r="L18" s="157">
        <v>11.0</v>
      </c>
      <c r="M18" s="157">
        <v>12.0</v>
      </c>
      <c r="P18" s="53"/>
      <c r="Q18" s="168"/>
      <c r="R18" s="61"/>
      <c r="S18" s="159"/>
      <c r="T18" s="159"/>
      <c r="U18" s="159"/>
      <c r="V18" s="159"/>
      <c r="W18" s="159"/>
      <c r="X18" s="159"/>
    </row>
    <row r="19" ht="13.5" customHeight="1">
      <c r="A19" s="157" t="s">
        <v>27</v>
      </c>
      <c r="B19" s="160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2"/>
      <c r="P19" s="53"/>
      <c r="Q19" s="168"/>
      <c r="R19" s="61"/>
    </row>
    <row r="20" ht="13.5" customHeight="1">
      <c r="A20" s="157" t="s">
        <v>29</v>
      </c>
      <c r="B20" s="166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167"/>
      <c r="P20" s="53"/>
      <c r="Q20" s="168"/>
      <c r="R20" s="61"/>
    </row>
    <row r="21" ht="13.5" customHeight="1">
      <c r="A21" s="157" t="s">
        <v>31</v>
      </c>
      <c r="B21" s="166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167"/>
      <c r="P21" s="168"/>
      <c r="Q21" s="168"/>
    </row>
    <row r="22" ht="13.5" customHeight="1">
      <c r="A22" s="157" t="s">
        <v>32</v>
      </c>
      <c r="B22" s="166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167"/>
      <c r="P22" s="168"/>
      <c r="Q22" s="168"/>
    </row>
    <row r="23" ht="13.5" customHeight="1">
      <c r="A23" s="157" t="s">
        <v>33</v>
      </c>
      <c r="B23" s="166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167"/>
      <c r="P23" s="168"/>
      <c r="Q23" s="168"/>
    </row>
    <row r="24" ht="13.5" customHeight="1">
      <c r="A24" s="157" t="s">
        <v>34</v>
      </c>
      <c r="B24" s="166"/>
      <c r="C24" s="174"/>
      <c r="D24" s="61"/>
      <c r="E24" s="174"/>
      <c r="F24" s="61"/>
      <c r="G24" s="61"/>
      <c r="H24" s="61"/>
      <c r="I24" s="61"/>
      <c r="J24" s="61"/>
      <c r="K24" s="61"/>
      <c r="L24" s="61"/>
      <c r="M24" s="167"/>
      <c r="P24" s="168"/>
      <c r="Q24" s="168"/>
    </row>
    <row r="25" ht="13.5" customHeight="1">
      <c r="A25" s="157" t="s">
        <v>35</v>
      </c>
      <c r="B25" s="166"/>
      <c r="C25" s="174"/>
      <c r="D25" s="61"/>
      <c r="E25" s="174"/>
      <c r="F25" s="61"/>
      <c r="G25" s="61"/>
      <c r="H25" s="61"/>
      <c r="I25" s="61"/>
      <c r="J25" s="61"/>
      <c r="K25" s="61"/>
      <c r="L25" s="61"/>
      <c r="M25" s="167"/>
      <c r="P25" s="168"/>
      <c r="Q25" s="168"/>
    </row>
    <row r="26" ht="13.5" customHeight="1">
      <c r="A26" s="157" t="s">
        <v>36</v>
      </c>
      <c r="B26" s="169"/>
      <c r="C26" s="175"/>
      <c r="D26" s="170"/>
      <c r="E26" s="175"/>
      <c r="F26" s="170"/>
      <c r="G26" s="170"/>
      <c r="H26" s="170"/>
      <c r="I26" s="170"/>
      <c r="J26" s="170"/>
      <c r="K26" s="170"/>
      <c r="L26" s="170"/>
      <c r="M26" s="171"/>
      <c r="P26" s="168"/>
      <c r="Q26" s="168"/>
    </row>
    <row r="27" ht="13.5" customHeight="1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P27" s="168"/>
      <c r="Q27" s="176"/>
      <c r="R27" s="172"/>
      <c r="S27" s="159"/>
      <c r="T27" s="172"/>
      <c r="U27" s="172"/>
      <c r="V27" s="159"/>
      <c r="W27" s="172"/>
      <c r="X27" s="172"/>
    </row>
    <row r="28" ht="13.5" customHeight="1">
      <c r="A28" s="51" t="s">
        <v>8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P28" s="53"/>
      <c r="Q28" s="53"/>
      <c r="R28" s="173"/>
      <c r="S28" s="173"/>
      <c r="T28" s="173"/>
      <c r="U28" s="173"/>
      <c r="V28" s="173"/>
      <c r="W28" s="173"/>
      <c r="X28" s="173"/>
    </row>
    <row r="29" ht="13.5" customHeight="1">
      <c r="A29" s="55" t="str">
        <f>F3</f>
        <v/>
      </c>
      <c r="B29" s="157">
        <v>1.0</v>
      </c>
      <c r="C29" s="157">
        <v>2.0</v>
      </c>
      <c r="D29" s="157">
        <v>3.0</v>
      </c>
      <c r="E29" s="157">
        <v>4.0</v>
      </c>
      <c r="F29" s="157">
        <v>5.0</v>
      </c>
      <c r="G29" s="157">
        <v>6.0</v>
      </c>
      <c r="H29" s="157">
        <v>7.0</v>
      </c>
      <c r="I29" s="157">
        <v>8.0</v>
      </c>
      <c r="J29" s="157">
        <v>9.0</v>
      </c>
      <c r="K29" s="157">
        <v>10.0</v>
      </c>
      <c r="L29" s="157">
        <v>11.0</v>
      </c>
      <c r="M29" s="157">
        <v>12.0</v>
      </c>
      <c r="P29" s="53"/>
      <c r="Q29" s="53"/>
      <c r="R29" s="177"/>
      <c r="S29" s="177"/>
      <c r="T29" s="177"/>
      <c r="U29" s="177"/>
      <c r="V29" s="177"/>
      <c r="W29" s="177"/>
      <c r="X29" s="177"/>
    </row>
    <row r="30" ht="13.5" customHeight="1">
      <c r="A30" s="157" t="s">
        <v>27</v>
      </c>
      <c r="B30" s="160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2"/>
      <c r="P30" s="53"/>
      <c r="Q30" s="53"/>
      <c r="R30" s="177"/>
      <c r="S30" s="177"/>
      <c r="T30" s="177"/>
      <c r="U30" s="177"/>
      <c r="V30" s="177"/>
      <c r="W30" s="177"/>
      <c r="X30" s="177"/>
    </row>
    <row r="31" ht="13.5" customHeight="1">
      <c r="A31" s="157" t="s">
        <v>29</v>
      </c>
      <c r="B31" s="166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167"/>
      <c r="P31" s="168"/>
      <c r="Q31" s="53"/>
      <c r="R31" s="177"/>
      <c r="S31" s="177"/>
      <c r="T31" s="177"/>
      <c r="U31" s="177"/>
      <c r="V31" s="177"/>
      <c r="W31" s="177"/>
      <c r="X31" s="177"/>
    </row>
    <row r="32" ht="13.5" customHeight="1">
      <c r="A32" s="157" t="s">
        <v>31</v>
      </c>
      <c r="B32" s="166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167"/>
      <c r="P32" s="168"/>
      <c r="Q32" s="178"/>
      <c r="R32" s="177"/>
      <c r="S32" s="177"/>
      <c r="T32" s="177"/>
      <c r="U32" s="177"/>
      <c r="V32" s="177"/>
      <c r="W32" s="177"/>
      <c r="X32" s="177"/>
    </row>
    <row r="33" ht="13.5" customHeight="1">
      <c r="A33" s="157" t="s">
        <v>32</v>
      </c>
      <c r="B33" s="166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167"/>
    </row>
    <row r="34" ht="13.5" customHeight="1">
      <c r="A34" s="157" t="s">
        <v>33</v>
      </c>
      <c r="B34" s="166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167"/>
    </row>
    <row r="35" ht="13.5" customHeight="1">
      <c r="A35" s="157" t="s">
        <v>34</v>
      </c>
      <c r="B35" s="166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167"/>
    </row>
    <row r="36" ht="13.5" customHeight="1">
      <c r="A36" s="157" t="s">
        <v>35</v>
      </c>
      <c r="B36" s="166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167"/>
    </row>
    <row r="37" ht="13.5" customHeight="1">
      <c r="A37" s="157" t="s">
        <v>36</v>
      </c>
      <c r="B37" s="169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1"/>
    </row>
    <row r="38" ht="13.5" customHeight="1">
      <c r="A38" s="60"/>
      <c r="B38" s="60"/>
      <c r="C38" s="60"/>
      <c r="D38" s="45"/>
      <c r="E38" s="60"/>
      <c r="F38" s="60"/>
      <c r="G38" s="60"/>
      <c r="H38" s="60"/>
      <c r="I38" s="60"/>
      <c r="J38" s="60"/>
      <c r="K38" s="60"/>
      <c r="L38" s="60"/>
      <c r="M38" s="60"/>
    </row>
    <row r="39" ht="13.5" customHeight="1">
      <c r="A39" s="51" t="s">
        <v>9</v>
      </c>
      <c r="B39" s="60"/>
      <c r="C39" s="60"/>
      <c r="D39" s="45"/>
      <c r="E39" s="60"/>
      <c r="F39" s="60"/>
      <c r="G39" s="60"/>
      <c r="H39" s="60"/>
      <c r="I39" s="60"/>
      <c r="J39" s="60"/>
      <c r="K39" s="60"/>
      <c r="L39" s="60"/>
      <c r="M39" s="60"/>
    </row>
    <row r="40" ht="13.5" customHeight="1">
      <c r="A40" s="45" t="str">
        <f>G3</f>
        <v/>
      </c>
      <c r="B40" s="157">
        <v>1.0</v>
      </c>
      <c r="C40" s="157">
        <v>2.0</v>
      </c>
      <c r="D40" s="157">
        <v>3.0</v>
      </c>
      <c r="E40" s="157">
        <v>4.0</v>
      </c>
      <c r="F40" s="157">
        <v>5.0</v>
      </c>
      <c r="G40" s="157">
        <v>6.0</v>
      </c>
      <c r="H40" s="157">
        <v>7.0</v>
      </c>
      <c r="I40" s="157">
        <v>8.0</v>
      </c>
      <c r="J40" s="157">
        <v>9.0</v>
      </c>
      <c r="K40" s="157">
        <v>10.0</v>
      </c>
      <c r="L40" s="157">
        <v>11.0</v>
      </c>
      <c r="M40" s="157">
        <v>12.0</v>
      </c>
    </row>
    <row r="41" ht="13.5" customHeight="1">
      <c r="A41" s="157" t="s">
        <v>27</v>
      </c>
      <c r="B41" s="160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2"/>
    </row>
    <row r="42" ht="13.5" customHeight="1">
      <c r="A42" s="157" t="s">
        <v>29</v>
      </c>
      <c r="B42" s="166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167"/>
    </row>
    <row r="43" ht="13.5" customHeight="1">
      <c r="A43" s="157" t="s">
        <v>31</v>
      </c>
      <c r="B43" s="166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167"/>
    </row>
    <row r="44" ht="13.5" customHeight="1">
      <c r="A44" s="157" t="s">
        <v>32</v>
      </c>
      <c r="B44" s="166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167"/>
    </row>
    <row r="45" ht="13.5" customHeight="1">
      <c r="A45" s="157" t="s">
        <v>33</v>
      </c>
      <c r="B45" s="166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167"/>
    </row>
    <row r="46" ht="13.5" customHeight="1">
      <c r="A46" s="157" t="s">
        <v>34</v>
      </c>
      <c r="B46" s="166"/>
      <c r="C46" s="174"/>
      <c r="D46" s="61"/>
      <c r="E46" s="174"/>
      <c r="F46" s="61"/>
      <c r="G46" s="61"/>
      <c r="H46" s="61"/>
      <c r="I46" s="61"/>
      <c r="J46" s="61"/>
      <c r="K46" s="61"/>
      <c r="L46" s="61"/>
      <c r="M46" s="167"/>
    </row>
    <row r="47" ht="13.5" customHeight="1">
      <c r="A47" s="157" t="s">
        <v>35</v>
      </c>
      <c r="B47" s="166"/>
      <c r="C47" s="174"/>
      <c r="D47" s="61"/>
      <c r="E47" s="174"/>
      <c r="F47" s="61"/>
      <c r="G47" s="61"/>
      <c r="H47" s="61"/>
      <c r="I47" s="61"/>
      <c r="J47" s="61"/>
      <c r="K47" s="61"/>
      <c r="L47" s="61"/>
      <c r="M47" s="167"/>
    </row>
    <row r="48" ht="13.5" customHeight="1">
      <c r="A48" s="157" t="s">
        <v>36</v>
      </c>
      <c r="B48" s="169"/>
      <c r="C48" s="175"/>
      <c r="D48" s="170"/>
      <c r="E48" s="175"/>
      <c r="F48" s="170"/>
      <c r="G48" s="170"/>
      <c r="H48" s="170"/>
      <c r="I48" s="170"/>
      <c r="J48" s="170"/>
      <c r="K48" s="170"/>
      <c r="L48" s="170"/>
      <c r="M48" s="171"/>
    </row>
    <row r="49" ht="13.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</row>
    <row r="50" ht="13.5" customHeight="1">
      <c r="A50" s="51"/>
      <c r="B50" s="51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</row>
    <row r="51" ht="13.5" customHeight="1">
      <c r="A51" s="45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</row>
    <row r="52" ht="13.5" customHeight="1">
      <c r="A52" s="57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</row>
    <row r="53" ht="13.5" customHeight="1">
      <c r="A53" s="57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</row>
    <row r="54" ht="13.5" customHeight="1">
      <c r="A54" s="57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</row>
    <row r="55" ht="13.5" customHeight="1">
      <c r="A55" s="57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</row>
    <row r="56" ht="13.5" customHeight="1">
      <c r="A56" s="57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</row>
    <row r="57" ht="13.5" customHeight="1">
      <c r="A57" s="57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</row>
    <row r="58" ht="13.5" customHeight="1">
      <c r="A58" s="5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</row>
    <row r="59" ht="13.5" customHeight="1">
      <c r="A59" s="57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</row>
    <row r="60" ht="13.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</row>
    <row r="61" ht="13.5" customHeight="1">
      <c r="A61" s="51"/>
      <c r="B61" s="51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</row>
    <row r="62" ht="13.5" customHeight="1">
      <c r="A62" s="45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</row>
    <row r="63" ht="13.5" customHeight="1">
      <c r="A63" s="57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</row>
    <row r="64" ht="13.5" customHeight="1">
      <c r="A64" s="57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</row>
    <row r="65" ht="13.5" customHeight="1">
      <c r="A65" s="57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</row>
    <row r="66" ht="13.5" customHeight="1">
      <c r="A66" s="57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</row>
    <row r="67" ht="13.5" customHeight="1">
      <c r="A67" s="57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</row>
    <row r="68" ht="13.5" customHeight="1">
      <c r="A68" s="57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</row>
    <row r="69" ht="13.5" customHeight="1">
      <c r="A69" s="57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</row>
    <row r="70" ht="13.5" customHeight="1">
      <c r="A70" s="57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</row>
    <row r="71" ht="13.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</row>
    <row r="72" ht="13.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</row>
    <row r="73" ht="13.5" customHeight="1">
      <c r="A73" s="45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</row>
    <row r="74" ht="13.5" customHeight="1">
      <c r="A74" s="57"/>
      <c r="B74" s="45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</row>
    <row r="75" ht="13.5" customHeight="1">
      <c r="A75" s="57"/>
      <c r="B75" s="179"/>
      <c r="C75" s="60"/>
      <c r="D75" s="60"/>
      <c r="E75" s="60"/>
      <c r="F75" s="60"/>
      <c r="G75" s="60"/>
      <c r="H75" s="45"/>
      <c r="I75" s="45"/>
      <c r="J75" s="45"/>
      <c r="K75" s="45"/>
      <c r="L75" s="45"/>
      <c r="M75" s="45"/>
    </row>
    <row r="76" ht="13.5" customHeight="1">
      <c r="A76" s="57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</row>
    <row r="77" ht="13.5" customHeight="1">
      <c r="A77" s="57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</row>
    <row r="78" ht="13.5" customHeight="1">
      <c r="A78" s="57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</row>
    <row r="79" ht="13.5" customHeight="1">
      <c r="A79" s="57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</row>
    <row r="80" ht="13.5" customHeight="1">
      <c r="A80" s="57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</row>
    <row r="81" ht="13.5" customHeight="1">
      <c r="A81" s="57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</row>
    <row r="82" ht="13.5" customHeight="1">
      <c r="A82" s="60"/>
      <c r="B82" s="60"/>
      <c r="C82" s="60"/>
      <c r="D82" s="45"/>
      <c r="E82" s="60"/>
      <c r="F82" s="60"/>
      <c r="G82" s="60"/>
      <c r="H82" s="60"/>
      <c r="I82" s="60"/>
      <c r="J82" s="60"/>
      <c r="K82" s="60"/>
      <c r="L82" s="60"/>
      <c r="M82" s="60"/>
    </row>
    <row r="83" ht="13.5" customHeight="1">
      <c r="A83" s="60"/>
      <c r="B83" s="60"/>
      <c r="C83" s="60"/>
      <c r="D83" s="45"/>
      <c r="E83" s="60"/>
      <c r="F83" s="60"/>
      <c r="G83" s="60"/>
      <c r="H83" s="60"/>
      <c r="I83" s="60"/>
      <c r="J83" s="60"/>
      <c r="K83" s="60"/>
      <c r="L83" s="60"/>
      <c r="M83" s="60"/>
    </row>
    <row r="84" ht="13.5" customHeight="1">
      <c r="A84" s="45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</row>
    <row r="85" ht="13.5" customHeight="1">
      <c r="A85" s="57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</row>
    <row r="86" ht="13.5" customHeight="1">
      <c r="A86" s="57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</row>
    <row r="87" ht="13.5" customHeight="1">
      <c r="A87" s="57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</row>
    <row r="88" ht="13.5" customHeight="1">
      <c r="A88" s="57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</row>
    <row r="89" ht="13.5" customHeight="1">
      <c r="A89" s="57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</row>
    <row r="90" ht="13.5" customHeight="1">
      <c r="A90" s="57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</row>
    <row r="91" ht="13.5" customHeight="1">
      <c r="A91" s="57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</row>
    <row r="92" ht="13.5" customHeight="1">
      <c r="A92" s="57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</row>
    <row r="93" ht="13.5" customHeight="1"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</row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</sheetData>
  <mergeCells count="4">
    <mergeCell ref="D2:E2"/>
    <mergeCell ref="F2:G2"/>
    <mergeCell ref="D3:E3"/>
    <mergeCell ref="F3:G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" width="15.0"/>
    <col customWidth="1" min="3" max="3" width="12.29"/>
    <col customWidth="1" min="4" max="5" width="8.86"/>
    <col customWidth="1" min="6" max="6" width="12.14"/>
    <col customWidth="1" min="7" max="7" width="13.0"/>
    <col customWidth="1" min="8" max="26" width="8.86"/>
  </cols>
  <sheetData>
    <row r="1" ht="13.5" customHeight="1">
      <c r="A1" s="142" t="s">
        <v>8</v>
      </c>
      <c r="B1" s="143" t="str">
        <f>'Run Setup Notes'!C8</f>
        <v/>
      </c>
      <c r="C1" s="144"/>
      <c r="D1" s="145"/>
      <c r="E1" s="145"/>
      <c r="F1" s="45"/>
      <c r="G1" s="45"/>
      <c r="H1" s="45"/>
      <c r="I1" s="45"/>
      <c r="J1" s="45"/>
      <c r="K1" s="45"/>
      <c r="L1" s="45"/>
      <c r="M1" s="45"/>
    </row>
    <row r="2" ht="13.5" customHeight="1">
      <c r="A2" s="146">
        <v>9.0</v>
      </c>
      <c r="B2" s="147">
        <v>10.0</v>
      </c>
      <c r="C2" s="144"/>
      <c r="D2" s="148" t="str">
        <f>'Run Setup Notes'!E21</f>
        <v/>
      </c>
      <c r="E2" s="49"/>
      <c r="F2" s="148" t="str">
        <f>'Run Setup Notes'!F21</f>
        <v/>
      </c>
      <c r="G2" s="49"/>
      <c r="H2" s="150"/>
      <c r="I2" s="45"/>
      <c r="J2" s="45"/>
      <c r="K2" s="45"/>
      <c r="L2" s="45"/>
      <c r="M2" s="45"/>
    </row>
    <row r="3" ht="13.5" customHeight="1">
      <c r="A3" s="151">
        <v>11.0</v>
      </c>
      <c r="B3" s="152">
        <v>12.0</v>
      </c>
      <c r="C3" s="144"/>
      <c r="D3" s="148" t="str">
        <f>'Run Setup Notes'!E22</f>
        <v/>
      </c>
      <c r="E3" s="49"/>
      <c r="F3" s="148" t="str">
        <f>'Run Setup Notes'!F22</f>
        <v/>
      </c>
      <c r="G3" s="49"/>
      <c r="H3" s="150"/>
      <c r="I3" s="45"/>
      <c r="J3" s="45"/>
      <c r="K3" s="45"/>
      <c r="L3" s="45"/>
      <c r="M3" s="45"/>
    </row>
    <row r="4" ht="13.5" customHeight="1">
      <c r="A4" s="51"/>
      <c r="B4" s="51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ht="13.5" customHeight="1">
      <c r="A5" s="51"/>
      <c r="B5" s="51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ht="13.5" customHeight="1">
      <c r="A6" s="51" t="s">
        <v>6</v>
      </c>
      <c r="B6" s="53"/>
      <c r="C6" s="53"/>
      <c r="D6" s="45"/>
      <c r="E6" s="45"/>
      <c r="F6" s="45"/>
      <c r="G6" s="45"/>
      <c r="H6" s="45"/>
      <c r="I6" s="45"/>
      <c r="J6" s="45"/>
      <c r="K6" s="45"/>
      <c r="L6" s="45"/>
      <c r="M6" s="45"/>
    </row>
    <row r="7" ht="13.5" customHeight="1">
      <c r="A7" s="55" t="str">
        <f>F2</f>
        <v/>
      </c>
      <c r="B7" s="157">
        <v>1.0</v>
      </c>
      <c r="C7" s="157">
        <v>2.0</v>
      </c>
      <c r="D7" s="157">
        <v>3.0</v>
      </c>
      <c r="E7" s="157">
        <v>4.0</v>
      </c>
      <c r="F7" s="157">
        <v>5.0</v>
      </c>
      <c r="G7" s="157">
        <v>6.0</v>
      </c>
      <c r="H7" s="157">
        <v>7.0</v>
      </c>
      <c r="I7" s="157">
        <v>8.0</v>
      </c>
      <c r="J7" s="157">
        <v>9.0</v>
      </c>
      <c r="K7" s="157">
        <v>10.0</v>
      </c>
      <c r="L7" s="157">
        <v>11.0</v>
      </c>
      <c r="M7" s="157">
        <v>12.0</v>
      </c>
      <c r="Q7" s="158"/>
      <c r="R7" s="159"/>
      <c r="S7" s="158"/>
      <c r="T7" s="159"/>
      <c r="U7" s="158"/>
      <c r="V7" s="159"/>
      <c r="W7" s="158"/>
      <c r="X7" s="159"/>
    </row>
    <row r="8" ht="13.5" customHeight="1">
      <c r="A8" s="157" t="s">
        <v>27</v>
      </c>
      <c r="B8" s="160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2"/>
      <c r="N8" s="60"/>
      <c r="Q8" s="163"/>
      <c r="R8" s="164"/>
      <c r="S8" s="165"/>
      <c r="T8" s="164"/>
      <c r="U8" s="70"/>
    </row>
    <row r="9" ht="13.5" customHeight="1">
      <c r="A9" s="157" t="s">
        <v>29</v>
      </c>
      <c r="B9" s="166"/>
      <c r="C9" s="61"/>
      <c r="D9" s="61"/>
      <c r="E9" s="61"/>
      <c r="F9" s="61"/>
      <c r="G9" s="61"/>
      <c r="H9" s="61"/>
      <c r="I9" s="61"/>
      <c r="J9" s="61"/>
      <c r="K9" s="61"/>
      <c r="L9" s="61"/>
      <c r="M9" s="167"/>
      <c r="Q9" s="163"/>
      <c r="R9" s="164"/>
      <c r="S9" s="164"/>
      <c r="T9" s="164"/>
    </row>
    <row r="10" ht="13.5" customHeight="1">
      <c r="A10" s="157" t="s">
        <v>31</v>
      </c>
      <c r="B10" s="166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167"/>
    </row>
    <row r="11" ht="13.5" customHeight="1">
      <c r="A11" s="157" t="s">
        <v>32</v>
      </c>
      <c r="B11" s="166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167"/>
    </row>
    <row r="12" ht="13.5" customHeight="1">
      <c r="A12" s="157" t="s">
        <v>33</v>
      </c>
      <c r="B12" s="166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167"/>
      <c r="P12" s="61"/>
      <c r="Q12" s="61"/>
    </row>
    <row r="13" ht="13.5" customHeight="1">
      <c r="A13" s="157" t="s">
        <v>34</v>
      </c>
      <c r="B13" s="166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167"/>
      <c r="P13" s="168"/>
      <c r="Q13" s="168"/>
      <c r="S13" s="70"/>
      <c r="T13" s="70"/>
      <c r="U13" s="70"/>
      <c r="V13" s="70"/>
      <c r="W13" s="70"/>
      <c r="X13" s="70"/>
    </row>
    <row r="14" ht="13.5" customHeight="1">
      <c r="A14" s="157" t="s">
        <v>35</v>
      </c>
      <c r="B14" s="166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167"/>
      <c r="P14" s="168"/>
      <c r="Q14" s="168"/>
      <c r="S14" s="70"/>
      <c r="T14" s="70"/>
      <c r="U14" s="70"/>
      <c r="V14" s="70"/>
      <c r="W14" s="70"/>
      <c r="X14" s="70"/>
    </row>
    <row r="15" ht="13.5" customHeight="1">
      <c r="A15" s="157" t="s">
        <v>36</v>
      </c>
      <c r="B15" s="169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1"/>
      <c r="P15" s="168"/>
      <c r="Q15" s="168"/>
      <c r="S15" s="70"/>
      <c r="T15" s="70"/>
      <c r="U15" s="70"/>
      <c r="V15" s="70"/>
      <c r="W15" s="70"/>
      <c r="X15" s="70"/>
    </row>
    <row r="16" ht="13.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P16" s="168"/>
      <c r="Q16" s="168"/>
      <c r="S16" s="159"/>
      <c r="T16" s="172"/>
      <c r="U16" s="172"/>
      <c r="V16" s="159"/>
      <c r="W16" s="172"/>
      <c r="X16" s="172"/>
    </row>
    <row r="17" ht="13.5" customHeight="1">
      <c r="A17" s="51" t="s">
        <v>7</v>
      </c>
      <c r="B17" s="51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P17" s="168"/>
      <c r="Q17" s="168"/>
      <c r="S17" s="173"/>
      <c r="T17" s="173"/>
      <c r="U17" s="173"/>
      <c r="V17" s="173"/>
      <c r="W17" s="173"/>
      <c r="X17" s="173"/>
    </row>
    <row r="18" ht="13.5" customHeight="1">
      <c r="A18" s="45" t="str">
        <f>G2</f>
        <v/>
      </c>
      <c r="B18" s="157">
        <v>1.0</v>
      </c>
      <c r="C18" s="157">
        <v>2.0</v>
      </c>
      <c r="D18" s="157">
        <v>3.0</v>
      </c>
      <c r="E18" s="157">
        <v>4.0</v>
      </c>
      <c r="F18" s="157">
        <v>5.0</v>
      </c>
      <c r="G18" s="157">
        <v>6.0</v>
      </c>
      <c r="H18" s="157">
        <v>7.0</v>
      </c>
      <c r="I18" s="157">
        <v>8.0</v>
      </c>
      <c r="J18" s="157">
        <v>9.0</v>
      </c>
      <c r="K18" s="157">
        <v>10.0</v>
      </c>
      <c r="L18" s="157">
        <v>11.0</v>
      </c>
      <c r="M18" s="157">
        <v>12.0</v>
      </c>
      <c r="P18" s="53"/>
      <c r="Q18" s="168"/>
      <c r="R18" s="61"/>
      <c r="S18" s="159"/>
      <c r="T18" s="159"/>
      <c r="U18" s="159"/>
      <c r="V18" s="159"/>
      <c r="W18" s="159"/>
      <c r="X18" s="159"/>
    </row>
    <row r="19" ht="13.5" customHeight="1">
      <c r="A19" s="157" t="s">
        <v>27</v>
      </c>
      <c r="B19" s="160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2"/>
      <c r="P19" s="53"/>
      <c r="Q19" s="168"/>
      <c r="R19" s="61"/>
    </row>
    <row r="20" ht="13.5" customHeight="1">
      <c r="A20" s="157" t="s">
        <v>29</v>
      </c>
      <c r="B20" s="166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167"/>
      <c r="P20" s="53"/>
      <c r="Q20" s="168"/>
      <c r="R20" s="61"/>
    </row>
    <row r="21" ht="13.5" customHeight="1">
      <c r="A21" s="157" t="s">
        <v>31</v>
      </c>
      <c r="B21" s="166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167"/>
      <c r="P21" s="168"/>
      <c r="Q21" s="168"/>
    </row>
    <row r="22" ht="13.5" customHeight="1">
      <c r="A22" s="157" t="s">
        <v>32</v>
      </c>
      <c r="B22" s="166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167"/>
      <c r="P22" s="168"/>
      <c r="Q22" s="168"/>
    </row>
    <row r="23" ht="13.5" customHeight="1">
      <c r="A23" s="157" t="s">
        <v>33</v>
      </c>
      <c r="B23" s="166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167"/>
      <c r="P23" s="168"/>
      <c r="Q23" s="168"/>
    </row>
    <row r="24" ht="13.5" customHeight="1">
      <c r="A24" s="157" t="s">
        <v>34</v>
      </c>
      <c r="B24" s="166"/>
      <c r="C24" s="174"/>
      <c r="D24" s="61"/>
      <c r="E24" s="174"/>
      <c r="F24" s="61"/>
      <c r="G24" s="61"/>
      <c r="H24" s="61"/>
      <c r="I24" s="61"/>
      <c r="J24" s="61"/>
      <c r="K24" s="61"/>
      <c r="L24" s="61"/>
      <c r="M24" s="167"/>
      <c r="P24" s="168"/>
      <c r="Q24" s="168"/>
    </row>
    <row r="25" ht="13.5" customHeight="1">
      <c r="A25" s="157" t="s">
        <v>35</v>
      </c>
      <c r="B25" s="166"/>
      <c r="C25" s="174"/>
      <c r="D25" s="61"/>
      <c r="E25" s="174"/>
      <c r="F25" s="61"/>
      <c r="G25" s="61"/>
      <c r="H25" s="61"/>
      <c r="I25" s="61"/>
      <c r="J25" s="61"/>
      <c r="K25" s="61"/>
      <c r="L25" s="61"/>
      <c r="M25" s="167"/>
      <c r="P25" s="168"/>
      <c r="Q25" s="168"/>
    </row>
    <row r="26" ht="13.5" customHeight="1">
      <c r="A26" s="157" t="s">
        <v>36</v>
      </c>
      <c r="B26" s="169"/>
      <c r="C26" s="175"/>
      <c r="D26" s="170"/>
      <c r="E26" s="175"/>
      <c r="F26" s="170"/>
      <c r="G26" s="170"/>
      <c r="H26" s="170"/>
      <c r="I26" s="170"/>
      <c r="J26" s="170"/>
      <c r="K26" s="170"/>
      <c r="L26" s="170"/>
      <c r="M26" s="171"/>
      <c r="P26" s="168"/>
      <c r="Q26" s="168"/>
    </row>
    <row r="27" ht="13.5" customHeight="1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P27" s="168"/>
      <c r="Q27" s="176"/>
      <c r="R27" s="172"/>
      <c r="S27" s="159"/>
      <c r="T27" s="172"/>
      <c r="U27" s="172"/>
      <c r="V27" s="159"/>
      <c r="W27" s="172"/>
      <c r="X27" s="172"/>
    </row>
    <row r="28" ht="13.5" customHeight="1">
      <c r="A28" s="51" t="s">
        <v>8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P28" s="53"/>
      <c r="Q28" s="53"/>
      <c r="R28" s="173"/>
      <c r="S28" s="173"/>
      <c r="T28" s="173"/>
      <c r="U28" s="173"/>
      <c r="V28" s="173"/>
      <c r="W28" s="173"/>
      <c r="X28" s="173"/>
    </row>
    <row r="29" ht="13.5" customHeight="1">
      <c r="A29" s="55" t="str">
        <f>F3</f>
        <v/>
      </c>
      <c r="B29" s="157">
        <v>1.0</v>
      </c>
      <c r="C29" s="157">
        <v>2.0</v>
      </c>
      <c r="D29" s="157">
        <v>3.0</v>
      </c>
      <c r="E29" s="157">
        <v>4.0</v>
      </c>
      <c r="F29" s="157">
        <v>5.0</v>
      </c>
      <c r="G29" s="157">
        <v>6.0</v>
      </c>
      <c r="H29" s="157">
        <v>7.0</v>
      </c>
      <c r="I29" s="157">
        <v>8.0</v>
      </c>
      <c r="J29" s="157">
        <v>9.0</v>
      </c>
      <c r="K29" s="157">
        <v>10.0</v>
      </c>
      <c r="L29" s="157">
        <v>11.0</v>
      </c>
      <c r="M29" s="157">
        <v>12.0</v>
      </c>
      <c r="P29" s="53"/>
      <c r="Q29" s="53"/>
      <c r="R29" s="177"/>
      <c r="S29" s="177"/>
      <c r="T29" s="177"/>
      <c r="U29" s="177"/>
      <c r="V29" s="177"/>
      <c r="W29" s="177"/>
      <c r="X29" s="177"/>
    </row>
    <row r="30" ht="13.5" customHeight="1">
      <c r="A30" s="157" t="s">
        <v>27</v>
      </c>
      <c r="B30" s="160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2"/>
      <c r="P30" s="53"/>
      <c r="Q30" s="53"/>
      <c r="R30" s="177"/>
      <c r="S30" s="177"/>
      <c r="T30" s="177"/>
      <c r="U30" s="177"/>
      <c r="V30" s="177"/>
      <c r="W30" s="177"/>
      <c r="X30" s="177"/>
    </row>
    <row r="31" ht="13.5" customHeight="1">
      <c r="A31" s="157" t="s">
        <v>29</v>
      </c>
      <c r="B31" s="166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167"/>
      <c r="P31" s="168"/>
      <c r="Q31" s="53"/>
      <c r="R31" s="177"/>
      <c r="S31" s="177"/>
      <c r="T31" s="177"/>
      <c r="U31" s="177"/>
      <c r="V31" s="177"/>
      <c r="W31" s="177"/>
      <c r="X31" s="177"/>
    </row>
    <row r="32" ht="13.5" customHeight="1">
      <c r="A32" s="157" t="s">
        <v>31</v>
      </c>
      <c r="B32" s="166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167"/>
      <c r="P32" s="168"/>
      <c r="Q32" s="178"/>
      <c r="R32" s="177"/>
      <c r="S32" s="177"/>
      <c r="T32" s="177"/>
      <c r="U32" s="177"/>
      <c r="V32" s="177"/>
      <c r="W32" s="177"/>
      <c r="X32" s="177"/>
    </row>
    <row r="33" ht="13.5" customHeight="1">
      <c r="A33" s="157" t="s">
        <v>32</v>
      </c>
      <c r="B33" s="166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167"/>
    </row>
    <row r="34" ht="13.5" customHeight="1">
      <c r="A34" s="157" t="s">
        <v>33</v>
      </c>
      <c r="B34" s="166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167"/>
    </row>
    <row r="35" ht="13.5" customHeight="1">
      <c r="A35" s="157" t="s">
        <v>34</v>
      </c>
      <c r="B35" s="166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167"/>
    </row>
    <row r="36" ht="13.5" customHeight="1">
      <c r="A36" s="157" t="s">
        <v>35</v>
      </c>
      <c r="B36" s="166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167"/>
    </row>
    <row r="37" ht="13.5" customHeight="1">
      <c r="A37" s="157" t="s">
        <v>36</v>
      </c>
      <c r="B37" s="169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1"/>
    </row>
    <row r="38" ht="13.5" customHeight="1">
      <c r="A38" s="60"/>
      <c r="B38" s="60"/>
      <c r="C38" s="60"/>
      <c r="D38" s="45"/>
      <c r="E38" s="60"/>
      <c r="F38" s="60"/>
      <c r="G38" s="60"/>
      <c r="H38" s="60"/>
      <c r="I38" s="60"/>
      <c r="J38" s="60"/>
      <c r="K38" s="60"/>
      <c r="L38" s="60"/>
      <c r="M38" s="60"/>
    </row>
    <row r="39" ht="13.5" customHeight="1">
      <c r="A39" s="51" t="s">
        <v>9</v>
      </c>
      <c r="B39" s="60"/>
      <c r="C39" s="60"/>
      <c r="D39" s="45"/>
      <c r="E39" s="60"/>
      <c r="F39" s="60"/>
      <c r="G39" s="60"/>
      <c r="H39" s="60"/>
      <c r="I39" s="60"/>
      <c r="J39" s="60"/>
      <c r="K39" s="60"/>
      <c r="L39" s="60"/>
      <c r="M39" s="60"/>
    </row>
    <row r="40" ht="13.5" customHeight="1">
      <c r="A40" s="45" t="str">
        <f>G3</f>
        <v/>
      </c>
      <c r="B40" s="157">
        <v>1.0</v>
      </c>
      <c r="C40" s="157">
        <v>2.0</v>
      </c>
      <c r="D40" s="157">
        <v>3.0</v>
      </c>
      <c r="E40" s="157">
        <v>4.0</v>
      </c>
      <c r="F40" s="157">
        <v>5.0</v>
      </c>
      <c r="G40" s="157">
        <v>6.0</v>
      </c>
      <c r="H40" s="157">
        <v>7.0</v>
      </c>
      <c r="I40" s="157">
        <v>8.0</v>
      </c>
      <c r="J40" s="157">
        <v>9.0</v>
      </c>
      <c r="K40" s="157">
        <v>10.0</v>
      </c>
      <c r="L40" s="157">
        <v>11.0</v>
      </c>
      <c r="M40" s="157">
        <v>12.0</v>
      </c>
    </row>
    <row r="41" ht="13.5" customHeight="1">
      <c r="A41" s="157" t="s">
        <v>27</v>
      </c>
      <c r="B41" s="160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2"/>
    </row>
    <row r="42" ht="13.5" customHeight="1">
      <c r="A42" s="157" t="s">
        <v>29</v>
      </c>
      <c r="B42" s="166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167"/>
    </row>
    <row r="43" ht="13.5" customHeight="1">
      <c r="A43" s="157" t="s">
        <v>31</v>
      </c>
      <c r="B43" s="166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167"/>
    </row>
    <row r="44" ht="13.5" customHeight="1">
      <c r="A44" s="157" t="s">
        <v>32</v>
      </c>
      <c r="B44" s="166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167"/>
    </row>
    <row r="45" ht="13.5" customHeight="1">
      <c r="A45" s="157" t="s">
        <v>33</v>
      </c>
      <c r="B45" s="166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167"/>
    </row>
    <row r="46" ht="13.5" customHeight="1">
      <c r="A46" s="157" t="s">
        <v>34</v>
      </c>
      <c r="B46" s="166"/>
      <c r="C46" s="174"/>
      <c r="D46" s="61"/>
      <c r="E46" s="174"/>
      <c r="F46" s="61"/>
      <c r="G46" s="61"/>
      <c r="H46" s="61"/>
      <c r="I46" s="61"/>
      <c r="J46" s="61"/>
      <c r="K46" s="61"/>
      <c r="L46" s="61"/>
      <c r="M46" s="167"/>
    </row>
    <row r="47" ht="13.5" customHeight="1">
      <c r="A47" s="157" t="s">
        <v>35</v>
      </c>
      <c r="B47" s="166"/>
      <c r="C47" s="174"/>
      <c r="D47" s="61"/>
      <c r="E47" s="174"/>
      <c r="F47" s="61"/>
      <c r="G47" s="61"/>
      <c r="H47" s="61"/>
      <c r="I47" s="61"/>
      <c r="J47" s="61"/>
      <c r="K47" s="61"/>
      <c r="L47" s="61"/>
      <c r="M47" s="167"/>
    </row>
    <row r="48" ht="13.5" customHeight="1">
      <c r="A48" s="157" t="s">
        <v>36</v>
      </c>
      <c r="B48" s="169"/>
      <c r="C48" s="175"/>
      <c r="D48" s="170"/>
      <c r="E48" s="175"/>
      <c r="F48" s="170"/>
      <c r="G48" s="170"/>
      <c r="H48" s="170"/>
      <c r="I48" s="170"/>
      <c r="J48" s="170"/>
      <c r="K48" s="170"/>
      <c r="L48" s="170"/>
      <c r="M48" s="171"/>
    </row>
    <row r="49" ht="13.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</row>
    <row r="50" ht="13.5" customHeight="1">
      <c r="A50" s="51"/>
      <c r="B50" s="51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</row>
    <row r="51" ht="13.5" customHeight="1">
      <c r="A51" s="45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</row>
    <row r="52" ht="13.5" customHeight="1">
      <c r="A52" s="57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</row>
    <row r="53" ht="13.5" customHeight="1">
      <c r="A53" s="57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</row>
    <row r="54" ht="13.5" customHeight="1">
      <c r="A54" s="57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</row>
    <row r="55" ht="13.5" customHeight="1">
      <c r="A55" s="57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</row>
    <row r="56" ht="13.5" customHeight="1">
      <c r="A56" s="57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</row>
    <row r="57" ht="13.5" customHeight="1">
      <c r="A57" s="57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</row>
    <row r="58" ht="13.5" customHeight="1">
      <c r="A58" s="5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</row>
    <row r="59" ht="13.5" customHeight="1">
      <c r="A59" s="57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</row>
    <row r="60" ht="13.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</row>
    <row r="61" ht="13.5" customHeight="1">
      <c r="A61" s="51"/>
      <c r="B61" s="51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</row>
    <row r="62" ht="13.5" customHeight="1">
      <c r="A62" s="45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</row>
    <row r="63" ht="13.5" customHeight="1">
      <c r="A63" s="57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</row>
    <row r="64" ht="13.5" customHeight="1">
      <c r="A64" s="57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</row>
    <row r="65" ht="13.5" customHeight="1">
      <c r="A65" s="57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</row>
    <row r="66" ht="13.5" customHeight="1">
      <c r="A66" s="57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</row>
    <row r="67" ht="13.5" customHeight="1">
      <c r="A67" s="57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</row>
    <row r="68" ht="13.5" customHeight="1">
      <c r="A68" s="57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</row>
    <row r="69" ht="13.5" customHeight="1">
      <c r="A69" s="57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</row>
    <row r="70" ht="13.5" customHeight="1">
      <c r="A70" s="57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</row>
    <row r="71" ht="13.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</row>
    <row r="72" ht="13.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</row>
    <row r="73" ht="13.5" customHeight="1">
      <c r="A73" s="45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</row>
    <row r="74" ht="13.5" customHeight="1">
      <c r="A74" s="57"/>
      <c r="B74" s="45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</row>
    <row r="75" ht="13.5" customHeight="1">
      <c r="A75" s="57"/>
      <c r="B75" s="179"/>
      <c r="C75" s="60"/>
      <c r="D75" s="60"/>
      <c r="E75" s="60"/>
      <c r="F75" s="60"/>
      <c r="G75" s="60"/>
      <c r="H75" s="45"/>
      <c r="I75" s="45"/>
      <c r="J75" s="45"/>
      <c r="K75" s="45"/>
      <c r="L75" s="45"/>
      <c r="M75" s="45"/>
    </row>
    <row r="76" ht="13.5" customHeight="1">
      <c r="A76" s="57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</row>
    <row r="77" ht="13.5" customHeight="1">
      <c r="A77" s="57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</row>
    <row r="78" ht="13.5" customHeight="1">
      <c r="A78" s="57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</row>
    <row r="79" ht="13.5" customHeight="1">
      <c r="A79" s="57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</row>
    <row r="80" ht="13.5" customHeight="1">
      <c r="A80" s="57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</row>
    <row r="81" ht="13.5" customHeight="1">
      <c r="A81" s="57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</row>
    <row r="82" ht="13.5" customHeight="1">
      <c r="A82" s="60"/>
      <c r="B82" s="60"/>
      <c r="C82" s="60"/>
      <c r="D82" s="45"/>
      <c r="E82" s="60"/>
      <c r="F82" s="60"/>
      <c r="G82" s="60"/>
      <c r="H82" s="60"/>
      <c r="I82" s="60"/>
      <c r="J82" s="60"/>
      <c r="K82" s="60"/>
      <c r="L82" s="60"/>
      <c r="M82" s="60"/>
    </row>
    <row r="83" ht="13.5" customHeight="1">
      <c r="A83" s="60"/>
      <c r="B83" s="60"/>
      <c r="C83" s="60"/>
      <c r="D83" s="45"/>
      <c r="E83" s="60"/>
      <c r="F83" s="60"/>
      <c r="G83" s="60"/>
      <c r="H83" s="60"/>
      <c r="I83" s="60"/>
      <c r="J83" s="60"/>
      <c r="K83" s="60"/>
      <c r="L83" s="60"/>
      <c r="M83" s="60"/>
    </row>
    <row r="84" ht="13.5" customHeight="1">
      <c r="A84" s="45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</row>
    <row r="85" ht="13.5" customHeight="1">
      <c r="A85" s="57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</row>
    <row r="86" ht="13.5" customHeight="1">
      <c r="A86" s="57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</row>
    <row r="87" ht="13.5" customHeight="1">
      <c r="A87" s="57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</row>
    <row r="88" ht="13.5" customHeight="1">
      <c r="A88" s="57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</row>
    <row r="89" ht="13.5" customHeight="1">
      <c r="A89" s="57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</row>
    <row r="90" ht="13.5" customHeight="1">
      <c r="A90" s="57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</row>
    <row r="91" ht="13.5" customHeight="1">
      <c r="A91" s="57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</row>
    <row r="92" ht="13.5" customHeight="1">
      <c r="A92" s="57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</row>
    <row r="93" ht="13.5" customHeight="1"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</row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</sheetData>
  <mergeCells count="4">
    <mergeCell ref="D2:E2"/>
    <mergeCell ref="F2:G2"/>
    <mergeCell ref="D3:E3"/>
    <mergeCell ref="F3:G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" width="15.0"/>
    <col customWidth="1" min="3" max="3" width="12.29"/>
    <col customWidth="1" min="4" max="5" width="8.86"/>
    <col customWidth="1" min="6" max="6" width="12.14"/>
    <col customWidth="1" min="7" max="7" width="13.0"/>
    <col customWidth="1" min="8" max="26" width="8.86"/>
  </cols>
  <sheetData>
    <row r="1" ht="13.5" customHeight="1">
      <c r="A1" s="142" t="s">
        <v>9</v>
      </c>
      <c r="B1" s="143" t="str">
        <f>'Run Setup Notes'!C8</f>
        <v/>
      </c>
      <c r="C1" s="144"/>
      <c r="D1" s="145"/>
      <c r="E1" s="145"/>
      <c r="F1" s="45"/>
      <c r="G1" s="45"/>
      <c r="H1" s="45"/>
      <c r="I1" s="45"/>
      <c r="J1" s="45"/>
      <c r="K1" s="45"/>
      <c r="L1" s="45"/>
      <c r="M1" s="45"/>
    </row>
    <row r="2" ht="13.5" customHeight="1">
      <c r="A2" s="146">
        <v>13.0</v>
      </c>
      <c r="B2" s="147">
        <v>14.0</v>
      </c>
      <c r="C2" s="144"/>
      <c r="D2" s="148" t="str">
        <f>'Run Setup Notes'!E25</f>
        <v/>
      </c>
      <c r="E2" s="49"/>
      <c r="F2" s="148" t="str">
        <f>'Run Setup Notes'!G25</f>
        <v/>
      </c>
      <c r="G2" s="49"/>
      <c r="H2" s="150"/>
      <c r="I2" s="45"/>
      <c r="J2" s="45"/>
      <c r="K2" s="45"/>
      <c r="L2" s="45"/>
      <c r="M2" s="45"/>
    </row>
    <row r="3" ht="13.5" customHeight="1">
      <c r="A3" s="151">
        <v>15.0</v>
      </c>
      <c r="B3" s="152">
        <v>16.0</v>
      </c>
      <c r="C3" s="144"/>
      <c r="D3" s="148" t="str">
        <f>'Run Setup Notes'!E26</f>
        <v/>
      </c>
      <c r="E3" s="49"/>
      <c r="F3" s="148" t="str">
        <f>'Run Setup Notes'!G26</f>
        <v/>
      </c>
      <c r="G3" s="49"/>
      <c r="H3" s="150"/>
      <c r="I3" s="45"/>
      <c r="J3" s="45"/>
      <c r="K3" s="45"/>
      <c r="L3" s="45"/>
      <c r="M3" s="45"/>
    </row>
    <row r="4" ht="13.5" customHeight="1">
      <c r="A4" s="51"/>
      <c r="B4" s="51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ht="13.5" customHeight="1">
      <c r="A5" s="51"/>
      <c r="B5" s="51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ht="13.5" customHeight="1">
      <c r="A6" s="51" t="s">
        <v>6</v>
      </c>
      <c r="B6" s="53"/>
      <c r="C6" s="53"/>
      <c r="D6" s="45"/>
      <c r="E6" s="45"/>
      <c r="F6" s="45"/>
      <c r="G6" s="45"/>
      <c r="H6" s="45"/>
      <c r="I6" s="45"/>
      <c r="J6" s="45"/>
      <c r="K6" s="45"/>
      <c r="L6" s="45"/>
      <c r="M6" s="45"/>
    </row>
    <row r="7" ht="13.5" customHeight="1">
      <c r="A7" s="55" t="str">
        <f>F2</f>
        <v/>
      </c>
      <c r="B7" s="157">
        <v>1.0</v>
      </c>
      <c r="C7" s="157">
        <v>2.0</v>
      </c>
      <c r="D7" s="157">
        <v>3.0</v>
      </c>
      <c r="E7" s="157">
        <v>4.0</v>
      </c>
      <c r="F7" s="157">
        <v>5.0</v>
      </c>
      <c r="G7" s="157">
        <v>6.0</v>
      </c>
      <c r="H7" s="157">
        <v>7.0</v>
      </c>
      <c r="I7" s="157">
        <v>8.0</v>
      </c>
      <c r="J7" s="157">
        <v>9.0</v>
      </c>
      <c r="K7" s="157">
        <v>10.0</v>
      </c>
      <c r="L7" s="157">
        <v>11.0</v>
      </c>
      <c r="M7" s="157">
        <v>12.0</v>
      </c>
      <c r="Q7" s="158"/>
      <c r="R7" s="159"/>
      <c r="S7" s="158"/>
      <c r="T7" s="159"/>
      <c r="U7" s="158"/>
      <c r="V7" s="159"/>
      <c r="W7" s="158"/>
      <c r="X7" s="159"/>
    </row>
    <row r="8" ht="13.5" customHeight="1">
      <c r="A8" s="157" t="s">
        <v>27</v>
      </c>
      <c r="B8" s="160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2"/>
      <c r="N8" s="60"/>
      <c r="Q8" s="163"/>
      <c r="R8" s="164"/>
      <c r="S8" s="165"/>
      <c r="T8" s="164"/>
      <c r="U8" s="70"/>
    </row>
    <row r="9" ht="13.5" customHeight="1">
      <c r="A9" s="157" t="s">
        <v>29</v>
      </c>
      <c r="B9" s="166"/>
      <c r="C9" s="61"/>
      <c r="D9" s="61"/>
      <c r="E9" s="61"/>
      <c r="F9" s="61"/>
      <c r="G9" s="61"/>
      <c r="H9" s="61"/>
      <c r="I9" s="61"/>
      <c r="J9" s="61"/>
      <c r="K9" s="61"/>
      <c r="L9" s="61"/>
      <c r="M9" s="167"/>
      <c r="Q9" s="163"/>
      <c r="R9" s="164"/>
      <c r="S9" s="164"/>
      <c r="T9" s="164"/>
    </row>
    <row r="10" ht="13.5" customHeight="1">
      <c r="A10" s="157" t="s">
        <v>31</v>
      </c>
      <c r="B10" s="166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167"/>
    </row>
    <row r="11" ht="13.5" customHeight="1">
      <c r="A11" s="157" t="s">
        <v>32</v>
      </c>
      <c r="B11" s="166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167"/>
    </row>
    <row r="12" ht="13.5" customHeight="1">
      <c r="A12" s="157" t="s">
        <v>33</v>
      </c>
      <c r="B12" s="166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167"/>
      <c r="P12" s="61"/>
      <c r="Q12" s="61"/>
    </row>
    <row r="13" ht="13.5" customHeight="1">
      <c r="A13" s="157" t="s">
        <v>34</v>
      </c>
      <c r="B13" s="166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167"/>
      <c r="P13" s="168"/>
      <c r="Q13" s="168"/>
      <c r="S13" s="70"/>
      <c r="T13" s="70"/>
      <c r="U13" s="70"/>
      <c r="V13" s="70"/>
      <c r="W13" s="70"/>
      <c r="X13" s="70"/>
    </row>
    <row r="14" ht="13.5" customHeight="1">
      <c r="A14" s="157" t="s">
        <v>35</v>
      </c>
      <c r="B14" s="166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167"/>
      <c r="P14" s="168"/>
      <c r="Q14" s="168"/>
      <c r="S14" s="70"/>
      <c r="T14" s="70"/>
      <c r="U14" s="70"/>
      <c r="V14" s="70"/>
      <c r="W14" s="70"/>
      <c r="X14" s="70"/>
    </row>
    <row r="15" ht="13.5" customHeight="1">
      <c r="A15" s="157" t="s">
        <v>36</v>
      </c>
      <c r="B15" s="169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1"/>
      <c r="P15" s="168"/>
      <c r="Q15" s="168"/>
      <c r="S15" s="70"/>
      <c r="T15" s="70"/>
      <c r="U15" s="70"/>
      <c r="V15" s="70"/>
      <c r="W15" s="70"/>
      <c r="X15" s="70"/>
    </row>
    <row r="16" ht="13.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P16" s="168"/>
      <c r="Q16" s="168"/>
      <c r="S16" s="159"/>
      <c r="T16" s="172"/>
      <c r="U16" s="172"/>
      <c r="V16" s="159"/>
      <c r="W16" s="172"/>
      <c r="X16" s="172"/>
    </row>
    <row r="17" ht="13.5" customHeight="1">
      <c r="A17" s="51" t="s">
        <v>7</v>
      </c>
      <c r="B17" s="51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P17" s="168"/>
      <c r="Q17" s="168"/>
      <c r="S17" s="173"/>
      <c r="T17" s="173"/>
      <c r="U17" s="173"/>
      <c r="V17" s="173"/>
      <c r="W17" s="173"/>
      <c r="X17" s="173"/>
    </row>
    <row r="18" ht="13.5" customHeight="1">
      <c r="A18" s="45" t="str">
        <f>G2</f>
        <v/>
      </c>
      <c r="B18" s="157">
        <v>1.0</v>
      </c>
      <c r="C18" s="157">
        <v>2.0</v>
      </c>
      <c r="D18" s="157">
        <v>3.0</v>
      </c>
      <c r="E18" s="157">
        <v>4.0</v>
      </c>
      <c r="F18" s="157">
        <v>5.0</v>
      </c>
      <c r="G18" s="157">
        <v>6.0</v>
      </c>
      <c r="H18" s="157">
        <v>7.0</v>
      </c>
      <c r="I18" s="157">
        <v>8.0</v>
      </c>
      <c r="J18" s="157">
        <v>9.0</v>
      </c>
      <c r="K18" s="157">
        <v>10.0</v>
      </c>
      <c r="L18" s="157">
        <v>11.0</v>
      </c>
      <c r="M18" s="157">
        <v>12.0</v>
      </c>
      <c r="P18" s="53"/>
      <c r="Q18" s="168"/>
      <c r="R18" s="61"/>
      <c r="S18" s="159"/>
      <c r="T18" s="159"/>
      <c r="U18" s="159"/>
      <c r="V18" s="159"/>
      <c r="W18" s="159"/>
      <c r="X18" s="159"/>
    </row>
    <row r="19" ht="13.5" customHeight="1">
      <c r="A19" s="157" t="s">
        <v>27</v>
      </c>
      <c r="B19" s="160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2"/>
      <c r="P19" s="53"/>
      <c r="Q19" s="168"/>
      <c r="R19" s="61"/>
    </row>
    <row r="20" ht="13.5" customHeight="1">
      <c r="A20" s="157" t="s">
        <v>29</v>
      </c>
      <c r="B20" s="166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167"/>
      <c r="P20" s="53"/>
      <c r="Q20" s="168"/>
      <c r="R20" s="61"/>
    </row>
    <row r="21" ht="13.5" customHeight="1">
      <c r="A21" s="157" t="s">
        <v>31</v>
      </c>
      <c r="B21" s="166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167"/>
      <c r="P21" s="168"/>
      <c r="Q21" s="168"/>
    </row>
    <row r="22" ht="13.5" customHeight="1">
      <c r="A22" s="157" t="s">
        <v>32</v>
      </c>
      <c r="B22" s="166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167"/>
      <c r="P22" s="168"/>
      <c r="Q22" s="168"/>
    </row>
    <row r="23" ht="13.5" customHeight="1">
      <c r="A23" s="157" t="s">
        <v>33</v>
      </c>
      <c r="B23" s="166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167"/>
      <c r="P23" s="168"/>
      <c r="Q23" s="168"/>
    </row>
    <row r="24" ht="13.5" customHeight="1">
      <c r="A24" s="157" t="s">
        <v>34</v>
      </c>
      <c r="B24" s="166"/>
      <c r="C24" s="174"/>
      <c r="D24" s="61"/>
      <c r="E24" s="174"/>
      <c r="F24" s="61"/>
      <c r="G24" s="61"/>
      <c r="H24" s="61"/>
      <c r="I24" s="61"/>
      <c r="J24" s="61"/>
      <c r="K24" s="61"/>
      <c r="L24" s="61"/>
      <c r="M24" s="167"/>
      <c r="P24" s="168"/>
      <c r="Q24" s="168"/>
    </row>
    <row r="25" ht="13.5" customHeight="1">
      <c r="A25" s="157" t="s">
        <v>35</v>
      </c>
      <c r="B25" s="166"/>
      <c r="C25" s="174"/>
      <c r="D25" s="61"/>
      <c r="E25" s="174"/>
      <c r="F25" s="61"/>
      <c r="G25" s="61"/>
      <c r="H25" s="61"/>
      <c r="I25" s="61"/>
      <c r="J25" s="61"/>
      <c r="K25" s="61"/>
      <c r="L25" s="61"/>
      <c r="M25" s="167"/>
      <c r="P25" s="168"/>
      <c r="Q25" s="168"/>
    </row>
    <row r="26" ht="13.5" customHeight="1">
      <c r="A26" s="157" t="s">
        <v>36</v>
      </c>
      <c r="B26" s="169"/>
      <c r="C26" s="175"/>
      <c r="D26" s="170"/>
      <c r="E26" s="175"/>
      <c r="F26" s="170"/>
      <c r="G26" s="170"/>
      <c r="H26" s="170"/>
      <c r="I26" s="170"/>
      <c r="J26" s="170"/>
      <c r="K26" s="170"/>
      <c r="L26" s="170"/>
      <c r="M26" s="171"/>
      <c r="P26" s="168"/>
      <c r="Q26" s="168"/>
    </row>
    <row r="27" ht="13.5" customHeight="1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P27" s="168"/>
      <c r="Q27" s="176"/>
      <c r="R27" s="172"/>
      <c r="S27" s="159"/>
      <c r="T27" s="172"/>
      <c r="U27" s="172"/>
      <c r="V27" s="159"/>
      <c r="W27" s="172"/>
      <c r="X27" s="172"/>
    </row>
    <row r="28" ht="13.5" customHeight="1">
      <c r="A28" s="51" t="s">
        <v>8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P28" s="53"/>
      <c r="Q28" s="53"/>
      <c r="R28" s="173"/>
      <c r="S28" s="173"/>
      <c r="T28" s="173"/>
      <c r="U28" s="173"/>
      <c r="V28" s="173"/>
      <c r="W28" s="173"/>
      <c r="X28" s="173"/>
    </row>
    <row r="29" ht="13.5" customHeight="1">
      <c r="A29" s="55" t="str">
        <f>F3</f>
        <v/>
      </c>
      <c r="B29" s="157">
        <v>1.0</v>
      </c>
      <c r="C29" s="157">
        <v>2.0</v>
      </c>
      <c r="D29" s="157">
        <v>3.0</v>
      </c>
      <c r="E29" s="157">
        <v>4.0</v>
      </c>
      <c r="F29" s="157">
        <v>5.0</v>
      </c>
      <c r="G29" s="157">
        <v>6.0</v>
      </c>
      <c r="H29" s="157">
        <v>7.0</v>
      </c>
      <c r="I29" s="157">
        <v>8.0</v>
      </c>
      <c r="J29" s="157">
        <v>9.0</v>
      </c>
      <c r="K29" s="157">
        <v>10.0</v>
      </c>
      <c r="L29" s="157">
        <v>11.0</v>
      </c>
      <c r="M29" s="157">
        <v>12.0</v>
      </c>
      <c r="P29" s="53"/>
      <c r="Q29" s="53"/>
      <c r="R29" s="177"/>
      <c r="S29" s="177"/>
      <c r="T29" s="177"/>
      <c r="U29" s="177"/>
      <c r="V29" s="177"/>
      <c r="W29" s="177"/>
      <c r="X29" s="177"/>
    </row>
    <row r="30" ht="13.5" customHeight="1">
      <c r="A30" s="157" t="s">
        <v>27</v>
      </c>
      <c r="B30" s="160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2"/>
      <c r="P30" s="53"/>
      <c r="Q30" s="53"/>
      <c r="R30" s="177"/>
      <c r="S30" s="177"/>
      <c r="T30" s="177"/>
      <c r="U30" s="177"/>
      <c r="V30" s="177"/>
      <c r="W30" s="177"/>
      <c r="X30" s="177"/>
    </row>
    <row r="31" ht="13.5" customHeight="1">
      <c r="A31" s="157" t="s">
        <v>29</v>
      </c>
      <c r="B31" s="166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167"/>
      <c r="P31" s="168"/>
      <c r="Q31" s="53"/>
      <c r="R31" s="177"/>
      <c r="S31" s="177"/>
      <c r="T31" s="177"/>
      <c r="U31" s="177"/>
      <c r="V31" s="177"/>
      <c r="W31" s="177"/>
      <c r="X31" s="177"/>
    </row>
    <row r="32" ht="13.5" customHeight="1">
      <c r="A32" s="157" t="s">
        <v>31</v>
      </c>
      <c r="B32" s="166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167"/>
      <c r="P32" s="168"/>
      <c r="Q32" s="178"/>
      <c r="R32" s="177"/>
      <c r="S32" s="177"/>
      <c r="T32" s="177"/>
      <c r="U32" s="177"/>
      <c r="V32" s="177"/>
      <c r="W32" s="177"/>
      <c r="X32" s="177"/>
    </row>
    <row r="33" ht="13.5" customHeight="1">
      <c r="A33" s="157" t="s">
        <v>32</v>
      </c>
      <c r="B33" s="166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167"/>
    </row>
    <row r="34" ht="13.5" customHeight="1">
      <c r="A34" s="157" t="s">
        <v>33</v>
      </c>
      <c r="B34" s="166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167"/>
    </row>
    <row r="35" ht="13.5" customHeight="1">
      <c r="A35" s="157" t="s">
        <v>34</v>
      </c>
      <c r="B35" s="166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167"/>
    </row>
    <row r="36" ht="13.5" customHeight="1">
      <c r="A36" s="157" t="s">
        <v>35</v>
      </c>
      <c r="B36" s="166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167"/>
    </row>
    <row r="37" ht="13.5" customHeight="1">
      <c r="A37" s="157" t="s">
        <v>36</v>
      </c>
      <c r="B37" s="169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1"/>
    </row>
    <row r="38" ht="13.5" customHeight="1">
      <c r="A38" s="60"/>
      <c r="B38" s="60"/>
      <c r="C38" s="60"/>
      <c r="D38" s="45"/>
      <c r="E38" s="60"/>
      <c r="F38" s="60"/>
      <c r="G38" s="60"/>
      <c r="H38" s="60"/>
      <c r="I38" s="60"/>
      <c r="J38" s="60"/>
      <c r="K38" s="60"/>
      <c r="L38" s="60"/>
      <c r="M38" s="60"/>
    </row>
    <row r="39" ht="13.5" customHeight="1">
      <c r="A39" s="51" t="s">
        <v>9</v>
      </c>
      <c r="B39" s="60"/>
      <c r="C39" s="60"/>
      <c r="D39" s="45"/>
      <c r="E39" s="60"/>
      <c r="F39" s="60"/>
      <c r="G39" s="60"/>
      <c r="H39" s="60"/>
      <c r="I39" s="60"/>
      <c r="J39" s="60"/>
      <c r="K39" s="60"/>
      <c r="L39" s="60"/>
      <c r="M39" s="60"/>
    </row>
    <row r="40" ht="13.5" customHeight="1">
      <c r="A40" s="45" t="str">
        <f>G3</f>
        <v/>
      </c>
      <c r="B40" s="157">
        <v>1.0</v>
      </c>
      <c r="C40" s="157">
        <v>2.0</v>
      </c>
      <c r="D40" s="157">
        <v>3.0</v>
      </c>
      <c r="E40" s="157">
        <v>4.0</v>
      </c>
      <c r="F40" s="157">
        <v>5.0</v>
      </c>
      <c r="G40" s="157">
        <v>6.0</v>
      </c>
      <c r="H40" s="157">
        <v>7.0</v>
      </c>
      <c r="I40" s="157">
        <v>8.0</v>
      </c>
      <c r="J40" s="157">
        <v>9.0</v>
      </c>
      <c r="K40" s="157">
        <v>10.0</v>
      </c>
      <c r="L40" s="157">
        <v>11.0</v>
      </c>
      <c r="M40" s="157">
        <v>12.0</v>
      </c>
    </row>
    <row r="41" ht="13.5" customHeight="1">
      <c r="A41" s="157" t="s">
        <v>27</v>
      </c>
      <c r="B41" s="160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2"/>
    </row>
    <row r="42" ht="13.5" customHeight="1">
      <c r="A42" s="157" t="s">
        <v>29</v>
      </c>
      <c r="B42" s="166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167"/>
    </row>
    <row r="43" ht="13.5" customHeight="1">
      <c r="A43" s="157" t="s">
        <v>31</v>
      </c>
      <c r="B43" s="166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167"/>
    </row>
    <row r="44" ht="13.5" customHeight="1">
      <c r="A44" s="157" t="s">
        <v>32</v>
      </c>
      <c r="B44" s="166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167"/>
    </row>
    <row r="45" ht="13.5" customHeight="1">
      <c r="A45" s="157" t="s">
        <v>33</v>
      </c>
      <c r="B45" s="166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167"/>
    </row>
    <row r="46" ht="13.5" customHeight="1">
      <c r="A46" s="157" t="s">
        <v>34</v>
      </c>
      <c r="B46" s="166"/>
      <c r="C46" s="174"/>
      <c r="D46" s="61"/>
      <c r="E46" s="174"/>
      <c r="F46" s="61"/>
      <c r="G46" s="61"/>
      <c r="H46" s="61"/>
      <c r="I46" s="61"/>
      <c r="J46" s="61"/>
      <c r="K46" s="61"/>
      <c r="L46" s="61"/>
      <c r="M46" s="167"/>
    </row>
    <row r="47" ht="13.5" customHeight="1">
      <c r="A47" s="157" t="s">
        <v>35</v>
      </c>
      <c r="B47" s="166"/>
      <c r="C47" s="174"/>
      <c r="D47" s="61"/>
      <c r="E47" s="174"/>
      <c r="F47" s="61"/>
      <c r="G47" s="61"/>
      <c r="H47" s="61"/>
      <c r="I47" s="61"/>
      <c r="J47" s="61"/>
      <c r="K47" s="61"/>
      <c r="L47" s="61"/>
      <c r="M47" s="167"/>
    </row>
    <row r="48" ht="13.5" customHeight="1">
      <c r="A48" s="157" t="s">
        <v>36</v>
      </c>
      <c r="B48" s="169"/>
      <c r="C48" s="175"/>
      <c r="D48" s="170"/>
      <c r="E48" s="175"/>
      <c r="F48" s="170"/>
      <c r="G48" s="170"/>
      <c r="H48" s="170"/>
      <c r="I48" s="170"/>
      <c r="J48" s="170"/>
      <c r="K48" s="170"/>
      <c r="L48" s="170"/>
      <c r="M48" s="171"/>
    </row>
    <row r="49" ht="13.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</row>
    <row r="50" ht="13.5" customHeight="1">
      <c r="A50" s="51"/>
      <c r="B50" s="51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</row>
    <row r="51" ht="13.5" customHeight="1">
      <c r="A51" s="45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</row>
    <row r="52" ht="13.5" customHeight="1">
      <c r="A52" s="57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</row>
    <row r="53" ht="13.5" customHeight="1">
      <c r="A53" s="57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</row>
    <row r="54" ht="13.5" customHeight="1">
      <c r="A54" s="57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</row>
    <row r="55" ht="13.5" customHeight="1">
      <c r="A55" s="57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</row>
    <row r="56" ht="13.5" customHeight="1">
      <c r="A56" s="57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</row>
    <row r="57" ht="13.5" customHeight="1">
      <c r="A57" s="57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</row>
    <row r="58" ht="13.5" customHeight="1">
      <c r="A58" s="5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</row>
    <row r="59" ht="13.5" customHeight="1">
      <c r="A59" s="57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</row>
    <row r="60" ht="13.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</row>
    <row r="61" ht="13.5" customHeight="1">
      <c r="A61" s="51"/>
      <c r="B61" s="51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</row>
    <row r="62" ht="13.5" customHeight="1">
      <c r="A62" s="45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</row>
    <row r="63" ht="13.5" customHeight="1">
      <c r="A63" s="57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</row>
    <row r="64" ht="13.5" customHeight="1">
      <c r="A64" s="57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</row>
    <row r="65" ht="13.5" customHeight="1">
      <c r="A65" s="57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</row>
    <row r="66" ht="13.5" customHeight="1">
      <c r="A66" s="57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</row>
    <row r="67" ht="13.5" customHeight="1">
      <c r="A67" s="57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</row>
    <row r="68" ht="13.5" customHeight="1">
      <c r="A68" s="57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</row>
    <row r="69" ht="13.5" customHeight="1">
      <c r="A69" s="57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</row>
    <row r="70" ht="13.5" customHeight="1">
      <c r="A70" s="57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</row>
    <row r="71" ht="13.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</row>
    <row r="72" ht="13.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</row>
    <row r="73" ht="13.5" customHeight="1">
      <c r="A73" s="45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</row>
    <row r="74" ht="13.5" customHeight="1">
      <c r="A74" s="57"/>
      <c r="B74" s="45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</row>
    <row r="75" ht="13.5" customHeight="1">
      <c r="A75" s="57"/>
      <c r="B75" s="179"/>
      <c r="C75" s="60"/>
      <c r="D75" s="60"/>
      <c r="E75" s="60"/>
      <c r="F75" s="60"/>
      <c r="G75" s="60"/>
      <c r="H75" s="45"/>
      <c r="I75" s="45"/>
      <c r="J75" s="45"/>
      <c r="K75" s="45"/>
      <c r="L75" s="45"/>
      <c r="M75" s="45"/>
    </row>
    <row r="76" ht="13.5" customHeight="1">
      <c r="A76" s="57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</row>
    <row r="77" ht="13.5" customHeight="1">
      <c r="A77" s="57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</row>
    <row r="78" ht="13.5" customHeight="1">
      <c r="A78" s="57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</row>
    <row r="79" ht="13.5" customHeight="1">
      <c r="A79" s="57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</row>
    <row r="80" ht="13.5" customHeight="1">
      <c r="A80" s="57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</row>
    <row r="81" ht="13.5" customHeight="1">
      <c r="A81" s="57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</row>
    <row r="82" ht="13.5" customHeight="1">
      <c r="A82" s="60"/>
      <c r="B82" s="60"/>
      <c r="C82" s="60"/>
      <c r="D82" s="45"/>
      <c r="E82" s="60"/>
      <c r="F82" s="60"/>
      <c r="G82" s="60"/>
      <c r="H82" s="60"/>
      <c r="I82" s="60"/>
      <c r="J82" s="60"/>
      <c r="K82" s="60"/>
      <c r="L82" s="60"/>
      <c r="M82" s="60"/>
    </row>
    <row r="83" ht="13.5" customHeight="1">
      <c r="A83" s="60"/>
      <c r="B83" s="60"/>
      <c r="C83" s="60"/>
      <c r="D83" s="45"/>
      <c r="E83" s="60"/>
      <c r="F83" s="60"/>
      <c r="G83" s="60"/>
      <c r="H83" s="60"/>
      <c r="I83" s="60"/>
      <c r="J83" s="60"/>
      <c r="K83" s="60"/>
      <c r="L83" s="60"/>
      <c r="M83" s="60"/>
    </row>
    <row r="84" ht="13.5" customHeight="1">
      <c r="A84" s="45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</row>
    <row r="85" ht="13.5" customHeight="1">
      <c r="A85" s="57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</row>
    <row r="86" ht="13.5" customHeight="1">
      <c r="A86" s="57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</row>
    <row r="87" ht="13.5" customHeight="1">
      <c r="A87" s="57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</row>
    <row r="88" ht="13.5" customHeight="1">
      <c r="A88" s="57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</row>
    <row r="89" ht="13.5" customHeight="1">
      <c r="A89" s="57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</row>
    <row r="90" ht="13.5" customHeight="1">
      <c r="A90" s="57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</row>
    <row r="91" ht="13.5" customHeight="1">
      <c r="A91" s="57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</row>
    <row r="92" ht="13.5" customHeight="1">
      <c r="A92" s="57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</row>
    <row r="93" ht="13.5" customHeight="1"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</row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</sheetData>
  <mergeCells count="4">
    <mergeCell ref="D2:E2"/>
    <mergeCell ref="F2:G2"/>
    <mergeCell ref="D3:E3"/>
    <mergeCell ref="F3:G3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hidden="1" min="1" max="1" width="8.86"/>
    <col customWidth="1" min="2" max="26" width="8.86"/>
  </cols>
  <sheetData>
    <row r="1" ht="13.5" hidden="1" customHeight="1">
      <c r="A1" s="92"/>
      <c r="B1" s="92"/>
      <c r="C1" s="92">
        <v>1.0</v>
      </c>
      <c r="D1" s="92">
        <v>1.0</v>
      </c>
      <c r="E1" s="92">
        <v>2.0</v>
      </c>
      <c r="F1" s="92">
        <v>2.0</v>
      </c>
      <c r="G1" s="92">
        <v>3.0</v>
      </c>
      <c r="H1" s="92">
        <v>3.0</v>
      </c>
      <c r="I1" s="92">
        <v>4.0</v>
      </c>
      <c r="J1" s="92">
        <v>4.0</v>
      </c>
      <c r="K1" s="92">
        <v>5.0</v>
      </c>
      <c r="L1" s="92">
        <v>5.0</v>
      </c>
      <c r="M1" s="92">
        <v>6.0</v>
      </c>
      <c r="N1" s="92">
        <v>6.0</v>
      </c>
      <c r="O1" s="92">
        <v>7.0</v>
      </c>
      <c r="P1" s="92">
        <v>7.0</v>
      </c>
      <c r="Q1" s="92">
        <v>8.0</v>
      </c>
      <c r="R1" s="92">
        <v>8.0</v>
      </c>
      <c r="S1" s="92">
        <v>9.0</v>
      </c>
      <c r="T1" s="92">
        <v>9.0</v>
      </c>
      <c r="U1" s="92">
        <v>10.0</v>
      </c>
      <c r="V1" s="92">
        <v>10.0</v>
      </c>
      <c r="W1" s="92">
        <v>11.0</v>
      </c>
      <c r="X1" s="92">
        <v>11.0</v>
      </c>
      <c r="Y1" s="92">
        <v>12.0</v>
      </c>
      <c r="Z1" s="92">
        <v>12.0</v>
      </c>
    </row>
    <row r="2" ht="13.5" customHeight="1">
      <c r="A2" s="60"/>
      <c r="B2" s="180"/>
      <c r="C2" s="181">
        <v>1.0</v>
      </c>
      <c r="D2" s="181">
        <v>2.0</v>
      </c>
      <c r="E2" s="181">
        <v>3.0</v>
      </c>
      <c r="F2" s="181">
        <v>4.0</v>
      </c>
      <c r="G2" s="181">
        <v>5.0</v>
      </c>
      <c r="H2" s="181">
        <v>6.0</v>
      </c>
      <c r="I2" s="181">
        <v>7.0</v>
      </c>
      <c r="J2" s="181">
        <v>8.0</v>
      </c>
      <c r="K2" s="181">
        <v>9.0</v>
      </c>
      <c r="L2" s="181">
        <v>10.0</v>
      </c>
      <c r="M2" s="181">
        <v>11.0</v>
      </c>
      <c r="N2" s="181">
        <v>12.0</v>
      </c>
      <c r="O2" s="181">
        <v>13.0</v>
      </c>
      <c r="P2" s="181">
        <v>14.0</v>
      </c>
      <c r="Q2" s="181">
        <v>15.0</v>
      </c>
      <c r="R2" s="181">
        <v>16.0</v>
      </c>
      <c r="S2" s="181">
        <v>17.0</v>
      </c>
      <c r="T2" s="182">
        <v>18.0</v>
      </c>
      <c r="U2" s="181">
        <v>19.0</v>
      </c>
      <c r="V2" s="181">
        <v>20.0</v>
      </c>
      <c r="W2" s="181">
        <v>21.0</v>
      </c>
      <c r="X2" s="181">
        <v>22.0</v>
      </c>
      <c r="Y2" s="181">
        <v>23.0</v>
      </c>
      <c r="Z2" s="181">
        <v>24.0</v>
      </c>
    </row>
    <row r="3" ht="13.5" customHeight="1">
      <c r="A3" s="98">
        <v>1.0</v>
      </c>
      <c r="B3" s="181" t="s">
        <v>27</v>
      </c>
      <c r="C3" s="183" t="str">
        <f>OFFSET('Plate 2'!$A$7, 'Plate 2 384-well Map'!$A3,'Plate 2 384-well Map'!C$1)</f>
        <v/>
      </c>
      <c r="D3" s="183" t="str">
        <f>OFFSET('Plate 2'!$A$18, 'Plate 2 384-well Map'!$A3,'Plate 2 384-well Map'!D$1)</f>
        <v/>
      </c>
      <c r="E3" s="183" t="str">
        <f>OFFSET('Plate 2'!$A$7, 'Plate 2 384-well Map'!$A3,'Plate 2 384-well Map'!E$1)</f>
        <v/>
      </c>
      <c r="F3" s="183" t="str">
        <f>OFFSET('Plate 2'!$A$18, 'Plate 2 384-well Map'!$A3,'Plate 2 384-well Map'!F$1)</f>
        <v/>
      </c>
      <c r="G3" s="183" t="str">
        <f>OFFSET('Plate 2'!$A$7, 'Plate 2 384-well Map'!$A3,'Plate 2 384-well Map'!G$1)</f>
        <v/>
      </c>
      <c r="H3" s="183" t="str">
        <f>OFFSET('Plate 2'!$A$18, 'Plate 2 384-well Map'!$A3,'Plate 2 384-well Map'!H$1)</f>
        <v/>
      </c>
      <c r="I3" s="183" t="str">
        <f>OFFSET('Plate 2'!$A$7, 'Plate 2 384-well Map'!$A3,'Plate 2 384-well Map'!I$1)</f>
        <v/>
      </c>
      <c r="J3" s="183" t="str">
        <f>OFFSET('Plate 2'!$A$18, 'Plate 2 384-well Map'!$A3,'Plate 2 384-well Map'!J$1)</f>
        <v/>
      </c>
      <c r="K3" s="183" t="str">
        <f>OFFSET('Plate 2'!$A$7, 'Plate 2 384-well Map'!$A3,'Plate 2 384-well Map'!K$1)</f>
        <v/>
      </c>
      <c r="L3" s="183" t="str">
        <f>OFFSET('Plate 2'!$A$18, 'Plate 2 384-well Map'!$A3,'Plate 2 384-well Map'!L$1)</f>
        <v/>
      </c>
      <c r="M3" s="183" t="str">
        <f>OFFSET('Plate 2'!$A$7, 'Plate 2 384-well Map'!$A3,'Plate 2 384-well Map'!M$1)</f>
        <v/>
      </c>
      <c r="N3" s="183" t="str">
        <f>OFFSET('Plate 2'!$A$18, 'Plate 2 384-well Map'!$A3,'Plate 2 384-well Map'!N$1)</f>
        <v/>
      </c>
      <c r="O3" s="183" t="str">
        <f>OFFSET('Plate 2'!$A$7, 'Plate 2 384-well Map'!$A3,'Plate 2 384-well Map'!O$1)</f>
        <v/>
      </c>
      <c r="P3" s="183" t="str">
        <f>OFFSET('Plate 2'!$A$18, 'Plate 2 384-well Map'!$A3,'Plate 2 384-well Map'!P$1)</f>
        <v/>
      </c>
      <c r="Q3" s="183" t="str">
        <f>OFFSET('Plate 2'!$A$7, 'Plate 2 384-well Map'!$A3,'Plate 2 384-well Map'!Q$1)</f>
        <v/>
      </c>
      <c r="R3" s="183" t="str">
        <f>OFFSET('Plate 2'!$A$18, 'Plate 2 384-well Map'!$A3,'Plate 2 384-well Map'!R$1)</f>
        <v/>
      </c>
      <c r="S3" s="183" t="str">
        <f>OFFSET('Plate 2'!$A$7, 'Plate 2 384-well Map'!$A3,'Plate 2 384-well Map'!S$1)</f>
        <v/>
      </c>
      <c r="T3" s="183" t="str">
        <f>OFFSET('Plate 2'!$A$18, 'Plate 2 384-well Map'!$A3,'Plate 2 384-well Map'!T$1)</f>
        <v/>
      </c>
      <c r="U3" s="183" t="str">
        <f>OFFSET('Plate 2'!$A$7, 'Plate 2 384-well Map'!$A3,'Plate 2 384-well Map'!U$1)</f>
        <v/>
      </c>
      <c r="V3" s="183" t="str">
        <f>OFFSET('Plate 2'!$A$18, 'Plate 2 384-well Map'!$A3,'Plate 2 384-well Map'!V$1)</f>
        <v/>
      </c>
      <c r="W3" s="183" t="str">
        <f>OFFSET('Plate 2'!$A$7, 'Plate 2 384-well Map'!$A3,'Plate 2 384-well Map'!W$1)</f>
        <v/>
      </c>
      <c r="X3" s="183" t="str">
        <f>OFFSET('Plate 2'!$A$18, 'Plate 2 384-well Map'!$A3,'Plate 2 384-well Map'!X$1)</f>
        <v/>
      </c>
      <c r="Y3" s="183" t="str">
        <f>OFFSET('Plate 2'!$A$7, 'Plate 2 384-well Map'!$A3,'Plate 2 384-well Map'!Y$1)</f>
        <v/>
      </c>
      <c r="Z3" s="183" t="str">
        <f>OFFSET('Plate 2'!$A$18, 'Plate 2 384-well Map'!$A3,'Plate 2 384-well Map'!Z$1)</f>
        <v/>
      </c>
    </row>
    <row r="4" ht="13.5" customHeight="1">
      <c r="A4" s="98">
        <v>1.0</v>
      </c>
      <c r="B4" s="181" t="s">
        <v>29</v>
      </c>
      <c r="C4" s="183" t="str">
        <f>OFFSET('Plate 2'!$A$29, 'Plate 2 384-well Map'!$A4,'Plate 2 384-well Map'!C$1)</f>
        <v/>
      </c>
      <c r="D4" s="183" t="str">
        <f>OFFSET('Plate 2'!$A$40, 'Plate 2 384-well Map'!$A4,'Plate 2 384-well Map'!D$1)</f>
        <v/>
      </c>
      <c r="E4" s="183" t="str">
        <f>OFFSET('Plate 2'!$A$29, 'Plate 2 384-well Map'!$A4,'Plate 2 384-well Map'!E$1)</f>
        <v/>
      </c>
      <c r="F4" s="183" t="str">
        <f>OFFSET('Plate 2'!$A$40, 'Plate 2 384-well Map'!$A4,'Plate 2 384-well Map'!F$1)</f>
        <v/>
      </c>
      <c r="G4" s="183" t="str">
        <f>OFFSET('Plate 2'!$A$29, 'Plate 2 384-well Map'!$A4,'Plate 2 384-well Map'!G$1)</f>
        <v/>
      </c>
      <c r="H4" s="183" t="str">
        <f>OFFSET('Plate 2'!$A$40, 'Plate 2 384-well Map'!$A4,'Plate 2 384-well Map'!H$1)</f>
        <v/>
      </c>
      <c r="I4" s="183" t="str">
        <f>OFFSET('Plate 2'!$A$29, 'Plate 2 384-well Map'!$A4,'Plate 2 384-well Map'!I$1)</f>
        <v/>
      </c>
      <c r="J4" s="183" t="str">
        <f>OFFSET('Plate 2'!$A$40, 'Plate 2 384-well Map'!$A4,'Plate 2 384-well Map'!J$1)</f>
        <v/>
      </c>
      <c r="K4" s="183" t="str">
        <f>OFFSET('Plate 2'!$A$29, 'Plate 2 384-well Map'!$A4,'Plate 2 384-well Map'!K$1)</f>
        <v/>
      </c>
      <c r="L4" s="183" t="str">
        <f>OFFSET('Plate 2'!$A$40, 'Plate 2 384-well Map'!$A4,'Plate 2 384-well Map'!L$1)</f>
        <v/>
      </c>
      <c r="M4" s="183" t="str">
        <f>OFFSET('Plate 2'!$A$29, 'Plate 2 384-well Map'!$A4,'Plate 2 384-well Map'!M$1)</f>
        <v/>
      </c>
      <c r="N4" s="183" t="str">
        <f>OFFSET('Plate 2'!$A$40, 'Plate 2 384-well Map'!$A4,'Plate 2 384-well Map'!N$1)</f>
        <v/>
      </c>
      <c r="O4" s="183" t="str">
        <f>OFFSET('Plate 2'!$A$29, 'Plate 2 384-well Map'!$A4,'Plate 2 384-well Map'!O$1)</f>
        <v/>
      </c>
      <c r="P4" s="183" t="str">
        <f>OFFSET('Plate 2'!$A$40, 'Plate 2 384-well Map'!$A4,'Plate 2 384-well Map'!P$1)</f>
        <v/>
      </c>
      <c r="Q4" s="183" t="str">
        <f>OFFSET('Plate 2'!$A$29, 'Plate 2 384-well Map'!$A4,'Plate 2 384-well Map'!Q$1)</f>
        <v/>
      </c>
      <c r="R4" s="183" t="str">
        <f>OFFSET('Plate 2'!$A$40, 'Plate 2 384-well Map'!$A4,'Plate 2 384-well Map'!R$1)</f>
        <v/>
      </c>
      <c r="S4" s="183" t="str">
        <f>OFFSET('Plate 2'!$A$29, 'Plate 2 384-well Map'!$A4,'Plate 2 384-well Map'!S$1)</f>
        <v/>
      </c>
      <c r="T4" s="183" t="str">
        <f>OFFSET('Plate 2'!$A$40, 'Plate 2 384-well Map'!$A4,'Plate 2 384-well Map'!T$1)</f>
        <v/>
      </c>
      <c r="U4" s="183" t="str">
        <f>OFFSET('Plate 2'!$A$29, 'Plate 2 384-well Map'!$A4,'Plate 2 384-well Map'!U$1)</f>
        <v/>
      </c>
      <c r="V4" s="183" t="str">
        <f>OFFSET('Plate 2'!$A$40, 'Plate 2 384-well Map'!$A4,'Plate 2 384-well Map'!V$1)</f>
        <v/>
      </c>
      <c r="W4" s="183" t="str">
        <f>OFFSET('Plate 2'!$A$29, 'Plate 2 384-well Map'!$A4,'Plate 2 384-well Map'!W$1)</f>
        <v/>
      </c>
      <c r="X4" s="183" t="str">
        <f>OFFSET('Plate 2'!$A$40, 'Plate 2 384-well Map'!$A4,'Plate 2 384-well Map'!X$1)</f>
        <v/>
      </c>
      <c r="Y4" s="183" t="str">
        <f>OFFSET('Plate 2'!$A$29, 'Plate 2 384-well Map'!$A4,'Plate 2 384-well Map'!Y$1)</f>
        <v/>
      </c>
      <c r="Z4" s="183" t="str">
        <f>OFFSET('Plate 2'!$A$40, 'Plate 2 384-well Map'!$A4,'Plate 2 384-well Map'!Z$1)</f>
        <v/>
      </c>
    </row>
    <row r="5" ht="13.5" customHeight="1">
      <c r="A5" s="98">
        <v>2.0</v>
      </c>
      <c r="B5" s="181" t="s">
        <v>31</v>
      </c>
      <c r="C5" s="183" t="str">
        <f>OFFSET('Plate 2'!$A$7, 'Plate 2 384-well Map'!$A5,'Plate 2 384-well Map'!C$1)</f>
        <v/>
      </c>
      <c r="D5" s="183" t="str">
        <f>OFFSET('Plate 2'!$A$18, 'Plate 2 384-well Map'!$A5,'Plate 2 384-well Map'!D$1)</f>
        <v/>
      </c>
      <c r="E5" s="183" t="str">
        <f>OFFSET('Plate 2'!$A$7, 'Plate 2 384-well Map'!$A5,'Plate 2 384-well Map'!E$1)</f>
        <v/>
      </c>
      <c r="F5" s="183" t="str">
        <f>OFFSET('Plate 2'!$A$18, 'Plate 2 384-well Map'!$A5,'Plate 2 384-well Map'!F$1)</f>
        <v/>
      </c>
      <c r="G5" s="183" t="str">
        <f>OFFSET('Plate 2'!$A$7, 'Plate 2 384-well Map'!$A5,'Plate 2 384-well Map'!G$1)</f>
        <v/>
      </c>
      <c r="H5" s="183" t="str">
        <f>OFFSET('Plate 2'!$A$18, 'Plate 2 384-well Map'!$A5,'Plate 2 384-well Map'!H$1)</f>
        <v/>
      </c>
      <c r="I5" s="183" t="str">
        <f>OFFSET('Plate 2'!$A$7, 'Plate 2 384-well Map'!$A5,'Plate 2 384-well Map'!I$1)</f>
        <v/>
      </c>
      <c r="J5" s="183" t="str">
        <f>OFFSET('Plate 2'!$A$18, 'Plate 2 384-well Map'!$A5,'Plate 2 384-well Map'!J$1)</f>
        <v/>
      </c>
      <c r="K5" s="183" t="str">
        <f>OFFSET('Plate 2'!$A$7, 'Plate 2 384-well Map'!$A5,'Plate 2 384-well Map'!K$1)</f>
        <v/>
      </c>
      <c r="L5" s="183" t="str">
        <f>OFFSET('Plate 2'!$A$18, 'Plate 2 384-well Map'!$A5,'Plate 2 384-well Map'!L$1)</f>
        <v/>
      </c>
      <c r="M5" s="183" t="str">
        <f>OFFSET('Plate 2'!$A$7, 'Plate 2 384-well Map'!$A5,'Plate 2 384-well Map'!M$1)</f>
        <v/>
      </c>
      <c r="N5" s="183" t="str">
        <f>OFFSET('Plate 2'!$A$18, 'Plate 2 384-well Map'!$A5,'Plate 2 384-well Map'!N$1)</f>
        <v/>
      </c>
      <c r="O5" s="183" t="str">
        <f>OFFSET('Plate 2'!$A$7, 'Plate 2 384-well Map'!$A5,'Plate 2 384-well Map'!O$1)</f>
        <v/>
      </c>
      <c r="P5" s="183" t="str">
        <f>OFFSET('Plate 2'!$A$18, 'Plate 2 384-well Map'!$A5,'Plate 2 384-well Map'!P$1)</f>
        <v/>
      </c>
      <c r="Q5" s="183" t="str">
        <f>OFFSET('Plate 2'!$A$7, 'Plate 2 384-well Map'!$A5,'Plate 2 384-well Map'!Q$1)</f>
        <v/>
      </c>
      <c r="R5" s="183" t="str">
        <f>OFFSET('Plate 2'!$A$18, 'Plate 2 384-well Map'!$A5,'Plate 2 384-well Map'!R$1)</f>
        <v/>
      </c>
      <c r="S5" s="183" t="str">
        <f>OFFSET('Plate 2'!$A$7, 'Plate 2 384-well Map'!$A5,'Plate 2 384-well Map'!S$1)</f>
        <v/>
      </c>
      <c r="T5" s="183" t="str">
        <f>OFFSET('Plate 2'!$A$18, 'Plate 2 384-well Map'!$A5,'Plate 2 384-well Map'!T$1)</f>
        <v/>
      </c>
      <c r="U5" s="183" t="str">
        <f>OFFSET('Plate 2'!$A$7, 'Plate 2 384-well Map'!$A5,'Plate 2 384-well Map'!U$1)</f>
        <v/>
      </c>
      <c r="V5" s="183" t="str">
        <f>OFFSET('Plate 2'!$A$18, 'Plate 2 384-well Map'!$A5,'Plate 2 384-well Map'!V$1)</f>
        <v/>
      </c>
      <c r="W5" s="183" t="str">
        <f>OFFSET('Plate 2'!$A$7, 'Plate 2 384-well Map'!$A5,'Plate 2 384-well Map'!W$1)</f>
        <v/>
      </c>
      <c r="X5" s="183" t="str">
        <f>OFFSET('Plate 2'!$A$18, 'Plate 2 384-well Map'!$A5,'Plate 2 384-well Map'!X$1)</f>
        <v/>
      </c>
      <c r="Y5" s="183" t="str">
        <f>OFFSET('Plate 2'!$A$7, 'Plate 2 384-well Map'!$A5,'Plate 2 384-well Map'!Y$1)</f>
        <v/>
      </c>
      <c r="Z5" s="183" t="str">
        <f>OFFSET('Plate 2'!$A$18, 'Plate 2 384-well Map'!$A5,'Plate 2 384-well Map'!Z$1)</f>
        <v/>
      </c>
    </row>
    <row r="6" ht="13.5" customHeight="1">
      <c r="A6" s="98">
        <v>2.0</v>
      </c>
      <c r="B6" s="181" t="s">
        <v>32</v>
      </c>
      <c r="C6" s="183" t="str">
        <f>OFFSET('Plate 2'!$A$29, 'Plate 2 384-well Map'!$A6,'Plate 2 384-well Map'!C$1)</f>
        <v/>
      </c>
      <c r="D6" s="183" t="str">
        <f>OFFSET('Plate 2'!$A$40, 'Plate 2 384-well Map'!$A6,'Plate 2 384-well Map'!D$1)</f>
        <v/>
      </c>
      <c r="E6" s="183" t="str">
        <f>OFFSET('Plate 2'!$A$29, 'Plate 2 384-well Map'!$A6,'Plate 2 384-well Map'!E$1)</f>
        <v/>
      </c>
      <c r="F6" s="183" t="str">
        <f>OFFSET('Plate 2'!$A$40, 'Plate 2 384-well Map'!$A6,'Plate 2 384-well Map'!F$1)</f>
        <v/>
      </c>
      <c r="G6" s="183" t="str">
        <f>OFFSET('Plate 2'!$A$29, 'Plate 2 384-well Map'!$A6,'Plate 2 384-well Map'!G$1)</f>
        <v/>
      </c>
      <c r="H6" s="183" t="str">
        <f>OFFSET('Plate 2'!$A$40, 'Plate 2 384-well Map'!$A6,'Plate 2 384-well Map'!H$1)</f>
        <v/>
      </c>
      <c r="I6" s="183" t="str">
        <f>OFFSET('Plate 2'!$A$29, 'Plate 2 384-well Map'!$A6,'Plate 2 384-well Map'!I$1)</f>
        <v/>
      </c>
      <c r="J6" s="183" t="str">
        <f>OFFSET('Plate 2'!$A$40, 'Plate 2 384-well Map'!$A6,'Plate 2 384-well Map'!J$1)</f>
        <v/>
      </c>
      <c r="K6" s="183" t="str">
        <f>OFFSET('Plate 2'!$A$29, 'Plate 2 384-well Map'!$A6,'Plate 2 384-well Map'!K$1)</f>
        <v/>
      </c>
      <c r="L6" s="183" t="str">
        <f>OFFSET('Plate 2'!$A$40, 'Plate 2 384-well Map'!$A6,'Plate 2 384-well Map'!L$1)</f>
        <v/>
      </c>
      <c r="M6" s="183" t="str">
        <f>OFFSET('Plate 2'!$A$29, 'Plate 2 384-well Map'!$A6,'Plate 2 384-well Map'!M$1)</f>
        <v/>
      </c>
      <c r="N6" s="183" t="str">
        <f>OFFSET('Plate 2'!$A$40, 'Plate 2 384-well Map'!$A6,'Plate 2 384-well Map'!N$1)</f>
        <v/>
      </c>
      <c r="O6" s="183" t="str">
        <f>OFFSET('Plate 2'!$A$29, 'Plate 2 384-well Map'!$A6,'Plate 2 384-well Map'!O$1)</f>
        <v/>
      </c>
      <c r="P6" s="183" t="str">
        <f>OFFSET('Plate 2'!$A$40, 'Plate 2 384-well Map'!$A6,'Plate 2 384-well Map'!P$1)</f>
        <v/>
      </c>
      <c r="Q6" s="183" t="str">
        <f>OFFSET('Plate 2'!$A$29, 'Plate 2 384-well Map'!$A6,'Plate 2 384-well Map'!Q$1)</f>
        <v/>
      </c>
      <c r="R6" s="183" t="str">
        <f>OFFSET('Plate 2'!$A$40, 'Plate 2 384-well Map'!$A6,'Plate 2 384-well Map'!R$1)</f>
        <v/>
      </c>
      <c r="S6" s="183" t="str">
        <f>OFFSET('Plate 2'!$A$29, 'Plate 2 384-well Map'!$A6,'Plate 2 384-well Map'!S$1)</f>
        <v/>
      </c>
      <c r="T6" s="183" t="str">
        <f>OFFSET('Plate 2'!$A$40, 'Plate 2 384-well Map'!$A6,'Plate 2 384-well Map'!T$1)</f>
        <v/>
      </c>
      <c r="U6" s="183" t="str">
        <f>OFFSET('Plate 2'!$A$29, 'Plate 2 384-well Map'!$A6,'Plate 2 384-well Map'!U$1)</f>
        <v/>
      </c>
      <c r="V6" s="183" t="str">
        <f>OFFSET('Plate 2'!$A$40, 'Plate 2 384-well Map'!$A6,'Plate 2 384-well Map'!V$1)</f>
        <v/>
      </c>
      <c r="W6" s="183" t="str">
        <f>OFFSET('Plate 2'!$A$29, 'Plate 2 384-well Map'!$A6,'Plate 2 384-well Map'!W$1)</f>
        <v/>
      </c>
      <c r="X6" s="183" t="str">
        <f>OFFSET('Plate 2'!$A$40, 'Plate 2 384-well Map'!$A6,'Plate 2 384-well Map'!X$1)</f>
        <v/>
      </c>
      <c r="Y6" s="183" t="str">
        <f>OFFSET('Plate 2'!$A$29, 'Plate 2 384-well Map'!$A6,'Plate 2 384-well Map'!Y$1)</f>
        <v/>
      </c>
      <c r="Z6" s="183" t="str">
        <f>OFFSET('Plate 2'!$A$40, 'Plate 2 384-well Map'!$A6,'Plate 2 384-well Map'!Z$1)</f>
        <v/>
      </c>
    </row>
    <row r="7" ht="13.5" customHeight="1">
      <c r="A7" s="98">
        <v>3.0</v>
      </c>
      <c r="B7" s="181" t="s">
        <v>33</v>
      </c>
      <c r="C7" s="183" t="str">
        <f>OFFSET('Plate 2'!$A$7, 'Plate 2 384-well Map'!$A7,'Plate 2 384-well Map'!C$1)</f>
        <v/>
      </c>
      <c r="D7" s="183" t="str">
        <f>OFFSET('Plate 2'!$A$18, 'Plate 2 384-well Map'!$A7,'Plate 2 384-well Map'!D$1)</f>
        <v/>
      </c>
      <c r="E7" s="183" t="str">
        <f>OFFSET('Plate 2'!$A$7, 'Plate 2 384-well Map'!$A7,'Plate 2 384-well Map'!E$1)</f>
        <v/>
      </c>
      <c r="F7" s="183" t="str">
        <f>OFFSET('Plate 2'!$A$18, 'Plate 2 384-well Map'!$A7,'Plate 2 384-well Map'!F$1)</f>
        <v/>
      </c>
      <c r="G7" s="183" t="str">
        <f>OFFSET('Plate 2'!$A$7, 'Plate 2 384-well Map'!$A7,'Plate 2 384-well Map'!G$1)</f>
        <v/>
      </c>
      <c r="H7" s="183" t="str">
        <f>OFFSET('Plate 2'!$A$18, 'Plate 2 384-well Map'!$A7,'Plate 2 384-well Map'!H$1)</f>
        <v/>
      </c>
      <c r="I7" s="183" t="str">
        <f>OFFSET('Plate 2'!$A$7, 'Plate 2 384-well Map'!$A7,'Plate 2 384-well Map'!I$1)</f>
        <v/>
      </c>
      <c r="J7" s="183" t="str">
        <f>OFFSET('Plate 2'!$A$18, 'Plate 2 384-well Map'!$A7,'Plate 2 384-well Map'!J$1)</f>
        <v/>
      </c>
      <c r="K7" s="183" t="str">
        <f>OFFSET('Plate 2'!$A$7, 'Plate 2 384-well Map'!$A7,'Plate 2 384-well Map'!K$1)</f>
        <v/>
      </c>
      <c r="L7" s="183" t="str">
        <f>OFFSET('Plate 2'!$A$18, 'Plate 2 384-well Map'!$A7,'Plate 2 384-well Map'!L$1)</f>
        <v/>
      </c>
      <c r="M7" s="183" t="str">
        <f>OFFSET('Plate 2'!$A$7, 'Plate 2 384-well Map'!$A7,'Plate 2 384-well Map'!M$1)</f>
        <v/>
      </c>
      <c r="N7" s="183" t="str">
        <f>OFFSET('Plate 2'!$A$18, 'Plate 2 384-well Map'!$A7,'Plate 2 384-well Map'!N$1)</f>
        <v/>
      </c>
      <c r="O7" s="183" t="str">
        <f>OFFSET('Plate 2'!$A$7, 'Plate 2 384-well Map'!$A7,'Plate 2 384-well Map'!O$1)</f>
        <v/>
      </c>
      <c r="P7" s="183" t="str">
        <f>OFFSET('Plate 2'!$A$18, 'Plate 2 384-well Map'!$A7,'Plate 2 384-well Map'!P$1)</f>
        <v/>
      </c>
      <c r="Q7" s="183" t="str">
        <f>OFFSET('Plate 2'!$A$7, 'Plate 2 384-well Map'!$A7,'Plate 2 384-well Map'!Q$1)</f>
        <v/>
      </c>
      <c r="R7" s="183" t="str">
        <f>OFFSET('Plate 2'!$A$18, 'Plate 2 384-well Map'!$A7,'Plate 2 384-well Map'!R$1)</f>
        <v/>
      </c>
      <c r="S7" s="183" t="str">
        <f>OFFSET('Plate 2'!$A$7, 'Plate 2 384-well Map'!$A7,'Plate 2 384-well Map'!S$1)</f>
        <v/>
      </c>
      <c r="T7" s="183" t="str">
        <f>OFFSET('Plate 2'!$A$18, 'Plate 2 384-well Map'!$A7,'Plate 2 384-well Map'!T$1)</f>
        <v/>
      </c>
      <c r="U7" s="183" t="str">
        <f>OFFSET('Plate 2'!$A$7, 'Plate 2 384-well Map'!$A7,'Plate 2 384-well Map'!U$1)</f>
        <v/>
      </c>
      <c r="V7" s="183" t="str">
        <f>OFFSET('Plate 2'!$A$18, 'Plate 2 384-well Map'!$A7,'Plate 2 384-well Map'!V$1)</f>
        <v/>
      </c>
      <c r="W7" s="183" t="str">
        <f>OFFSET('Plate 2'!$A$7, 'Plate 2 384-well Map'!$A7,'Plate 2 384-well Map'!W$1)</f>
        <v/>
      </c>
      <c r="X7" s="183" t="str">
        <f>OFFSET('Plate 2'!$A$18, 'Plate 2 384-well Map'!$A7,'Plate 2 384-well Map'!X$1)</f>
        <v/>
      </c>
      <c r="Y7" s="183" t="str">
        <f>OFFSET('Plate 2'!$A$7, 'Plate 2 384-well Map'!$A7,'Plate 2 384-well Map'!Y$1)</f>
        <v/>
      </c>
      <c r="Z7" s="183" t="str">
        <f>OFFSET('Plate 2'!$A$18, 'Plate 2 384-well Map'!$A7,'Plate 2 384-well Map'!Z$1)</f>
        <v/>
      </c>
    </row>
    <row r="8" ht="13.5" customHeight="1">
      <c r="A8" s="98">
        <v>3.0</v>
      </c>
      <c r="B8" s="181" t="s">
        <v>34</v>
      </c>
      <c r="C8" s="183" t="str">
        <f>OFFSET('Plate 2'!$A$29, 'Plate 2 384-well Map'!$A8,'Plate 2 384-well Map'!C$1)</f>
        <v/>
      </c>
      <c r="D8" s="183" t="str">
        <f>OFFSET('Plate 2'!$A$40, 'Plate 2 384-well Map'!$A8,'Plate 2 384-well Map'!D$1)</f>
        <v/>
      </c>
      <c r="E8" s="183" t="str">
        <f>OFFSET('Plate 2'!$A$29, 'Plate 2 384-well Map'!$A8,'Plate 2 384-well Map'!E$1)</f>
        <v/>
      </c>
      <c r="F8" s="183" t="str">
        <f>OFFSET('Plate 2'!$A$40, 'Plate 2 384-well Map'!$A8,'Plate 2 384-well Map'!F$1)</f>
        <v/>
      </c>
      <c r="G8" s="183" t="str">
        <f>OFFSET('Plate 2'!$A$29, 'Plate 2 384-well Map'!$A8,'Plate 2 384-well Map'!G$1)</f>
        <v/>
      </c>
      <c r="H8" s="183" t="str">
        <f>OFFSET('Plate 2'!$A$40, 'Plate 2 384-well Map'!$A8,'Plate 2 384-well Map'!H$1)</f>
        <v/>
      </c>
      <c r="I8" s="183" t="str">
        <f>OFFSET('Plate 2'!$A$29, 'Plate 2 384-well Map'!$A8,'Plate 2 384-well Map'!I$1)</f>
        <v/>
      </c>
      <c r="J8" s="183" t="str">
        <f>OFFSET('Plate 2'!$A$40, 'Plate 2 384-well Map'!$A8,'Plate 2 384-well Map'!J$1)</f>
        <v/>
      </c>
      <c r="K8" s="183" t="str">
        <f>OFFSET('Plate 2'!$A$29, 'Plate 2 384-well Map'!$A8,'Plate 2 384-well Map'!K$1)</f>
        <v/>
      </c>
      <c r="L8" s="183" t="str">
        <f>OFFSET('Plate 2'!$A$40, 'Plate 2 384-well Map'!$A8,'Plate 2 384-well Map'!L$1)</f>
        <v/>
      </c>
      <c r="M8" s="183" t="str">
        <f>OFFSET('Plate 2'!$A$29, 'Plate 2 384-well Map'!$A8,'Plate 2 384-well Map'!M$1)</f>
        <v/>
      </c>
      <c r="N8" s="183" t="str">
        <f>OFFSET('Plate 2'!$A$40, 'Plate 2 384-well Map'!$A8,'Plate 2 384-well Map'!N$1)</f>
        <v/>
      </c>
      <c r="O8" s="183" t="str">
        <f>OFFSET('Plate 2'!$A$29, 'Plate 2 384-well Map'!$A8,'Plate 2 384-well Map'!O$1)</f>
        <v/>
      </c>
      <c r="P8" s="183" t="str">
        <f>OFFSET('Plate 2'!$A$40, 'Plate 2 384-well Map'!$A8,'Plate 2 384-well Map'!P$1)</f>
        <v/>
      </c>
      <c r="Q8" s="183" t="str">
        <f>OFFSET('Plate 2'!$A$29, 'Plate 2 384-well Map'!$A8,'Plate 2 384-well Map'!Q$1)</f>
        <v/>
      </c>
      <c r="R8" s="183" t="str">
        <f>OFFSET('Plate 2'!$A$40, 'Plate 2 384-well Map'!$A8,'Plate 2 384-well Map'!R$1)</f>
        <v/>
      </c>
      <c r="S8" s="183" t="str">
        <f>OFFSET('Plate 2'!$A$29, 'Plate 2 384-well Map'!$A8,'Plate 2 384-well Map'!S$1)</f>
        <v/>
      </c>
      <c r="T8" s="183" t="str">
        <f>OFFSET('Plate 2'!$A$40, 'Plate 2 384-well Map'!$A8,'Plate 2 384-well Map'!T$1)</f>
        <v/>
      </c>
      <c r="U8" s="183" t="str">
        <f>OFFSET('Plate 2'!$A$29, 'Plate 2 384-well Map'!$A8,'Plate 2 384-well Map'!U$1)</f>
        <v/>
      </c>
      <c r="V8" s="183" t="str">
        <f>OFFSET('Plate 2'!$A$40, 'Plate 2 384-well Map'!$A8,'Plate 2 384-well Map'!V$1)</f>
        <v/>
      </c>
      <c r="W8" s="183" t="str">
        <f>OFFSET('Plate 2'!$A$29, 'Plate 2 384-well Map'!$A8,'Plate 2 384-well Map'!W$1)</f>
        <v/>
      </c>
      <c r="X8" s="183" t="str">
        <f>OFFSET('Plate 2'!$A$40, 'Plate 2 384-well Map'!$A8,'Plate 2 384-well Map'!X$1)</f>
        <v/>
      </c>
      <c r="Y8" s="183" t="str">
        <f>OFFSET('Plate 2'!$A$29, 'Plate 2 384-well Map'!$A8,'Plate 2 384-well Map'!Y$1)</f>
        <v/>
      </c>
      <c r="Z8" s="183" t="str">
        <f>OFFSET('Plate 2'!$A$40, 'Plate 2 384-well Map'!$A8,'Plate 2 384-well Map'!Z$1)</f>
        <v/>
      </c>
    </row>
    <row r="9" ht="13.5" customHeight="1">
      <c r="A9" s="98">
        <v>4.0</v>
      </c>
      <c r="B9" s="181" t="s">
        <v>35</v>
      </c>
      <c r="C9" s="183" t="str">
        <f>OFFSET('Plate 2'!$A$7, 'Plate 2 384-well Map'!$A9,'Plate 2 384-well Map'!C$1)</f>
        <v/>
      </c>
      <c r="D9" s="183" t="str">
        <f>OFFSET('Plate 2'!$A$18, 'Plate 2 384-well Map'!$A9,'Plate 2 384-well Map'!D$1)</f>
        <v/>
      </c>
      <c r="E9" s="183" t="str">
        <f>OFFSET('Plate 2'!$A$7, 'Plate 2 384-well Map'!$A9,'Plate 2 384-well Map'!E$1)</f>
        <v/>
      </c>
      <c r="F9" s="183" t="str">
        <f>OFFSET('Plate 2'!$A$18, 'Plate 2 384-well Map'!$A9,'Plate 2 384-well Map'!F$1)</f>
        <v/>
      </c>
      <c r="G9" s="183" t="str">
        <f>OFFSET('Plate 2'!$A$7, 'Plate 2 384-well Map'!$A9,'Plate 2 384-well Map'!G$1)</f>
        <v/>
      </c>
      <c r="H9" s="183" t="str">
        <f>OFFSET('Plate 2'!$A$18, 'Plate 2 384-well Map'!$A9,'Plate 2 384-well Map'!H$1)</f>
        <v/>
      </c>
      <c r="I9" s="183" t="str">
        <f>OFFSET('Plate 2'!$A$7, 'Plate 2 384-well Map'!$A9,'Plate 2 384-well Map'!I$1)</f>
        <v/>
      </c>
      <c r="J9" s="183" t="str">
        <f>OFFSET('Plate 2'!$A$18, 'Plate 2 384-well Map'!$A9,'Plate 2 384-well Map'!J$1)</f>
        <v/>
      </c>
      <c r="K9" s="183" t="str">
        <f>OFFSET('Plate 2'!$A$7, 'Plate 2 384-well Map'!$A9,'Plate 2 384-well Map'!K$1)</f>
        <v/>
      </c>
      <c r="L9" s="183" t="str">
        <f>OFFSET('Plate 2'!$A$18, 'Plate 2 384-well Map'!$A9,'Plate 2 384-well Map'!L$1)</f>
        <v/>
      </c>
      <c r="M9" s="183" t="str">
        <f>OFFSET('Plate 2'!$A$7, 'Plate 2 384-well Map'!$A9,'Plate 2 384-well Map'!M$1)</f>
        <v/>
      </c>
      <c r="N9" s="183" t="str">
        <f>OFFSET('Plate 2'!$A$18, 'Plate 2 384-well Map'!$A9,'Plate 2 384-well Map'!N$1)</f>
        <v/>
      </c>
      <c r="O9" s="183" t="str">
        <f>OFFSET('Plate 2'!$A$7, 'Plate 2 384-well Map'!$A9,'Plate 2 384-well Map'!O$1)</f>
        <v/>
      </c>
      <c r="P9" s="183" t="str">
        <f>OFFSET('Plate 2'!$A$18, 'Plate 2 384-well Map'!$A9,'Plate 2 384-well Map'!P$1)</f>
        <v/>
      </c>
      <c r="Q9" s="183" t="str">
        <f>OFFSET('Plate 2'!$A$7, 'Plate 2 384-well Map'!$A9,'Plate 2 384-well Map'!Q$1)</f>
        <v/>
      </c>
      <c r="R9" s="183" t="str">
        <f>OFFSET('Plate 2'!$A$18, 'Plate 2 384-well Map'!$A9,'Plate 2 384-well Map'!R$1)</f>
        <v/>
      </c>
      <c r="S9" s="183" t="str">
        <f>OFFSET('Plate 2'!$A$7, 'Plate 2 384-well Map'!$A9,'Plate 2 384-well Map'!S$1)</f>
        <v/>
      </c>
      <c r="T9" s="183" t="str">
        <f>OFFSET('Plate 2'!$A$18, 'Plate 2 384-well Map'!$A9,'Plate 2 384-well Map'!T$1)</f>
        <v/>
      </c>
      <c r="U9" s="183" t="str">
        <f>OFFSET('Plate 2'!$A$7, 'Plate 2 384-well Map'!$A9,'Plate 2 384-well Map'!U$1)</f>
        <v/>
      </c>
      <c r="V9" s="183" t="str">
        <f>OFFSET('Plate 2'!$A$18, 'Plate 2 384-well Map'!$A9,'Plate 2 384-well Map'!V$1)</f>
        <v/>
      </c>
      <c r="W9" s="183" t="str">
        <f>OFFSET('Plate 2'!$A$7, 'Plate 2 384-well Map'!$A9,'Plate 2 384-well Map'!W$1)</f>
        <v/>
      </c>
      <c r="X9" s="183" t="str">
        <f>OFFSET('Plate 2'!$A$18, 'Plate 2 384-well Map'!$A9,'Plate 2 384-well Map'!X$1)</f>
        <v/>
      </c>
      <c r="Y9" s="183" t="str">
        <f>OFFSET('Plate 2'!$A$7, 'Plate 2 384-well Map'!$A9,'Plate 2 384-well Map'!Y$1)</f>
        <v/>
      </c>
      <c r="Z9" s="183" t="str">
        <f>OFFSET('Plate 2'!$A$18, 'Plate 2 384-well Map'!$A9,'Plate 2 384-well Map'!Z$1)</f>
        <v/>
      </c>
    </row>
    <row r="10" ht="13.5" customHeight="1">
      <c r="A10" s="98">
        <v>4.0</v>
      </c>
      <c r="B10" s="181" t="s">
        <v>36</v>
      </c>
      <c r="C10" s="183" t="str">
        <f>OFFSET('Plate 2'!$A$29, 'Plate 2 384-well Map'!$A10,'Plate 2 384-well Map'!C$1)</f>
        <v/>
      </c>
      <c r="D10" s="183" t="str">
        <f>OFFSET('Plate 2'!$A$40, 'Plate 2 384-well Map'!$A10,'Plate 2 384-well Map'!D$1)</f>
        <v/>
      </c>
      <c r="E10" s="183" t="str">
        <f>OFFSET('Plate 2'!$A$29, 'Plate 2 384-well Map'!$A10,'Plate 2 384-well Map'!E$1)</f>
        <v/>
      </c>
      <c r="F10" s="183" t="str">
        <f>OFFSET('Plate 2'!$A$40, 'Plate 2 384-well Map'!$A10,'Plate 2 384-well Map'!F$1)</f>
        <v/>
      </c>
      <c r="G10" s="183" t="str">
        <f>OFFSET('Plate 2'!$A$29, 'Plate 2 384-well Map'!$A10,'Plate 2 384-well Map'!G$1)</f>
        <v/>
      </c>
      <c r="H10" s="183" t="str">
        <f>OFFSET('Plate 2'!$A$40, 'Plate 2 384-well Map'!$A10,'Plate 2 384-well Map'!H$1)</f>
        <v/>
      </c>
      <c r="I10" s="183" t="str">
        <f>OFFSET('Plate 2'!$A$29, 'Plate 2 384-well Map'!$A10,'Plate 2 384-well Map'!I$1)</f>
        <v/>
      </c>
      <c r="J10" s="183" t="str">
        <f>OFFSET('Plate 2'!$A$40, 'Plate 2 384-well Map'!$A10,'Plate 2 384-well Map'!J$1)</f>
        <v/>
      </c>
      <c r="K10" s="183" t="str">
        <f>OFFSET('Plate 2'!$A$29, 'Plate 2 384-well Map'!$A10,'Plate 2 384-well Map'!K$1)</f>
        <v/>
      </c>
      <c r="L10" s="183" t="str">
        <f>OFFSET('Plate 2'!$A$40, 'Plate 2 384-well Map'!$A10,'Plate 2 384-well Map'!L$1)</f>
        <v/>
      </c>
      <c r="M10" s="183" t="str">
        <f>OFFSET('Plate 2'!$A$29, 'Plate 2 384-well Map'!$A10,'Plate 2 384-well Map'!M$1)</f>
        <v/>
      </c>
      <c r="N10" s="183" t="str">
        <f>OFFSET('Plate 2'!$A$40, 'Plate 2 384-well Map'!$A10,'Plate 2 384-well Map'!N$1)</f>
        <v/>
      </c>
      <c r="O10" s="183" t="str">
        <f>OFFSET('Plate 2'!$A$29, 'Plate 2 384-well Map'!$A10,'Plate 2 384-well Map'!O$1)</f>
        <v/>
      </c>
      <c r="P10" s="183" t="str">
        <f>OFFSET('Plate 2'!$A$40, 'Plate 2 384-well Map'!$A10,'Plate 2 384-well Map'!P$1)</f>
        <v/>
      </c>
      <c r="Q10" s="183" t="str">
        <f>OFFSET('Plate 2'!$A$29, 'Plate 2 384-well Map'!$A10,'Plate 2 384-well Map'!Q$1)</f>
        <v/>
      </c>
      <c r="R10" s="183" t="str">
        <f>OFFSET('Plate 2'!$A$40, 'Plate 2 384-well Map'!$A10,'Plate 2 384-well Map'!R$1)</f>
        <v/>
      </c>
      <c r="S10" s="183" t="str">
        <f>OFFSET('Plate 2'!$A$29, 'Plate 2 384-well Map'!$A10,'Plate 2 384-well Map'!S$1)</f>
        <v/>
      </c>
      <c r="T10" s="183" t="str">
        <f>OFFSET('Plate 2'!$A$40, 'Plate 2 384-well Map'!$A10,'Plate 2 384-well Map'!T$1)</f>
        <v/>
      </c>
      <c r="U10" s="183" t="str">
        <f>OFFSET('Plate 2'!$A$29, 'Plate 2 384-well Map'!$A10,'Plate 2 384-well Map'!U$1)</f>
        <v/>
      </c>
      <c r="V10" s="183" t="str">
        <f>OFFSET('Plate 2'!$A$40, 'Plate 2 384-well Map'!$A10,'Plate 2 384-well Map'!V$1)</f>
        <v/>
      </c>
      <c r="W10" s="183" t="str">
        <f>OFFSET('Plate 2'!$A$29, 'Plate 2 384-well Map'!$A10,'Plate 2 384-well Map'!W$1)</f>
        <v/>
      </c>
      <c r="X10" s="183" t="str">
        <f>OFFSET('Plate 2'!$A$40, 'Plate 2 384-well Map'!$A10,'Plate 2 384-well Map'!X$1)</f>
        <v/>
      </c>
      <c r="Y10" s="183" t="str">
        <f>OFFSET('Plate 2'!$A$29, 'Plate 2 384-well Map'!$A10,'Plate 2 384-well Map'!Y$1)</f>
        <v/>
      </c>
      <c r="Z10" s="183" t="str">
        <f>OFFSET('Plate 2'!$A$40, 'Plate 2 384-well Map'!$A10,'Plate 2 384-well Map'!Z$1)</f>
        <v/>
      </c>
    </row>
    <row r="11" ht="13.5" customHeight="1">
      <c r="A11" s="98">
        <v>5.0</v>
      </c>
      <c r="B11" s="181" t="s">
        <v>72</v>
      </c>
      <c r="C11" s="183" t="str">
        <f>OFFSET('Plate 2'!$A$7, 'Plate 2 384-well Map'!$A11,'Plate 2 384-well Map'!C$1)</f>
        <v/>
      </c>
      <c r="D11" s="183" t="str">
        <f>OFFSET('Plate 2'!$A$18, 'Plate 2 384-well Map'!$A11,'Plate 2 384-well Map'!D$1)</f>
        <v/>
      </c>
      <c r="E11" s="183" t="str">
        <f>OFFSET('Plate 2'!$A$7, 'Plate 2 384-well Map'!$A11,'Plate 2 384-well Map'!E$1)</f>
        <v/>
      </c>
      <c r="F11" s="183" t="str">
        <f>OFFSET('Plate 2'!$A$18, 'Plate 2 384-well Map'!$A11,'Plate 2 384-well Map'!F$1)</f>
        <v/>
      </c>
      <c r="G11" s="183" t="str">
        <f>OFFSET('Plate 2'!$A$7, 'Plate 2 384-well Map'!$A11,'Plate 2 384-well Map'!G$1)</f>
        <v/>
      </c>
      <c r="H11" s="183" t="str">
        <f>OFFSET('Plate 2'!$A$18, 'Plate 2 384-well Map'!$A11,'Plate 2 384-well Map'!H$1)</f>
        <v/>
      </c>
      <c r="I11" s="183" t="str">
        <f>OFFSET('Plate 2'!$A$7, 'Plate 2 384-well Map'!$A11,'Plate 2 384-well Map'!I$1)</f>
        <v/>
      </c>
      <c r="J11" s="183" t="str">
        <f>OFFSET('Plate 2'!$A$18, 'Plate 2 384-well Map'!$A11,'Plate 2 384-well Map'!J$1)</f>
        <v/>
      </c>
      <c r="K11" s="183" t="str">
        <f>OFFSET('Plate 2'!$A$7, 'Plate 2 384-well Map'!$A11,'Plate 2 384-well Map'!K$1)</f>
        <v/>
      </c>
      <c r="L11" s="183" t="str">
        <f>OFFSET('Plate 2'!$A$18, 'Plate 2 384-well Map'!$A11,'Plate 2 384-well Map'!L$1)</f>
        <v/>
      </c>
      <c r="M11" s="183" t="str">
        <f>OFFSET('Plate 2'!$A$7, 'Plate 2 384-well Map'!$A11,'Plate 2 384-well Map'!M$1)</f>
        <v/>
      </c>
      <c r="N11" s="183" t="str">
        <f>OFFSET('Plate 2'!$A$18, 'Plate 2 384-well Map'!$A11,'Plate 2 384-well Map'!N$1)</f>
        <v/>
      </c>
      <c r="O11" s="183" t="str">
        <f>OFFSET('Plate 2'!$A$7, 'Plate 2 384-well Map'!$A11,'Plate 2 384-well Map'!O$1)</f>
        <v/>
      </c>
      <c r="P11" s="183" t="str">
        <f>OFFSET('Plate 2'!$A$18, 'Plate 2 384-well Map'!$A11,'Plate 2 384-well Map'!P$1)</f>
        <v/>
      </c>
      <c r="Q11" s="183" t="str">
        <f>OFFSET('Plate 2'!$A$7, 'Plate 2 384-well Map'!$A11,'Plate 2 384-well Map'!Q$1)</f>
        <v/>
      </c>
      <c r="R11" s="183" t="str">
        <f>OFFSET('Plate 2'!$A$18, 'Plate 2 384-well Map'!$A11,'Plate 2 384-well Map'!R$1)</f>
        <v/>
      </c>
      <c r="S11" s="183" t="str">
        <f>OFFSET('Plate 2'!$A$7, 'Plate 2 384-well Map'!$A11,'Plate 2 384-well Map'!S$1)</f>
        <v/>
      </c>
      <c r="T11" s="183" t="str">
        <f>OFFSET('Plate 2'!$A$18, 'Plate 2 384-well Map'!$A11,'Plate 2 384-well Map'!T$1)</f>
        <v/>
      </c>
      <c r="U11" s="183" t="str">
        <f>OFFSET('Plate 2'!$A$7, 'Plate 2 384-well Map'!$A11,'Plate 2 384-well Map'!U$1)</f>
        <v/>
      </c>
      <c r="V11" s="183" t="str">
        <f>OFFSET('Plate 2'!$A$18, 'Plate 2 384-well Map'!$A11,'Plate 2 384-well Map'!V$1)</f>
        <v/>
      </c>
      <c r="W11" s="183" t="str">
        <f>OFFSET('Plate 2'!$A$7, 'Plate 2 384-well Map'!$A11,'Plate 2 384-well Map'!W$1)</f>
        <v/>
      </c>
      <c r="X11" s="183" t="str">
        <f>OFFSET('Plate 2'!$A$18, 'Plate 2 384-well Map'!$A11,'Plate 2 384-well Map'!X$1)</f>
        <v/>
      </c>
      <c r="Y11" s="183" t="str">
        <f>OFFSET('Plate 2'!$A$7, 'Plate 2 384-well Map'!$A11,'Plate 2 384-well Map'!Y$1)</f>
        <v/>
      </c>
      <c r="Z11" s="183" t="str">
        <f>OFFSET('Plate 2'!$A$18, 'Plate 2 384-well Map'!$A11,'Plate 2 384-well Map'!Z$1)</f>
        <v/>
      </c>
    </row>
    <row r="12" ht="13.5" customHeight="1">
      <c r="A12" s="98">
        <v>5.0</v>
      </c>
      <c r="B12" s="181" t="s">
        <v>73</v>
      </c>
      <c r="C12" s="183" t="str">
        <f>OFFSET('Plate 2'!$A$29, 'Plate 2 384-well Map'!$A12,'Plate 2 384-well Map'!C$1)</f>
        <v/>
      </c>
      <c r="D12" s="183" t="str">
        <f>OFFSET('Plate 2'!$A$40, 'Plate 2 384-well Map'!$A12,'Plate 2 384-well Map'!D$1)</f>
        <v/>
      </c>
      <c r="E12" s="183" t="str">
        <f>OFFSET('Plate 2'!$A$29, 'Plate 2 384-well Map'!$A12,'Plate 2 384-well Map'!E$1)</f>
        <v/>
      </c>
      <c r="F12" s="183" t="str">
        <f>OFFSET('Plate 2'!$A$40, 'Plate 2 384-well Map'!$A12,'Plate 2 384-well Map'!F$1)</f>
        <v/>
      </c>
      <c r="G12" s="183" t="str">
        <f>OFFSET('Plate 2'!$A$29, 'Plate 2 384-well Map'!$A12,'Plate 2 384-well Map'!G$1)</f>
        <v/>
      </c>
      <c r="H12" s="183" t="str">
        <f>OFFSET('Plate 2'!$A$40, 'Plate 2 384-well Map'!$A12,'Plate 2 384-well Map'!H$1)</f>
        <v/>
      </c>
      <c r="I12" s="183" t="str">
        <f>OFFSET('Plate 2'!$A$29, 'Plate 2 384-well Map'!$A12,'Plate 2 384-well Map'!I$1)</f>
        <v/>
      </c>
      <c r="J12" s="183" t="str">
        <f>OFFSET('Plate 2'!$A$40, 'Plate 2 384-well Map'!$A12,'Plate 2 384-well Map'!J$1)</f>
        <v/>
      </c>
      <c r="K12" s="183" t="str">
        <f>OFFSET('Plate 2'!$A$29, 'Plate 2 384-well Map'!$A12,'Plate 2 384-well Map'!K$1)</f>
        <v/>
      </c>
      <c r="L12" s="183" t="str">
        <f>OFFSET('Plate 2'!$A$40, 'Plate 2 384-well Map'!$A12,'Plate 2 384-well Map'!L$1)</f>
        <v/>
      </c>
      <c r="M12" s="183" t="str">
        <f>OFFSET('Plate 2'!$A$29, 'Plate 2 384-well Map'!$A12,'Plate 2 384-well Map'!M$1)</f>
        <v/>
      </c>
      <c r="N12" s="183" t="str">
        <f>OFFSET('Plate 2'!$A$40, 'Plate 2 384-well Map'!$A12,'Plate 2 384-well Map'!N$1)</f>
        <v/>
      </c>
      <c r="O12" s="183" t="str">
        <f>OFFSET('Plate 2'!$A$29, 'Plate 2 384-well Map'!$A12,'Plate 2 384-well Map'!O$1)</f>
        <v/>
      </c>
      <c r="P12" s="183" t="str">
        <f>OFFSET('Plate 2'!$A$40, 'Plate 2 384-well Map'!$A12,'Plate 2 384-well Map'!P$1)</f>
        <v/>
      </c>
      <c r="Q12" s="183" t="str">
        <f>OFFSET('Plate 2'!$A$29, 'Plate 2 384-well Map'!$A12,'Plate 2 384-well Map'!Q$1)</f>
        <v/>
      </c>
      <c r="R12" s="183" t="str">
        <f>OFFSET('Plate 2'!$A$40, 'Plate 2 384-well Map'!$A12,'Plate 2 384-well Map'!R$1)</f>
        <v/>
      </c>
      <c r="S12" s="183" t="str">
        <f>OFFSET('Plate 2'!$A$29, 'Plate 2 384-well Map'!$A12,'Plate 2 384-well Map'!S$1)</f>
        <v/>
      </c>
      <c r="T12" s="183" t="str">
        <f>OFFSET('Plate 2'!$A$40, 'Plate 2 384-well Map'!$A12,'Plate 2 384-well Map'!T$1)</f>
        <v/>
      </c>
      <c r="U12" s="183" t="str">
        <f>OFFSET('Plate 2'!$A$29, 'Plate 2 384-well Map'!$A12,'Plate 2 384-well Map'!U$1)</f>
        <v/>
      </c>
      <c r="V12" s="183" t="str">
        <f>OFFSET('Plate 2'!$A$40, 'Plate 2 384-well Map'!$A12,'Plate 2 384-well Map'!V$1)</f>
        <v/>
      </c>
      <c r="W12" s="183" t="str">
        <f>OFFSET('Plate 2'!$A$29, 'Plate 2 384-well Map'!$A12,'Plate 2 384-well Map'!W$1)</f>
        <v/>
      </c>
      <c r="X12" s="183" t="str">
        <f>OFFSET('Plate 2'!$A$40, 'Plate 2 384-well Map'!$A12,'Plate 2 384-well Map'!X$1)</f>
        <v/>
      </c>
      <c r="Y12" s="183" t="str">
        <f>OFFSET('Plate 2'!$A$29, 'Plate 2 384-well Map'!$A12,'Plate 2 384-well Map'!Y$1)</f>
        <v/>
      </c>
      <c r="Z12" s="183" t="str">
        <f>OFFSET('Plate 2'!$A$40, 'Plate 2 384-well Map'!$A12,'Plate 2 384-well Map'!Z$1)</f>
        <v/>
      </c>
    </row>
    <row r="13" ht="13.5" customHeight="1">
      <c r="A13" s="98">
        <v>6.0</v>
      </c>
      <c r="B13" s="181" t="s">
        <v>74</v>
      </c>
      <c r="C13" s="183" t="str">
        <f>OFFSET('Plate 2'!$A$7, 'Plate 2 384-well Map'!$A13,'Plate 2 384-well Map'!C$1)</f>
        <v/>
      </c>
      <c r="D13" s="183" t="str">
        <f>OFFSET('Plate 2'!$A$18, 'Plate 2 384-well Map'!$A13,'Plate 2 384-well Map'!D$1)</f>
        <v/>
      </c>
      <c r="E13" s="183" t="str">
        <f>OFFSET('Plate 2'!$A$7, 'Plate 2 384-well Map'!$A13,'Plate 2 384-well Map'!E$1)</f>
        <v/>
      </c>
      <c r="F13" s="183" t="str">
        <f>OFFSET('Plate 2'!$A$18, 'Plate 2 384-well Map'!$A13,'Plate 2 384-well Map'!F$1)</f>
        <v/>
      </c>
      <c r="G13" s="183" t="str">
        <f>OFFSET('Plate 2'!$A$7, 'Plate 2 384-well Map'!$A13,'Plate 2 384-well Map'!G$1)</f>
        <v/>
      </c>
      <c r="H13" s="183" t="str">
        <f>OFFSET('Plate 2'!$A$18, 'Plate 2 384-well Map'!$A13,'Plate 2 384-well Map'!H$1)</f>
        <v/>
      </c>
      <c r="I13" s="183" t="str">
        <f>OFFSET('Plate 2'!$A$7, 'Plate 2 384-well Map'!$A13,'Plate 2 384-well Map'!I$1)</f>
        <v/>
      </c>
      <c r="J13" s="183" t="str">
        <f>OFFSET('Plate 2'!$A$18, 'Plate 2 384-well Map'!$A13,'Plate 2 384-well Map'!J$1)</f>
        <v/>
      </c>
      <c r="K13" s="183" t="str">
        <f>OFFSET('Plate 2'!$A$7, 'Plate 2 384-well Map'!$A13,'Plate 2 384-well Map'!K$1)</f>
        <v/>
      </c>
      <c r="L13" s="183" t="str">
        <f>OFFSET('Plate 2'!$A$18, 'Plate 2 384-well Map'!$A13,'Plate 2 384-well Map'!L$1)</f>
        <v/>
      </c>
      <c r="M13" s="183" t="str">
        <f>OFFSET('Plate 2'!$A$7, 'Plate 2 384-well Map'!$A13,'Plate 2 384-well Map'!M$1)</f>
        <v/>
      </c>
      <c r="N13" s="183" t="str">
        <f>OFFSET('Plate 2'!$A$18, 'Plate 2 384-well Map'!$A13,'Plate 2 384-well Map'!N$1)</f>
        <v/>
      </c>
      <c r="O13" s="183" t="str">
        <f>OFFSET('Plate 2'!$A$7, 'Plate 2 384-well Map'!$A13,'Plate 2 384-well Map'!O$1)</f>
        <v/>
      </c>
      <c r="P13" s="183" t="str">
        <f>OFFSET('Plate 2'!$A$18, 'Plate 2 384-well Map'!$A13,'Plate 2 384-well Map'!P$1)</f>
        <v/>
      </c>
      <c r="Q13" s="183" t="str">
        <f>OFFSET('Plate 2'!$A$7, 'Plate 2 384-well Map'!$A13,'Plate 2 384-well Map'!Q$1)</f>
        <v/>
      </c>
      <c r="R13" s="183" t="str">
        <f>OFFSET('Plate 2'!$A$18, 'Plate 2 384-well Map'!$A13,'Plate 2 384-well Map'!R$1)</f>
        <v/>
      </c>
      <c r="S13" s="183" t="str">
        <f>OFFSET('Plate 2'!$A$7, 'Plate 2 384-well Map'!$A13,'Plate 2 384-well Map'!S$1)</f>
        <v/>
      </c>
      <c r="T13" s="183" t="str">
        <f>OFFSET('Plate 2'!$A$18, 'Plate 2 384-well Map'!$A13,'Plate 2 384-well Map'!T$1)</f>
        <v/>
      </c>
      <c r="U13" s="183" t="str">
        <f>OFFSET('Plate 2'!$A$7, 'Plate 2 384-well Map'!$A13,'Plate 2 384-well Map'!U$1)</f>
        <v/>
      </c>
      <c r="V13" s="183" t="str">
        <f>OFFSET('Plate 2'!$A$18, 'Plate 2 384-well Map'!$A13,'Plate 2 384-well Map'!V$1)</f>
        <v/>
      </c>
      <c r="W13" s="183" t="str">
        <f>OFFSET('Plate 2'!$A$7, 'Plate 2 384-well Map'!$A13,'Plate 2 384-well Map'!W$1)</f>
        <v/>
      </c>
      <c r="X13" s="183" t="str">
        <f>OFFSET('Plate 2'!$A$18, 'Plate 2 384-well Map'!$A13,'Plate 2 384-well Map'!X$1)</f>
        <v/>
      </c>
      <c r="Y13" s="183" t="str">
        <f>OFFSET('Plate 2'!$A$7, 'Plate 2 384-well Map'!$A13,'Plate 2 384-well Map'!Y$1)</f>
        <v/>
      </c>
      <c r="Z13" s="183" t="str">
        <f>OFFSET('Plate 2'!$A$18, 'Plate 2 384-well Map'!$A13,'Plate 2 384-well Map'!Z$1)</f>
        <v/>
      </c>
    </row>
    <row r="14" ht="13.5" customHeight="1">
      <c r="A14" s="98">
        <v>6.0</v>
      </c>
      <c r="B14" s="181" t="s">
        <v>75</v>
      </c>
      <c r="C14" s="183" t="str">
        <f>OFFSET('Plate 2'!$A$29, 'Plate 2 384-well Map'!$A14,'Plate 2 384-well Map'!C$1)</f>
        <v/>
      </c>
      <c r="D14" s="183" t="str">
        <f>OFFSET('Plate 2'!$A$40, 'Plate 2 384-well Map'!$A14,'Plate 2 384-well Map'!D$1)</f>
        <v/>
      </c>
      <c r="E14" s="183" t="str">
        <f>OFFSET('Plate 2'!$A$29, 'Plate 2 384-well Map'!$A14,'Plate 2 384-well Map'!E$1)</f>
        <v/>
      </c>
      <c r="F14" s="183" t="str">
        <f>OFFSET('Plate 2'!$A$40, 'Plate 2 384-well Map'!$A14,'Plate 2 384-well Map'!F$1)</f>
        <v/>
      </c>
      <c r="G14" s="183" t="str">
        <f>OFFSET('Plate 2'!$A$29, 'Plate 2 384-well Map'!$A14,'Plate 2 384-well Map'!G$1)</f>
        <v/>
      </c>
      <c r="H14" s="183" t="str">
        <f>OFFSET('Plate 2'!$A$40, 'Plate 2 384-well Map'!$A14,'Plate 2 384-well Map'!H$1)</f>
        <v/>
      </c>
      <c r="I14" s="183" t="str">
        <f>OFFSET('Plate 2'!$A$29, 'Plate 2 384-well Map'!$A14,'Plate 2 384-well Map'!I$1)</f>
        <v/>
      </c>
      <c r="J14" s="183" t="str">
        <f>OFFSET('Plate 2'!$A$40, 'Plate 2 384-well Map'!$A14,'Plate 2 384-well Map'!J$1)</f>
        <v/>
      </c>
      <c r="K14" s="183" t="str">
        <f>OFFSET('Plate 2'!$A$29, 'Plate 2 384-well Map'!$A14,'Plate 2 384-well Map'!K$1)</f>
        <v/>
      </c>
      <c r="L14" s="183" t="str">
        <f>OFFSET('Plate 2'!$A$40, 'Plate 2 384-well Map'!$A14,'Plate 2 384-well Map'!L$1)</f>
        <v/>
      </c>
      <c r="M14" s="183" t="str">
        <f>OFFSET('Plate 2'!$A$29, 'Plate 2 384-well Map'!$A14,'Plate 2 384-well Map'!M$1)</f>
        <v/>
      </c>
      <c r="N14" s="183" t="str">
        <f>OFFSET('Plate 2'!$A$40, 'Plate 2 384-well Map'!$A14,'Plate 2 384-well Map'!N$1)</f>
        <v/>
      </c>
      <c r="O14" s="183" t="str">
        <f>OFFSET('Plate 2'!$A$29, 'Plate 2 384-well Map'!$A14,'Plate 2 384-well Map'!O$1)</f>
        <v/>
      </c>
      <c r="P14" s="183" t="str">
        <f>OFFSET('Plate 2'!$A$40, 'Plate 2 384-well Map'!$A14,'Plate 2 384-well Map'!P$1)</f>
        <v/>
      </c>
      <c r="Q14" s="183" t="str">
        <f>OFFSET('Plate 2'!$A$29, 'Plate 2 384-well Map'!$A14,'Plate 2 384-well Map'!Q$1)</f>
        <v/>
      </c>
      <c r="R14" s="183" t="str">
        <f>OFFSET('Plate 2'!$A$40, 'Plate 2 384-well Map'!$A14,'Plate 2 384-well Map'!R$1)</f>
        <v/>
      </c>
      <c r="S14" s="183" t="str">
        <f>OFFSET('Plate 2'!$A$29, 'Plate 2 384-well Map'!$A14,'Plate 2 384-well Map'!S$1)</f>
        <v/>
      </c>
      <c r="T14" s="183" t="str">
        <f>OFFSET('Plate 2'!$A$40, 'Plate 2 384-well Map'!$A14,'Plate 2 384-well Map'!T$1)</f>
        <v/>
      </c>
      <c r="U14" s="183" t="str">
        <f>OFFSET('Plate 2'!$A$29, 'Plate 2 384-well Map'!$A14,'Plate 2 384-well Map'!U$1)</f>
        <v/>
      </c>
      <c r="V14" s="183" t="str">
        <f>OFFSET('Plate 2'!$A$40, 'Plate 2 384-well Map'!$A14,'Plate 2 384-well Map'!V$1)</f>
        <v/>
      </c>
      <c r="W14" s="183" t="str">
        <f>OFFSET('Plate 2'!$A$29, 'Plate 2 384-well Map'!$A14,'Plate 2 384-well Map'!W$1)</f>
        <v/>
      </c>
      <c r="X14" s="183" t="str">
        <f>OFFSET('Plate 2'!$A$40, 'Plate 2 384-well Map'!$A14,'Plate 2 384-well Map'!X$1)</f>
        <v/>
      </c>
      <c r="Y14" s="183" t="str">
        <f>OFFSET('Plate 2'!$A$29, 'Plate 2 384-well Map'!$A14,'Plate 2 384-well Map'!Y$1)</f>
        <v/>
      </c>
      <c r="Z14" s="183" t="str">
        <f>OFFSET('Plate 2'!$A$40, 'Plate 2 384-well Map'!$A14,'Plate 2 384-well Map'!Z$1)</f>
        <v/>
      </c>
    </row>
    <row r="15" ht="13.5" customHeight="1">
      <c r="A15" s="98">
        <v>7.0</v>
      </c>
      <c r="B15" s="181" t="s">
        <v>76</v>
      </c>
      <c r="C15" s="183" t="str">
        <f>OFFSET('Plate 2'!$A$7, 'Plate 2 384-well Map'!$A15,'Plate 2 384-well Map'!C$1)</f>
        <v/>
      </c>
      <c r="D15" s="183" t="str">
        <f>OFFSET('Plate 2'!$A$18, 'Plate 2 384-well Map'!$A15,'Plate 2 384-well Map'!D$1)</f>
        <v/>
      </c>
      <c r="E15" s="183" t="str">
        <f>OFFSET('Plate 2'!$A$7, 'Plate 2 384-well Map'!$A15,'Plate 2 384-well Map'!E$1)</f>
        <v/>
      </c>
      <c r="F15" s="183" t="str">
        <f>OFFSET('Plate 2'!$A$18, 'Plate 2 384-well Map'!$A15,'Plate 2 384-well Map'!F$1)</f>
        <v/>
      </c>
      <c r="G15" s="183" t="str">
        <f>OFFSET('Plate 2'!$A$7, 'Plate 2 384-well Map'!$A15,'Plate 2 384-well Map'!G$1)</f>
        <v/>
      </c>
      <c r="H15" s="183" t="str">
        <f>OFFSET('Plate 2'!$A$18, 'Plate 2 384-well Map'!$A15,'Plate 2 384-well Map'!H$1)</f>
        <v/>
      </c>
      <c r="I15" s="183" t="str">
        <f>OFFSET('Plate 2'!$A$7, 'Plate 2 384-well Map'!$A15,'Plate 2 384-well Map'!I$1)</f>
        <v/>
      </c>
      <c r="J15" s="183" t="str">
        <f>OFFSET('Plate 2'!$A$18, 'Plate 2 384-well Map'!$A15,'Plate 2 384-well Map'!J$1)</f>
        <v/>
      </c>
      <c r="K15" s="183" t="str">
        <f>OFFSET('Plate 2'!$A$7, 'Plate 2 384-well Map'!$A15,'Plate 2 384-well Map'!K$1)</f>
        <v/>
      </c>
      <c r="L15" s="183" t="str">
        <f>OFFSET('Plate 2'!$A$18, 'Plate 2 384-well Map'!$A15,'Plate 2 384-well Map'!L$1)</f>
        <v/>
      </c>
      <c r="M15" s="183" t="str">
        <f>OFFSET('Plate 2'!$A$7, 'Plate 2 384-well Map'!$A15,'Plate 2 384-well Map'!M$1)</f>
        <v/>
      </c>
      <c r="N15" s="183" t="str">
        <f>OFFSET('Plate 2'!$A$18, 'Plate 2 384-well Map'!$A15,'Plate 2 384-well Map'!N$1)</f>
        <v/>
      </c>
      <c r="O15" s="183" t="str">
        <f>OFFSET('Plate 2'!$A$7, 'Plate 2 384-well Map'!$A15,'Plate 2 384-well Map'!O$1)</f>
        <v/>
      </c>
      <c r="P15" s="183" t="str">
        <f>OFFSET('Plate 2'!$A$18, 'Plate 2 384-well Map'!$A15,'Plate 2 384-well Map'!P$1)</f>
        <v/>
      </c>
      <c r="Q15" s="183" t="str">
        <f>OFFSET('Plate 2'!$A$7, 'Plate 2 384-well Map'!$A15,'Plate 2 384-well Map'!Q$1)</f>
        <v/>
      </c>
      <c r="R15" s="183" t="str">
        <f>OFFSET('Plate 2'!$A$18, 'Plate 2 384-well Map'!$A15,'Plate 2 384-well Map'!R$1)</f>
        <v/>
      </c>
      <c r="S15" s="183" t="str">
        <f>OFFSET('Plate 2'!$A$7, 'Plate 2 384-well Map'!$A15,'Plate 2 384-well Map'!S$1)</f>
        <v/>
      </c>
      <c r="T15" s="183" t="str">
        <f>OFFSET('Plate 2'!$A$18, 'Plate 2 384-well Map'!$A15,'Plate 2 384-well Map'!T$1)</f>
        <v/>
      </c>
      <c r="U15" s="183" t="str">
        <f>OFFSET('Plate 2'!$A$7, 'Plate 2 384-well Map'!$A15,'Plate 2 384-well Map'!U$1)</f>
        <v/>
      </c>
      <c r="V15" s="183" t="str">
        <f>OFFSET('Plate 2'!$A$18, 'Plate 2 384-well Map'!$A15,'Plate 2 384-well Map'!V$1)</f>
        <v/>
      </c>
      <c r="W15" s="183" t="str">
        <f>OFFSET('Plate 2'!$A$7, 'Plate 2 384-well Map'!$A15,'Plate 2 384-well Map'!W$1)</f>
        <v/>
      </c>
      <c r="X15" s="183" t="str">
        <f>OFFSET('Plate 2'!$A$18, 'Plate 2 384-well Map'!$A15,'Plate 2 384-well Map'!X$1)</f>
        <v/>
      </c>
      <c r="Y15" s="183" t="str">
        <f>OFFSET('Plate 2'!$A$7, 'Plate 2 384-well Map'!$A15,'Plate 2 384-well Map'!Y$1)</f>
        <v/>
      </c>
      <c r="Z15" s="183" t="str">
        <f>OFFSET('Plate 2'!$A$18, 'Plate 2 384-well Map'!$A15,'Plate 2 384-well Map'!Z$1)</f>
        <v/>
      </c>
    </row>
    <row r="16" ht="13.5" customHeight="1">
      <c r="A16" s="98">
        <v>7.0</v>
      </c>
      <c r="B16" s="181" t="s">
        <v>77</v>
      </c>
      <c r="C16" s="183" t="str">
        <f>OFFSET('Plate 2'!$A$29, 'Plate 2 384-well Map'!$A16,'Plate 2 384-well Map'!C$1)</f>
        <v/>
      </c>
      <c r="D16" s="183" t="str">
        <f>OFFSET('Plate 2'!$A$40, 'Plate 2 384-well Map'!$A16,'Plate 2 384-well Map'!D$1)</f>
        <v/>
      </c>
      <c r="E16" s="183" t="str">
        <f>OFFSET('Plate 2'!$A$29, 'Plate 2 384-well Map'!$A16,'Plate 2 384-well Map'!E$1)</f>
        <v/>
      </c>
      <c r="F16" s="183" t="str">
        <f>OFFSET('Plate 2'!$A$40, 'Plate 2 384-well Map'!$A16,'Plate 2 384-well Map'!F$1)</f>
        <v/>
      </c>
      <c r="G16" s="183" t="str">
        <f>OFFSET('Plate 2'!$A$29, 'Plate 2 384-well Map'!$A16,'Plate 2 384-well Map'!G$1)</f>
        <v/>
      </c>
      <c r="H16" s="183" t="str">
        <f>OFFSET('Plate 2'!$A$40, 'Plate 2 384-well Map'!$A16,'Plate 2 384-well Map'!H$1)</f>
        <v/>
      </c>
      <c r="I16" s="183" t="str">
        <f>OFFSET('Plate 2'!$A$29, 'Plate 2 384-well Map'!$A16,'Plate 2 384-well Map'!I$1)</f>
        <v/>
      </c>
      <c r="J16" s="183" t="str">
        <f>OFFSET('Plate 2'!$A$40, 'Plate 2 384-well Map'!$A16,'Plate 2 384-well Map'!J$1)</f>
        <v/>
      </c>
      <c r="K16" s="183" t="str">
        <f>OFFSET('Plate 2'!$A$29, 'Plate 2 384-well Map'!$A16,'Plate 2 384-well Map'!K$1)</f>
        <v/>
      </c>
      <c r="L16" s="183" t="str">
        <f>OFFSET('Plate 2'!$A$40, 'Plate 2 384-well Map'!$A16,'Plate 2 384-well Map'!L$1)</f>
        <v/>
      </c>
      <c r="M16" s="183" t="str">
        <f>OFFSET('Plate 2'!$A$29, 'Plate 2 384-well Map'!$A16,'Plate 2 384-well Map'!M$1)</f>
        <v/>
      </c>
      <c r="N16" s="183" t="str">
        <f>OFFSET('Plate 2'!$A$40, 'Plate 2 384-well Map'!$A16,'Plate 2 384-well Map'!N$1)</f>
        <v/>
      </c>
      <c r="O16" s="183" t="str">
        <f>OFFSET('Plate 2'!$A$29, 'Plate 2 384-well Map'!$A16,'Plate 2 384-well Map'!O$1)</f>
        <v/>
      </c>
      <c r="P16" s="183" t="str">
        <f>OFFSET('Plate 2'!$A$40, 'Plate 2 384-well Map'!$A16,'Plate 2 384-well Map'!P$1)</f>
        <v/>
      </c>
      <c r="Q16" s="183" t="str">
        <f>OFFSET('Plate 2'!$A$29, 'Plate 2 384-well Map'!$A16,'Plate 2 384-well Map'!Q$1)</f>
        <v/>
      </c>
      <c r="R16" s="183" t="str">
        <f>OFFSET('Plate 2'!$A$40, 'Plate 2 384-well Map'!$A16,'Plate 2 384-well Map'!R$1)</f>
        <v/>
      </c>
      <c r="S16" s="183" t="str">
        <f>OFFSET('Plate 2'!$A$29, 'Plate 2 384-well Map'!$A16,'Plate 2 384-well Map'!S$1)</f>
        <v/>
      </c>
      <c r="T16" s="183" t="str">
        <f>OFFSET('Plate 2'!$A$40, 'Plate 2 384-well Map'!$A16,'Plate 2 384-well Map'!T$1)</f>
        <v/>
      </c>
      <c r="U16" s="183" t="str">
        <f>OFFSET('Plate 2'!$A$29, 'Plate 2 384-well Map'!$A16,'Plate 2 384-well Map'!U$1)</f>
        <v/>
      </c>
      <c r="V16" s="183" t="str">
        <f>OFFSET('Plate 2'!$A$40, 'Plate 2 384-well Map'!$A16,'Plate 2 384-well Map'!V$1)</f>
        <v/>
      </c>
      <c r="W16" s="183" t="str">
        <f>OFFSET('Plate 2'!$A$29, 'Plate 2 384-well Map'!$A16,'Plate 2 384-well Map'!W$1)</f>
        <v/>
      </c>
      <c r="X16" s="183" t="str">
        <f>OFFSET('Plate 2'!$A$40, 'Plate 2 384-well Map'!$A16,'Plate 2 384-well Map'!X$1)</f>
        <v/>
      </c>
      <c r="Y16" s="183" t="str">
        <f>OFFSET('Plate 2'!$A$29, 'Plate 2 384-well Map'!$A16,'Plate 2 384-well Map'!Y$1)</f>
        <v/>
      </c>
      <c r="Z16" s="183" t="str">
        <f>OFFSET('Plate 2'!$A$40, 'Plate 2 384-well Map'!$A16,'Plate 2 384-well Map'!Z$1)</f>
        <v/>
      </c>
    </row>
    <row r="17" ht="13.5" customHeight="1">
      <c r="A17" s="98">
        <v>8.0</v>
      </c>
      <c r="B17" s="181" t="s">
        <v>78</v>
      </c>
      <c r="C17" s="183" t="str">
        <f>OFFSET('Plate 2'!$A$7, 'Plate 2 384-well Map'!$A17,'Plate 2 384-well Map'!C$1)</f>
        <v/>
      </c>
      <c r="D17" s="183" t="str">
        <f>OFFSET('Plate 2'!$A$18, 'Plate 2 384-well Map'!$A17,'Plate 2 384-well Map'!D$1)</f>
        <v/>
      </c>
      <c r="E17" s="183" t="str">
        <f>OFFSET('Plate 2'!$A$7, 'Plate 2 384-well Map'!$A17,'Plate 2 384-well Map'!E$1)</f>
        <v/>
      </c>
      <c r="F17" s="183" t="str">
        <f>OFFSET('Plate 2'!$A$18, 'Plate 2 384-well Map'!$A17,'Plate 2 384-well Map'!F$1)</f>
        <v/>
      </c>
      <c r="G17" s="183" t="str">
        <f>OFFSET('Plate 2'!$A$7, 'Plate 2 384-well Map'!$A17,'Plate 2 384-well Map'!G$1)</f>
        <v/>
      </c>
      <c r="H17" s="183" t="str">
        <f>OFFSET('Plate 2'!$A$18, 'Plate 2 384-well Map'!$A17,'Plate 2 384-well Map'!H$1)</f>
        <v/>
      </c>
      <c r="I17" s="183" t="str">
        <f>OFFSET('Plate 2'!$A$7, 'Plate 2 384-well Map'!$A17,'Plate 2 384-well Map'!I$1)</f>
        <v/>
      </c>
      <c r="J17" s="183" t="str">
        <f>OFFSET('Plate 2'!$A$18, 'Plate 2 384-well Map'!$A17,'Plate 2 384-well Map'!J$1)</f>
        <v/>
      </c>
      <c r="K17" s="183" t="str">
        <f>OFFSET('Plate 2'!$A$7, 'Plate 2 384-well Map'!$A17,'Plate 2 384-well Map'!K$1)</f>
        <v/>
      </c>
      <c r="L17" s="183" t="str">
        <f>OFFSET('Plate 2'!$A$18, 'Plate 2 384-well Map'!$A17,'Plate 2 384-well Map'!L$1)</f>
        <v/>
      </c>
      <c r="M17" s="183" t="str">
        <f>OFFSET('Plate 2'!$A$7, 'Plate 2 384-well Map'!$A17,'Plate 2 384-well Map'!M$1)</f>
        <v/>
      </c>
      <c r="N17" s="183" t="str">
        <f>OFFSET('Plate 2'!$A$18, 'Plate 2 384-well Map'!$A17,'Plate 2 384-well Map'!N$1)</f>
        <v/>
      </c>
      <c r="O17" s="183" t="str">
        <f>OFFSET('Plate 2'!$A$7, 'Plate 2 384-well Map'!$A17,'Plate 2 384-well Map'!O$1)</f>
        <v/>
      </c>
      <c r="P17" s="183" t="str">
        <f>OFFSET('Plate 2'!$A$18, 'Plate 2 384-well Map'!$A17,'Plate 2 384-well Map'!P$1)</f>
        <v/>
      </c>
      <c r="Q17" s="183" t="str">
        <f>OFFSET('Plate 2'!$A$7, 'Plate 2 384-well Map'!$A17,'Plate 2 384-well Map'!Q$1)</f>
        <v/>
      </c>
      <c r="R17" s="183" t="str">
        <f>OFFSET('Plate 2'!$A$18, 'Plate 2 384-well Map'!$A17,'Plate 2 384-well Map'!R$1)</f>
        <v/>
      </c>
      <c r="S17" s="183" t="str">
        <f>OFFSET('Plate 2'!$A$7, 'Plate 2 384-well Map'!$A17,'Plate 2 384-well Map'!S$1)</f>
        <v/>
      </c>
      <c r="T17" s="183" t="str">
        <f>OFFSET('Plate 2'!$A$18, 'Plate 2 384-well Map'!$A17,'Plate 2 384-well Map'!T$1)</f>
        <v/>
      </c>
      <c r="U17" s="183" t="str">
        <f>OFFSET('Plate 2'!$A$7, 'Plate 2 384-well Map'!$A17,'Plate 2 384-well Map'!U$1)</f>
        <v/>
      </c>
      <c r="V17" s="183" t="str">
        <f>OFFSET('Plate 2'!$A$18, 'Plate 2 384-well Map'!$A17,'Plate 2 384-well Map'!V$1)</f>
        <v/>
      </c>
      <c r="W17" s="183" t="str">
        <f>OFFSET('Plate 2'!$A$7, 'Plate 2 384-well Map'!$A17,'Plate 2 384-well Map'!W$1)</f>
        <v/>
      </c>
      <c r="X17" s="183" t="str">
        <f>OFFSET('Plate 2'!$A$18, 'Plate 2 384-well Map'!$A17,'Plate 2 384-well Map'!X$1)</f>
        <v/>
      </c>
      <c r="Y17" s="183" t="str">
        <f>OFFSET('Plate 2'!$A$7, 'Plate 2 384-well Map'!$A17,'Plate 2 384-well Map'!Y$1)</f>
        <v/>
      </c>
      <c r="Z17" s="183" t="str">
        <f>OFFSET('Plate 2'!$A$18, 'Plate 2 384-well Map'!$A17,'Plate 2 384-well Map'!Z$1)</f>
        <v/>
      </c>
    </row>
    <row r="18" ht="13.5" customHeight="1">
      <c r="A18" s="98">
        <v>8.0</v>
      </c>
      <c r="B18" s="181" t="s">
        <v>79</v>
      </c>
      <c r="C18" s="183" t="str">
        <f>OFFSET('Plate 2'!$A$29, 'Plate 2 384-well Map'!$A18,'Plate 2 384-well Map'!C$1)</f>
        <v/>
      </c>
      <c r="D18" s="183" t="str">
        <f>OFFSET('Plate 2'!$A$40, 'Plate 2 384-well Map'!$A18,'Plate 2 384-well Map'!D$1)</f>
        <v/>
      </c>
      <c r="E18" s="183" t="str">
        <f>OFFSET('Plate 2'!$A$29, 'Plate 2 384-well Map'!$A18,'Plate 2 384-well Map'!E$1)</f>
        <v/>
      </c>
      <c r="F18" s="183" t="str">
        <f>OFFSET('Plate 2'!$A$40, 'Plate 2 384-well Map'!$A18,'Plate 2 384-well Map'!F$1)</f>
        <v/>
      </c>
      <c r="G18" s="183" t="str">
        <f>OFFSET('Plate 2'!$A$29, 'Plate 2 384-well Map'!$A18,'Plate 2 384-well Map'!G$1)</f>
        <v/>
      </c>
      <c r="H18" s="183" t="str">
        <f>OFFSET('Plate 2'!$A$40, 'Plate 2 384-well Map'!$A18,'Plate 2 384-well Map'!H$1)</f>
        <v/>
      </c>
      <c r="I18" s="183" t="str">
        <f>OFFSET('Plate 2'!$A$29, 'Plate 2 384-well Map'!$A18,'Plate 2 384-well Map'!I$1)</f>
        <v/>
      </c>
      <c r="J18" s="183" t="str">
        <f>OFFSET('Plate 2'!$A$40, 'Plate 2 384-well Map'!$A18,'Plate 2 384-well Map'!J$1)</f>
        <v/>
      </c>
      <c r="K18" s="183" t="str">
        <f>OFFSET('Plate 2'!$A$29, 'Plate 2 384-well Map'!$A18,'Plate 2 384-well Map'!K$1)</f>
        <v/>
      </c>
      <c r="L18" s="183" t="str">
        <f>OFFSET('Plate 2'!$A$40, 'Plate 2 384-well Map'!$A18,'Plate 2 384-well Map'!L$1)</f>
        <v/>
      </c>
      <c r="M18" s="183" t="str">
        <f>OFFSET('Plate 2'!$A$29, 'Plate 2 384-well Map'!$A18,'Plate 2 384-well Map'!M$1)</f>
        <v/>
      </c>
      <c r="N18" s="183" t="str">
        <f>OFFSET('Plate 2'!$A$40, 'Plate 2 384-well Map'!$A18,'Plate 2 384-well Map'!N$1)</f>
        <v/>
      </c>
      <c r="O18" s="183" t="str">
        <f>OFFSET('Plate 2'!$A$29, 'Plate 2 384-well Map'!$A18,'Plate 2 384-well Map'!O$1)</f>
        <v/>
      </c>
      <c r="P18" s="183" t="str">
        <f>OFFSET('Plate 2'!$A$40, 'Plate 2 384-well Map'!$A18,'Plate 2 384-well Map'!P$1)</f>
        <v/>
      </c>
      <c r="Q18" s="183" t="str">
        <f>OFFSET('Plate 2'!$A$29, 'Plate 2 384-well Map'!$A18,'Plate 2 384-well Map'!Q$1)</f>
        <v/>
      </c>
      <c r="R18" s="183" t="str">
        <f>OFFSET('Plate 2'!$A$40, 'Plate 2 384-well Map'!$A18,'Plate 2 384-well Map'!R$1)</f>
        <v/>
      </c>
      <c r="S18" s="183" t="str">
        <f>OFFSET('Plate 2'!$A$29, 'Plate 2 384-well Map'!$A18,'Plate 2 384-well Map'!S$1)</f>
        <v/>
      </c>
      <c r="T18" s="183" t="str">
        <f>OFFSET('Plate 2'!$A$40, 'Plate 2 384-well Map'!$A18,'Plate 2 384-well Map'!T$1)</f>
        <v/>
      </c>
      <c r="U18" s="183" t="str">
        <f>OFFSET('Plate 2'!$A$29, 'Plate 2 384-well Map'!$A18,'Plate 2 384-well Map'!U$1)</f>
        <v/>
      </c>
      <c r="V18" s="183" t="str">
        <f>OFFSET('Plate 2'!$A$40, 'Plate 2 384-well Map'!$A18,'Plate 2 384-well Map'!V$1)</f>
        <v/>
      </c>
      <c r="W18" s="183" t="str">
        <f>OFFSET('Plate 2'!$A$29, 'Plate 2 384-well Map'!$A18,'Plate 2 384-well Map'!W$1)</f>
        <v/>
      </c>
      <c r="X18" s="183" t="str">
        <f>OFFSET('Plate 2'!$A$40, 'Plate 2 384-well Map'!$A18,'Plate 2 384-well Map'!X$1)</f>
        <v/>
      </c>
      <c r="Y18" s="183" t="str">
        <f>OFFSET('Plate 2'!$A$29, 'Plate 2 384-well Map'!$A18,'Plate 2 384-well Map'!Y$1)</f>
        <v/>
      </c>
      <c r="Z18" s="183" t="str">
        <f>OFFSET('Plate 2'!$A$40, 'Plate 2 384-well Map'!$A18,'Plate 2 384-well Map'!Z$1)</f>
        <v/>
      </c>
    </row>
    <row r="19" ht="13.5" customHeight="1"/>
    <row r="20" ht="13.5" customHeight="1">
      <c r="F20" s="60"/>
      <c r="Y20" s="60"/>
    </row>
    <row r="21" ht="13.5" customHeight="1"/>
    <row r="22" ht="13.5" customHeight="1">
      <c r="R22" s="60"/>
    </row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hidden="1" min="1" max="1" width="8.86"/>
    <col customWidth="1" min="2" max="26" width="8.86"/>
  </cols>
  <sheetData>
    <row r="1" ht="13.5" hidden="1" customHeight="1">
      <c r="A1" s="92"/>
      <c r="B1" s="92"/>
      <c r="C1" s="92">
        <v>1.0</v>
      </c>
      <c r="D1" s="92">
        <v>1.0</v>
      </c>
      <c r="E1" s="92">
        <v>2.0</v>
      </c>
      <c r="F1" s="92">
        <v>2.0</v>
      </c>
      <c r="G1" s="92">
        <v>3.0</v>
      </c>
      <c r="H1" s="92">
        <v>3.0</v>
      </c>
      <c r="I1" s="92">
        <v>4.0</v>
      </c>
      <c r="J1" s="92">
        <v>4.0</v>
      </c>
      <c r="K1" s="92">
        <v>5.0</v>
      </c>
      <c r="L1" s="92">
        <v>5.0</v>
      </c>
      <c r="M1" s="92">
        <v>6.0</v>
      </c>
      <c r="N1" s="92">
        <v>6.0</v>
      </c>
      <c r="O1" s="92">
        <v>7.0</v>
      </c>
      <c r="P1" s="92">
        <v>7.0</v>
      </c>
      <c r="Q1" s="92">
        <v>8.0</v>
      </c>
      <c r="R1" s="92">
        <v>8.0</v>
      </c>
      <c r="S1" s="92">
        <v>9.0</v>
      </c>
      <c r="T1" s="92">
        <v>9.0</v>
      </c>
      <c r="U1" s="92">
        <v>10.0</v>
      </c>
      <c r="V1" s="92">
        <v>10.0</v>
      </c>
      <c r="W1" s="92">
        <v>11.0</v>
      </c>
      <c r="X1" s="92">
        <v>11.0</v>
      </c>
      <c r="Y1" s="92">
        <v>12.0</v>
      </c>
      <c r="Z1" s="92">
        <v>12.0</v>
      </c>
    </row>
    <row r="2" ht="13.5" customHeight="1">
      <c r="A2" s="60"/>
      <c r="B2" s="180"/>
      <c r="C2" s="181">
        <v>1.0</v>
      </c>
      <c r="D2" s="181">
        <v>2.0</v>
      </c>
      <c r="E2" s="181">
        <v>3.0</v>
      </c>
      <c r="F2" s="181">
        <v>4.0</v>
      </c>
      <c r="G2" s="181">
        <v>5.0</v>
      </c>
      <c r="H2" s="181">
        <v>6.0</v>
      </c>
      <c r="I2" s="181">
        <v>7.0</v>
      </c>
      <c r="J2" s="181">
        <v>8.0</v>
      </c>
      <c r="K2" s="181">
        <v>9.0</v>
      </c>
      <c r="L2" s="181">
        <v>10.0</v>
      </c>
      <c r="M2" s="181">
        <v>11.0</v>
      </c>
      <c r="N2" s="181">
        <v>12.0</v>
      </c>
      <c r="O2" s="181">
        <v>13.0</v>
      </c>
      <c r="P2" s="181">
        <v>14.0</v>
      </c>
      <c r="Q2" s="181">
        <v>15.0</v>
      </c>
      <c r="R2" s="181">
        <v>16.0</v>
      </c>
      <c r="S2" s="181">
        <v>17.0</v>
      </c>
      <c r="T2" s="182">
        <v>18.0</v>
      </c>
      <c r="U2" s="181">
        <v>19.0</v>
      </c>
      <c r="V2" s="181">
        <v>20.0</v>
      </c>
      <c r="W2" s="181">
        <v>21.0</v>
      </c>
      <c r="X2" s="181">
        <v>22.0</v>
      </c>
      <c r="Y2" s="181">
        <v>23.0</v>
      </c>
      <c r="Z2" s="181">
        <v>24.0</v>
      </c>
    </row>
    <row r="3" ht="13.5" customHeight="1">
      <c r="A3" s="98">
        <v>1.0</v>
      </c>
      <c r="B3" s="181" t="s">
        <v>27</v>
      </c>
      <c r="C3" s="183" t="str">
        <f>OFFSET('Plate 3'!$A$7, 'Plate 3 384-well Map'!$A3,'Plate 3 384-well Map'!C$1)</f>
        <v/>
      </c>
      <c r="D3" s="183" t="str">
        <f>OFFSET('Plate 3'!$A$18, 'Plate 3 384-well Map'!$A3,'Plate 3 384-well Map'!D$1)</f>
        <v/>
      </c>
      <c r="E3" s="183" t="str">
        <f>OFFSET('Plate 3'!$A$7, 'Plate 3 384-well Map'!$A3,'Plate 3 384-well Map'!E$1)</f>
        <v/>
      </c>
      <c r="F3" s="183" t="str">
        <f>OFFSET('Plate 3'!$A$18, 'Plate 3 384-well Map'!$A3,'Plate 3 384-well Map'!F$1)</f>
        <v/>
      </c>
      <c r="G3" s="183" t="str">
        <f>OFFSET('Plate 3'!$A$7, 'Plate 3 384-well Map'!$A3,'Plate 3 384-well Map'!G$1)</f>
        <v/>
      </c>
      <c r="H3" s="183" t="str">
        <f>OFFSET('Plate 3'!$A$18, 'Plate 3 384-well Map'!$A3,'Plate 3 384-well Map'!H$1)</f>
        <v/>
      </c>
      <c r="I3" s="183" t="str">
        <f>OFFSET('Plate 3'!$A$7, 'Plate 3 384-well Map'!$A3,'Plate 3 384-well Map'!I$1)</f>
        <v/>
      </c>
      <c r="J3" s="183" t="str">
        <f>OFFSET('Plate 3'!$A$18, 'Plate 3 384-well Map'!$A3,'Plate 3 384-well Map'!J$1)</f>
        <v/>
      </c>
      <c r="K3" s="183" t="str">
        <f>OFFSET('Plate 3'!$A$7, 'Plate 3 384-well Map'!$A3,'Plate 3 384-well Map'!K$1)</f>
        <v/>
      </c>
      <c r="L3" s="183" t="str">
        <f>OFFSET('Plate 3'!$A$18, 'Plate 3 384-well Map'!$A3,'Plate 3 384-well Map'!L$1)</f>
        <v/>
      </c>
      <c r="M3" s="183" t="str">
        <f>OFFSET('Plate 3'!$A$7, 'Plate 3 384-well Map'!$A3,'Plate 3 384-well Map'!M$1)</f>
        <v/>
      </c>
      <c r="N3" s="183" t="str">
        <f>OFFSET('Plate 3'!$A$18, 'Plate 3 384-well Map'!$A3,'Plate 3 384-well Map'!N$1)</f>
        <v/>
      </c>
      <c r="O3" s="183" t="str">
        <f>OFFSET('Plate 3'!$A$7, 'Plate 3 384-well Map'!$A3,'Plate 3 384-well Map'!O$1)</f>
        <v/>
      </c>
      <c r="P3" s="183" t="str">
        <f>OFFSET('Plate 3'!$A$18, 'Plate 3 384-well Map'!$A3,'Plate 3 384-well Map'!P$1)</f>
        <v/>
      </c>
      <c r="Q3" s="183" t="str">
        <f>OFFSET('Plate 3'!$A$7, 'Plate 3 384-well Map'!$A3,'Plate 3 384-well Map'!Q$1)</f>
        <v/>
      </c>
      <c r="R3" s="183" t="str">
        <f>OFFSET('Plate 3'!$A$18, 'Plate 3 384-well Map'!$A3,'Plate 3 384-well Map'!R$1)</f>
        <v/>
      </c>
      <c r="S3" s="183" t="str">
        <f>OFFSET('Plate 3'!$A$7, 'Plate 3 384-well Map'!$A3,'Plate 3 384-well Map'!S$1)</f>
        <v/>
      </c>
      <c r="T3" s="183" t="str">
        <f>OFFSET('Plate 3'!$A$18, 'Plate 3 384-well Map'!$A3,'Plate 3 384-well Map'!T$1)</f>
        <v/>
      </c>
      <c r="U3" s="183" t="str">
        <f>OFFSET('Plate 3'!$A$7, 'Plate 3 384-well Map'!$A3,'Plate 3 384-well Map'!U$1)</f>
        <v/>
      </c>
      <c r="V3" s="183" t="str">
        <f>OFFSET('Plate 3'!$A$18, 'Plate 3 384-well Map'!$A3,'Plate 3 384-well Map'!V$1)</f>
        <v/>
      </c>
      <c r="W3" s="183" t="str">
        <f>OFFSET('Plate 3'!$A$7, 'Plate 3 384-well Map'!$A3,'Plate 3 384-well Map'!W$1)</f>
        <v/>
      </c>
      <c r="X3" s="183" t="str">
        <f>OFFSET('Plate 3'!$A$18, 'Plate 3 384-well Map'!$A3,'Plate 3 384-well Map'!X$1)</f>
        <v/>
      </c>
      <c r="Y3" s="183" t="str">
        <f>OFFSET('Plate 3'!$A$7, 'Plate 3 384-well Map'!$A3,'Plate 3 384-well Map'!Y$1)</f>
        <v/>
      </c>
      <c r="Z3" s="183" t="str">
        <f>OFFSET('Plate 3'!$A$18, 'Plate 3 384-well Map'!$A3,'Plate 3 384-well Map'!Z$1)</f>
        <v/>
      </c>
    </row>
    <row r="4" ht="13.5" customHeight="1">
      <c r="A4" s="98">
        <v>1.0</v>
      </c>
      <c r="B4" s="181" t="s">
        <v>29</v>
      </c>
      <c r="C4" s="183" t="str">
        <f>OFFSET('Plate 3'!$A$29, 'Plate 3 384-well Map'!$A4,'Plate 3 384-well Map'!C$1)</f>
        <v/>
      </c>
      <c r="D4" s="183" t="str">
        <f>OFFSET('Plate 3'!$A$40, 'Plate 3 384-well Map'!$A4,'Plate 3 384-well Map'!D$1)</f>
        <v/>
      </c>
      <c r="E4" s="183" t="str">
        <f>OFFSET('Plate 3'!$A$29, 'Plate 3 384-well Map'!$A4,'Plate 3 384-well Map'!E$1)</f>
        <v/>
      </c>
      <c r="F4" s="183" t="str">
        <f>OFFSET('Plate 3'!$A$40, 'Plate 3 384-well Map'!$A4,'Plate 3 384-well Map'!F$1)</f>
        <v/>
      </c>
      <c r="G4" s="183" t="str">
        <f>OFFSET('Plate 3'!$A$29, 'Plate 3 384-well Map'!$A4,'Plate 3 384-well Map'!G$1)</f>
        <v/>
      </c>
      <c r="H4" s="183" t="str">
        <f>OFFSET('Plate 3'!$A$40, 'Plate 3 384-well Map'!$A4,'Plate 3 384-well Map'!H$1)</f>
        <v/>
      </c>
      <c r="I4" s="183" t="str">
        <f>OFFSET('Plate 3'!$A$29, 'Plate 3 384-well Map'!$A4,'Plate 3 384-well Map'!I$1)</f>
        <v/>
      </c>
      <c r="J4" s="183" t="str">
        <f>OFFSET('Plate 3'!$A$40, 'Plate 3 384-well Map'!$A4,'Plate 3 384-well Map'!J$1)</f>
        <v/>
      </c>
      <c r="K4" s="183" t="str">
        <f>OFFSET('Plate 3'!$A$29, 'Plate 3 384-well Map'!$A4,'Plate 3 384-well Map'!K$1)</f>
        <v/>
      </c>
      <c r="L4" s="183" t="str">
        <f>OFFSET('Plate 3'!$A$40, 'Plate 3 384-well Map'!$A4,'Plate 3 384-well Map'!L$1)</f>
        <v/>
      </c>
      <c r="M4" s="183" t="str">
        <f>OFFSET('Plate 3'!$A$29, 'Plate 3 384-well Map'!$A4,'Plate 3 384-well Map'!M$1)</f>
        <v/>
      </c>
      <c r="N4" s="183" t="str">
        <f>OFFSET('Plate 3'!$A$40, 'Plate 3 384-well Map'!$A4,'Plate 3 384-well Map'!N$1)</f>
        <v/>
      </c>
      <c r="O4" s="183" t="str">
        <f>OFFSET('Plate 3'!$A$29, 'Plate 3 384-well Map'!$A4,'Plate 3 384-well Map'!O$1)</f>
        <v/>
      </c>
      <c r="P4" s="183" t="str">
        <f>OFFSET('Plate 3'!$A$40, 'Plate 3 384-well Map'!$A4,'Plate 3 384-well Map'!P$1)</f>
        <v/>
      </c>
      <c r="Q4" s="183" t="str">
        <f>OFFSET('Plate 3'!$A$29, 'Plate 3 384-well Map'!$A4,'Plate 3 384-well Map'!Q$1)</f>
        <v/>
      </c>
      <c r="R4" s="183" t="str">
        <f>OFFSET('Plate 3'!$A$40, 'Plate 3 384-well Map'!$A4,'Plate 3 384-well Map'!R$1)</f>
        <v/>
      </c>
      <c r="S4" s="183" t="str">
        <f>OFFSET('Plate 3'!$A$29, 'Plate 3 384-well Map'!$A4,'Plate 3 384-well Map'!S$1)</f>
        <v/>
      </c>
      <c r="T4" s="183" t="str">
        <f>OFFSET('Plate 3'!$A$40, 'Plate 3 384-well Map'!$A4,'Plate 3 384-well Map'!T$1)</f>
        <v/>
      </c>
      <c r="U4" s="183" t="str">
        <f>OFFSET('Plate 3'!$A$29, 'Plate 3 384-well Map'!$A4,'Plate 3 384-well Map'!U$1)</f>
        <v/>
      </c>
      <c r="V4" s="183" t="str">
        <f>OFFSET('Plate 3'!$A$40, 'Plate 3 384-well Map'!$A4,'Plate 3 384-well Map'!V$1)</f>
        <v/>
      </c>
      <c r="W4" s="183" t="str">
        <f>OFFSET('Plate 3'!$A$29, 'Plate 3 384-well Map'!$A4,'Plate 3 384-well Map'!W$1)</f>
        <v/>
      </c>
      <c r="X4" s="183" t="str">
        <f>OFFSET('Plate 3'!$A$40, 'Plate 3 384-well Map'!$A4,'Plate 3 384-well Map'!X$1)</f>
        <v/>
      </c>
      <c r="Y4" s="183" t="str">
        <f>OFFSET('Plate 3'!$A$29, 'Plate 3 384-well Map'!$A4,'Plate 3 384-well Map'!Y$1)</f>
        <v/>
      </c>
      <c r="Z4" s="183" t="str">
        <f>OFFSET('Plate 3'!$A$40, 'Plate 3 384-well Map'!$A4,'Plate 3 384-well Map'!Z$1)</f>
        <v/>
      </c>
    </row>
    <row r="5" ht="13.5" customHeight="1">
      <c r="A5" s="98">
        <v>2.0</v>
      </c>
      <c r="B5" s="181" t="s">
        <v>31</v>
      </c>
      <c r="C5" s="183" t="str">
        <f>OFFSET('Plate 3'!$A$7, 'Plate 3 384-well Map'!$A5,'Plate 3 384-well Map'!C$1)</f>
        <v/>
      </c>
      <c r="D5" s="183" t="str">
        <f>OFFSET('Plate 3'!$A$18, 'Plate 3 384-well Map'!$A5,'Plate 3 384-well Map'!D$1)</f>
        <v/>
      </c>
      <c r="E5" s="183" t="str">
        <f>OFFSET('Plate 3'!$A$7, 'Plate 3 384-well Map'!$A5,'Plate 3 384-well Map'!E$1)</f>
        <v/>
      </c>
      <c r="F5" s="183" t="str">
        <f>OFFSET('Plate 3'!$A$18, 'Plate 3 384-well Map'!$A5,'Plate 3 384-well Map'!F$1)</f>
        <v/>
      </c>
      <c r="G5" s="183" t="str">
        <f>OFFSET('Plate 3'!$A$7, 'Plate 3 384-well Map'!$A5,'Plate 3 384-well Map'!G$1)</f>
        <v/>
      </c>
      <c r="H5" s="183" t="str">
        <f>OFFSET('Plate 3'!$A$18, 'Plate 3 384-well Map'!$A5,'Plate 3 384-well Map'!H$1)</f>
        <v/>
      </c>
      <c r="I5" s="183" t="str">
        <f>OFFSET('Plate 3'!$A$7, 'Plate 3 384-well Map'!$A5,'Plate 3 384-well Map'!I$1)</f>
        <v/>
      </c>
      <c r="J5" s="183" t="str">
        <f>OFFSET('Plate 3'!$A$18, 'Plate 3 384-well Map'!$A5,'Plate 3 384-well Map'!J$1)</f>
        <v/>
      </c>
      <c r="K5" s="183" t="str">
        <f>OFFSET('Plate 3'!$A$7, 'Plate 3 384-well Map'!$A5,'Plate 3 384-well Map'!K$1)</f>
        <v/>
      </c>
      <c r="L5" s="183" t="str">
        <f>OFFSET('Plate 3'!$A$18, 'Plate 3 384-well Map'!$A5,'Plate 3 384-well Map'!L$1)</f>
        <v/>
      </c>
      <c r="M5" s="183" t="str">
        <f>OFFSET('Plate 3'!$A$7, 'Plate 3 384-well Map'!$A5,'Plate 3 384-well Map'!M$1)</f>
        <v/>
      </c>
      <c r="N5" s="183" t="str">
        <f>OFFSET('Plate 3'!$A$18, 'Plate 3 384-well Map'!$A5,'Plate 3 384-well Map'!N$1)</f>
        <v/>
      </c>
      <c r="O5" s="183" t="str">
        <f>OFFSET('Plate 3'!$A$7, 'Plate 3 384-well Map'!$A5,'Plate 3 384-well Map'!O$1)</f>
        <v/>
      </c>
      <c r="P5" s="183" t="str">
        <f>OFFSET('Plate 3'!$A$18, 'Plate 3 384-well Map'!$A5,'Plate 3 384-well Map'!P$1)</f>
        <v/>
      </c>
      <c r="Q5" s="183" t="str">
        <f>OFFSET('Plate 3'!$A$7, 'Plate 3 384-well Map'!$A5,'Plate 3 384-well Map'!Q$1)</f>
        <v/>
      </c>
      <c r="R5" s="183" t="str">
        <f>OFFSET('Plate 3'!$A$18, 'Plate 3 384-well Map'!$A5,'Plate 3 384-well Map'!R$1)</f>
        <v/>
      </c>
      <c r="S5" s="183" t="str">
        <f>OFFSET('Plate 3'!$A$7, 'Plate 3 384-well Map'!$A5,'Plate 3 384-well Map'!S$1)</f>
        <v/>
      </c>
      <c r="T5" s="183" t="str">
        <f>OFFSET('Plate 3'!$A$18, 'Plate 3 384-well Map'!$A5,'Plate 3 384-well Map'!T$1)</f>
        <v/>
      </c>
      <c r="U5" s="183" t="str">
        <f>OFFSET('Plate 3'!$A$7, 'Plate 3 384-well Map'!$A5,'Plate 3 384-well Map'!U$1)</f>
        <v/>
      </c>
      <c r="V5" s="183" t="str">
        <f>OFFSET('Plate 3'!$A$18, 'Plate 3 384-well Map'!$A5,'Plate 3 384-well Map'!V$1)</f>
        <v/>
      </c>
      <c r="W5" s="183" t="str">
        <f>OFFSET('Plate 3'!$A$7, 'Plate 3 384-well Map'!$A5,'Plate 3 384-well Map'!W$1)</f>
        <v/>
      </c>
      <c r="X5" s="183" t="str">
        <f>OFFSET('Plate 3'!$A$18, 'Plate 3 384-well Map'!$A5,'Plate 3 384-well Map'!X$1)</f>
        <v/>
      </c>
      <c r="Y5" s="183" t="str">
        <f>OFFSET('Plate 3'!$A$7, 'Plate 3 384-well Map'!$A5,'Plate 3 384-well Map'!Y$1)</f>
        <v/>
      </c>
      <c r="Z5" s="183" t="str">
        <f>OFFSET('Plate 3'!$A$18, 'Plate 3 384-well Map'!$A5,'Plate 3 384-well Map'!Z$1)</f>
        <v/>
      </c>
    </row>
    <row r="6" ht="13.5" customHeight="1">
      <c r="A6" s="98">
        <v>2.0</v>
      </c>
      <c r="B6" s="181" t="s">
        <v>32</v>
      </c>
      <c r="C6" s="183" t="str">
        <f>OFFSET('Plate 3'!$A$29, 'Plate 3 384-well Map'!$A6,'Plate 3 384-well Map'!C$1)</f>
        <v/>
      </c>
      <c r="D6" s="183" t="str">
        <f>OFFSET('Plate 3'!$A$40, 'Plate 3 384-well Map'!$A6,'Plate 3 384-well Map'!D$1)</f>
        <v/>
      </c>
      <c r="E6" s="183" t="str">
        <f>OFFSET('Plate 3'!$A$29, 'Plate 3 384-well Map'!$A6,'Plate 3 384-well Map'!E$1)</f>
        <v/>
      </c>
      <c r="F6" s="183" t="str">
        <f>OFFSET('Plate 3'!$A$40, 'Plate 3 384-well Map'!$A6,'Plate 3 384-well Map'!F$1)</f>
        <v/>
      </c>
      <c r="G6" s="183" t="str">
        <f>OFFSET('Plate 3'!$A$29, 'Plate 3 384-well Map'!$A6,'Plate 3 384-well Map'!G$1)</f>
        <v/>
      </c>
      <c r="H6" s="183" t="str">
        <f>OFFSET('Plate 3'!$A$40, 'Plate 3 384-well Map'!$A6,'Plate 3 384-well Map'!H$1)</f>
        <v/>
      </c>
      <c r="I6" s="183" t="str">
        <f>OFFSET('Plate 3'!$A$29, 'Plate 3 384-well Map'!$A6,'Plate 3 384-well Map'!I$1)</f>
        <v/>
      </c>
      <c r="J6" s="183" t="str">
        <f>OFFSET('Plate 3'!$A$40, 'Plate 3 384-well Map'!$A6,'Plate 3 384-well Map'!J$1)</f>
        <v/>
      </c>
      <c r="K6" s="183" t="str">
        <f>OFFSET('Plate 3'!$A$29, 'Plate 3 384-well Map'!$A6,'Plate 3 384-well Map'!K$1)</f>
        <v/>
      </c>
      <c r="L6" s="183" t="str">
        <f>OFFSET('Plate 3'!$A$40, 'Plate 3 384-well Map'!$A6,'Plate 3 384-well Map'!L$1)</f>
        <v/>
      </c>
      <c r="M6" s="183" t="str">
        <f>OFFSET('Plate 3'!$A$29, 'Plate 3 384-well Map'!$A6,'Plate 3 384-well Map'!M$1)</f>
        <v/>
      </c>
      <c r="N6" s="183" t="str">
        <f>OFFSET('Plate 3'!$A$40, 'Plate 3 384-well Map'!$A6,'Plate 3 384-well Map'!N$1)</f>
        <v/>
      </c>
      <c r="O6" s="183" t="str">
        <f>OFFSET('Plate 3'!$A$29, 'Plate 3 384-well Map'!$A6,'Plate 3 384-well Map'!O$1)</f>
        <v/>
      </c>
      <c r="P6" s="183" t="str">
        <f>OFFSET('Plate 3'!$A$40, 'Plate 3 384-well Map'!$A6,'Plate 3 384-well Map'!P$1)</f>
        <v/>
      </c>
      <c r="Q6" s="183" t="str">
        <f>OFFSET('Plate 3'!$A$29, 'Plate 3 384-well Map'!$A6,'Plate 3 384-well Map'!Q$1)</f>
        <v/>
      </c>
      <c r="R6" s="183" t="str">
        <f>OFFSET('Plate 3'!$A$40, 'Plate 3 384-well Map'!$A6,'Plate 3 384-well Map'!R$1)</f>
        <v/>
      </c>
      <c r="S6" s="183" t="str">
        <f>OFFSET('Plate 3'!$A$29, 'Plate 3 384-well Map'!$A6,'Plate 3 384-well Map'!S$1)</f>
        <v/>
      </c>
      <c r="T6" s="183" t="str">
        <f>OFFSET('Plate 3'!$A$40, 'Plate 3 384-well Map'!$A6,'Plate 3 384-well Map'!T$1)</f>
        <v/>
      </c>
      <c r="U6" s="183" t="str">
        <f>OFFSET('Plate 3'!$A$29, 'Plate 3 384-well Map'!$A6,'Plate 3 384-well Map'!U$1)</f>
        <v/>
      </c>
      <c r="V6" s="183" t="str">
        <f>OFFSET('Plate 3'!$A$40, 'Plate 3 384-well Map'!$A6,'Plate 3 384-well Map'!V$1)</f>
        <v/>
      </c>
      <c r="W6" s="183" t="str">
        <f>OFFSET('Plate 3'!$A$29, 'Plate 3 384-well Map'!$A6,'Plate 3 384-well Map'!W$1)</f>
        <v/>
      </c>
      <c r="X6" s="183" t="str">
        <f>OFFSET('Plate 3'!$A$40, 'Plate 3 384-well Map'!$A6,'Plate 3 384-well Map'!X$1)</f>
        <v/>
      </c>
      <c r="Y6" s="183" t="str">
        <f>OFFSET('Plate 3'!$A$29, 'Plate 3 384-well Map'!$A6,'Plate 3 384-well Map'!Y$1)</f>
        <v/>
      </c>
      <c r="Z6" s="183" t="str">
        <f>OFFSET('Plate 3'!$A$40, 'Plate 3 384-well Map'!$A6,'Plate 3 384-well Map'!Z$1)</f>
        <v/>
      </c>
    </row>
    <row r="7" ht="13.5" customHeight="1">
      <c r="A7" s="98">
        <v>3.0</v>
      </c>
      <c r="B7" s="181" t="s">
        <v>33</v>
      </c>
      <c r="C7" s="183" t="str">
        <f>OFFSET('Plate 3'!$A$7, 'Plate 3 384-well Map'!$A7,'Plate 3 384-well Map'!C$1)</f>
        <v/>
      </c>
      <c r="D7" s="183" t="str">
        <f>OFFSET('Plate 3'!$A$18, 'Plate 3 384-well Map'!$A7,'Plate 3 384-well Map'!D$1)</f>
        <v/>
      </c>
      <c r="E7" s="183" t="str">
        <f>OFFSET('Plate 3'!$A$7, 'Plate 3 384-well Map'!$A7,'Plate 3 384-well Map'!E$1)</f>
        <v/>
      </c>
      <c r="F7" s="183" t="str">
        <f>OFFSET('Plate 3'!$A$18, 'Plate 3 384-well Map'!$A7,'Plate 3 384-well Map'!F$1)</f>
        <v/>
      </c>
      <c r="G7" s="183" t="str">
        <f>OFFSET('Plate 3'!$A$7, 'Plate 3 384-well Map'!$A7,'Plate 3 384-well Map'!G$1)</f>
        <v/>
      </c>
      <c r="H7" s="183" t="str">
        <f>OFFSET('Plate 3'!$A$18, 'Plate 3 384-well Map'!$A7,'Plate 3 384-well Map'!H$1)</f>
        <v/>
      </c>
      <c r="I7" s="183" t="str">
        <f>OFFSET('Plate 3'!$A$7, 'Plate 3 384-well Map'!$A7,'Plate 3 384-well Map'!I$1)</f>
        <v/>
      </c>
      <c r="J7" s="183" t="str">
        <f>OFFSET('Plate 3'!$A$18, 'Plate 3 384-well Map'!$A7,'Plate 3 384-well Map'!J$1)</f>
        <v/>
      </c>
      <c r="K7" s="183" t="str">
        <f>OFFSET('Plate 3'!$A$7, 'Plate 3 384-well Map'!$A7,'Plate 3 384-well Map'!K$1)</f>
        <v/>
      </c>
      <c r="L7" s="183" t="str">
        <f>OFFSET('Plate 3'!$A$18, 'Plate 3 384-well Map'!$A7,'Plate 3 384-well Map'!L$1)</f>
        <v/>
      </c>
      <c r="M7" s="183" t="str">
        <f>OFFSET('Plate 3'!$A$7, 'Plate 3 384-well Map'!$A7,'Plate 3 384-well Map'!M$1)</f>
        <v/>
      </c>
      <c r="N7" s="183" t="str">
        <f>OFFSET('Plate 3'!$A$18, 'Plate 3 384-well Map'!$A7,'Plate 3 384-well Map'!N$1)</f>
        <v/>
      </c>
      <c r="O7" s="183" t="str">
        <f>OFFSET('Plate 3'!$A$7, 'Plate 3 384-well Map'!$A7,'Plate 3 384-well Map'!O$1)</f>
        <v/>
      </c>
      <c r="P7" s="183" t="str">
        <f>OFFSET('Plate 3'!$A$18, 'Plate 3 384-well Map'!$A7,'Plate 3 384-well Map'!P$1)</f>
        <v/>
      </c>
      <c r="Q7" s="183" t="str">
        <f>OFFSET('Plate 3'!$A$7, 'Plate 3 384-well Map'!$A7,'Plate 3 384-well Map'!Q$1)</f>
        <v/>
      </c>
      <c r="R7" s="183" t="str">
        <f>OFFSET('Plate 3'!$A$18, 'Plate 3 384-well Map'!$A7,'Plate 3 384-well Map'!R$1)</f>
        <v/>
      </c>
      <c r="S7" s="183" t="str">
        <f>OFFSET('Plate 3'!$A$7, 'Plate 3 384-well Map'!$A7,'Plate 3 384-well Map'!S$1)</f>
        <v/>
      </c>
      <c r="T7" s="183" t="str">
        <f>OFFSET('Plate 3'!$A$18, 'Plate 3 384-well Map'!$A7,'Plate 3 384-well Map'!T$1)</f>
        <v/>
      </c>
      <c r="U7" s="183" t="str">
        <f>OFFSET('Plate 3'!$A$7, 'Plate 3 384-well Map'!$A7,'Plate 3 384-well Map'!U$1)</f>
        <v/>
      </c>
      <c r="V7" s="183" t="str">
        <f>OFFSET('Plate 3'!$A$18, 'Plate 3 384-well Map'!$A7,'Plate 3 384-well Map'!V$1)</f>
        <v/>
      </c>
      <c r="W7" s="183" t="str">
        <f>OFFSET('Plate 3'!$A$7, 'Plate 3 384-well Map'!$A7,'Plate 3 384-well Map'!W$1)</f>
        <v/>
      </c>
      <c r="X7" s="183" t="str">
        <f>OFFSET('Plate 3'!$A$18, 'Plate 3 384-well Map'!$A7,'Plate 3 384-well Map'!X$1)</f>
        <v/>
      </c>
      <c r="Y7" s="183" t="str">
        <f>OFFSET('Plate 3'!$A$7, 'Plate 3 384-well Map'!$A7,'Plate 3 384-well Map'!Y$1)</f>
        <v/>
      </c>
      <c r="Z7" s="183" t="str">
        <f>OFFSET('Plate 3'!$A$18, 'Plate 3 384-well Map'!$A7,'Plate 3 384-well Map'!Z$1)</f>
        <v/>
      </c>
    </row>
    <row r="8" ht="13.5" customHeight="1">
      <c r="A8" s="98">
        <v>3.0</v>
      </c>
      <c r="B8" s="181" t="s">
        <v>34</v>
      </c>
      <c r="C8" s="183" t="str">
        <f>OFFSET('Plate 3'!$A$29, 'Plate 3 384-well Map'!$A8,'Plate 3 384-well Map'!C$1)</f>
        <v/>
      </c>
      <c r="D8" s="183" t="str">
        <f>OFFSET('Plate 3'!$A$40, 'Plate 3 384-well Map'!$A8,'Plate 3 384-well Map'!D$1)</f>
        <v/>
      </c>
      <c r="E8" s="183" t="str">
        <f>OFFSET('Plate 3'!$A$29, 'Plate 3 384-well Map'!$A8,'Plate 3 384-well Map'!E$1)</f>
        <v/>
      </c>
      <c r="F8" s="183" t="str">
        <f>OFFSET('Plate 3'!$A$40, 'Plate 3 384-well Map'!$A8,'Plate 3 384-well Map'!F$1)</f>
        <v/>
      </c>
      <c r="G8" s="183" t="str">
        <f>OFFSET('Plate 3'!$A$29, 'Plate 3 384-well Map'!$A8,'Plate 3 384-well Map'!G$1)</f>
        <v/>
      </c>
      <c r="H8" s="183" t="str">
        <f>OFFSET('Plate 3'!$A$40, 'Plate 3 384-well Map'!$A8,'Plate 3 384-well Map'!H$1)</f>
        <v/>
      </c>
      <c r="I8" s="183" t="str">
        <f>OFFSET('Plate 3'!$A$29, 'Plate 3 384-well Map'!$A8,'Plate 3 384-well Map'!I$1)</f>
        <v/>
      </c>
      <c r="J8" s="183" t="str">
        <f>OFFSET('Plate 3'!$A$40, 'Plate 3 384-well Map'!$A8,'Plate 3 384-well Map'!J$1)</f>
        <v/>
      </c>
      <c r="K8" s="183" t="str">
        <f>OFFSET('Plate 3'!$A$29, 'Plate 3 384-well Map'!$A8,'Plate 3 384-well Map'!K$1)</f>
        <v/>
      </c>
      <c r="L8" s="183" t="str">
        <f>OFFSET('Plate 3'!$A$40, 'Plate 3 384-well Map'!$A8,'Plate 3 384-well Map'!L$1)</f>
        <v/>
      </c>
      <c r="M8" s="183" t="str">
        <f>OFFSET('Plate 3'!$A$29, 'Plate 3 384-well Map'!$A8,'Plate 3 384-well Map'!M$1)</f>
        <v/>
      </c>
      <c r="N8" s="183" t="str">
        <f>OFFSET('Plate 3'!$A$40, 'Plate 3 384-well Map'!$A8,'Plate 3 384-well Map'!N$1)</f>
        <v/>
      </c>
      <c r="O8" s="183" t="str">
        <f>OFFSET('Plate 3'!$A$29, 'Plate 3 384-well Map'!$A8,'Plate 3 384-well Map'!O$1)</f>
        <v/>
      </c>
      <c r="P8" s="183" t="str">
        <f>OFFSET('Plate 3'!$A$40, 'Plate 3 384-well Map'!$A8,'Plate 3 384-well Map'!P$1)</f>
        <v/>
      </c>
      <c r="Q8" s="183" t="str">
        <f>OFFSET('Plate 3'!$A$29, 'Plate 3 384-well Map'!$A8,'Plate 3 384-well Map'!Q$1)</f>
        <v/>
      </c>
      <c r="R8" s="183" t="str">
        <f>OFFSET('Plate 3'!$A$40, 'Plate 3 384-well Map'!$A8,'Plate 3 384-well Map'!R$1)</f>
        <v/>
      </c>
      <c r="S8" s="183" t="str">
        <f>OFFSET('Plate 3'!$A$29, 'Plate 3 384-well Map'!$A8,'Plate 3 384-well Map'!S$1)</f>
        <v/>
      </c>
      <c r="T8" s="183" t="str">
        <f>OFFSET('Plate 3'!$A$40, 'Plate 3 384-well Map'!$A8,'Plate 3 384-well Map'!T$1)</f>
        <v/>
      </c>
      <c r="U8" s="183" t="str">
        <f>OFFSET('Plate 3'!$A$29, 'Plate 3 384-well Map'!$A8,'Plate 3 384-well Map'!U$1)</f>
        <v/>
      </c>
      <c r="V8" s="183" t="str">
        <f>OFFSET('Plate 3'!$A$40, 'Plate 3 384-well Map'!$A8,'Plate 3 384-well Map'!V$1)</f>
        <v/>
      </c>
      <c r="W8" s="183" t="str">
        <f>OFFSET('Plate 3'!$A$29, 'Plate 3 384-well Map'!$A8,'Plate 3 384-well Map'!W$1)</f>
        <v/>
      </c>
      <c r="X8" s="183" t="str">
        <f>OFFSET('Plate 3'!$A$40, 'Plate 3 384-well Map'!$A8,'Plate 3 384-well Map'!X$1)</f>
        <v/>
      </c>
      <c r="Y8" s="183" t="str">
        <f>OFFSET('Plate 3'!$A$29, 'Plate 3 384-well Map'!$A8,'Plate 3 384-well Map'!Y$1)</f>
        <v/>
      </c>
      <c r="Z8" s="183" t="str">
        <f>OFFSET('Plate 3'!$A$40, 'Plate 3 384-well Map'!$A8,'Plate 3 384-well Map'!Z$1)</f>
        <v/>
      </c>
    </row>
    <row r="9" ht="13.5" customHeight="1">
      <c r="A9" s="98">
        <v>4.0</v>
      </c>
      <c r="B9" s="181" t="s">
        <v>35</v>
      </c>
      <c r="C9" s="183" t="str">
        <f>OFFSET('Plate 3'!$A$7, 'Plate 3 384-well Map'!$A9,'Plate 3 384-well Map'!C$1)</f>
        <v/>
      </c>
      <c r="D9" s="183" t="str">
        <f>OFFSET('Plate 3'!$A$18, 'Plate 3 384-well Map'!$A9,'Plate 3 384-well Map'!D$1)</f>
        <v/>
      </c>
      <c r="E9" s="183" t="str">
        <f>OFFSET('Plate 3'!$A$7, 'Plate 3 384-well Map'!$A9,'Plate 3 384-well Map'!E$1)</f>
        <v/>
      </c>
      <c r="F9" s="183" t="str">
        <f>OFFSET('Plate 3'!$A$18, 'Plate 3 384-well Map'!$A9,'Plate 3 384-well Map'!F$1)</f>
        <v/>
      </c>
      <c r="G9" s="183" t="str">
        <f>OFFSET('Plate 3'!$A$7, 'Plate 3 384-well Map'!$A9,'Plate 3 384-well Map'!G$1)</f>
        <v/>
      </c>
      <c r="H9" s="183" t="str">
        <f>OFFSET('Plate 3'!$A$18, 'Plate 3 384-well Map'!$A9,'Plate 3 384-well Map'!H$1)</f>
        <v/>
      </c>
      <c r="I9" s="183" t="str">
        <f>OFFSET('Plate 3'!$A$7, 'Plate 3 384-well Map'!$A9,'Plate 3 384-well Map'!I$1)</f>
        <v/>
      </c>
      <c r="J9" s="183" t="str">
        <f>OFFSET('Plate 3'!$A$18, 'Plate 3 384-well Map'!$A9,'Plate 3 384-well Map'!J$1)</f>
        <v/>
      </c>
      <c r="K9" s="183" t="str">
        <f>OFFSET('Plate 3'!$A$7, 'Plate 3 384-well Map'!$A9,'Plate 3 384-well Map'!K$1)</f>
        <v/>
      </c>
      <c r="L9" s="183" t="str">
        <f>OFFSET('Plate 3'!$A$18, 'Plate 3 384-well Map'!$A9,'Plate 3 384-well Map'!L$1)</f>
        <v/>
      </c>
      <c r="M9" s="183" t="str">
        <f>OFFSET('Plate 3'!$A$7, 'Plate 3 384-well Map'!$A9,'Plate 3 384-well Map'!M$1)</f>
        <v/>
      </c>
      <c r="N9" s="183" t="str">
        <f>OFFSET('Plate 3'!$A$18, 'Plate 3 384-well Map'!$A9,'Plate 3 384-well Map'!N$1)</f>
        <v/>
      </c>
      <c r="O9" s="183" t="str">
        <f>OFFSET('Plate 3'!$A$7, 'Plate 3 384-well Map'!$A9,'Plate 3 384-well Map'!O$1)</f>
        <v/>
      </c>
      <c r="P9" s="183" t="str">
        <f>OFFSET('Plate 3'!$A$18, 'Plate 3 384-well Map'!$A9,'Plate 3 384-well Map'!P$1)</f>
        <v/>
      </c>
      <c r="Q9" s="183" t="str">
        <f>OFFSET('Plate 3'!$A$7, 'Plate 3 384-well Map'!$A9,'Plate 3 384-well Map'!Q$1)</f>
        <v/>
      </c>
      <c r="R9" s="183" t="str">
        <f>OFFSET('Plate 3'!$A$18, 'Plate 3 384-well Map'!$A9,'Plate 3 384-well Map'!R$1)</f>
        <v/>
      </c>
      <c r="S9" s="183" t="str">
        <f>OFFSET('Plate 3'!$A$7, 'Plate 3 384-well Map'!$A9,'Plate 3 384-well Map'!S$1)</f>
        <v/>
      </c>
      <c r="T9" s="183" t="str">
        <f>OFFSET('Plate 3'!$A$18, 'Plate 3 384-well Map'!$A9,'Plate 3 384-well Map'!T$1)</f>
        <v/>
      </c>
      <c r="U9" s="183" t="str">
        <f>OFFSET('Plate 3'!$A$7, 'Plate 3 384-well Map'!$A9,'Plate 3 384-well Map'!U$1)</f>
        <v/>
      </c>
      <c r="V9" s="183" t="str">
        <f>OFFSET('Plate 3'!$A$18, 'Plate 3 384-well Map'!$A9,'Plate 3 384-well Map'!V$1)</f>
        <v/>
      </c>
      <c r="W9" s="183" t="str">
        <f>OFFSET('Plate 3'!$A$7, 'Plate 3 384-well Map'!$A9,'Plate 3 384-well Map'!W$1)</f>
        <v/>
      </c>
      <c r="X9" s="183" t="str">
        <f>OFFSET('Plate 3'!$A$18, 'Plate 3 384-well Map'!$A9,'Plate 3 384-well Map'!X$1)</f>
        <v/>
      </c>
      <c r="Y9" s="183" t="str">
        <f>OFFSET('Plate 3'!$A$7, 'Plate 3 384-well Map'!$A9,'Plate 3 384-well Map'!Y$1)</f>
        <v/>
      </c>
      <c r="Z9" s="183" t="str">
        <f>OFFSET('Plate 3'!$A$18, 'Plate 3 384-well Map'!$A9,'Plate 3 384-well Map'!Z$1)</f>
        <v/>
      </c>
    </row>
    <row r="10" ht="13.5" customHeight="1">
      <c r="A10" s="98">
        <v>4.0</v>
      </c>
      <c r="B10" s="181" t="s">
        <v>36</v>
      </c>
      <c r="C10" s="183" t="str">
        <f>OFFSET('Plate 3'!$A$29, 'Plate 3 384-well Map'!$A10,'Plate 3 384-well Map'!C$1)</f>
        <v/>
      </c>
      <c r="D10" s="183" t="str">
        <f>OFFSET('Plate 3'!$A$40, 'Plate 3 384-well Map'!$A10,'Plate 3 384-well Map'!D$1)</f>
        <v/>
      </c>
      <c r="E10" s="183" t="str">
        <f>OFFSET('Plate 3'!$A$29, 'Plate 3 384-well Map'!$A10,'Plate 3 384-well Map'!E$1)</f>
        <v/>
      </c>
      <c r="F10" s="183" t="str">
        <f>OFFSET('Plate 3'!$A$40, 'Plate 3 384-well Map'!$A10,'Plate 3 384-well Map'!F$1)</f>
        <v/>
      </c>
      <c r="G10" s="183" t="str">
        <f>OFFSET('Plate 3'!$A$29, 'Plate 3 384-well Map'!$A10,'Plate 3 384-well Map'!G$1)</f>
        <v/>
      </c>
      <c r="H10" s="183" t="str">
        <f>OFFSET('Plate 3'!$A$40, 'Plate 3 384-well Map'!$A10,'Plate 3 384-well Map'!H$1)</f>
        <v/>
      </c>
      <c r="I10" s="183" t="str">
        <f>OFFSET('Plate 3'!$A$29, 'Plate 3 384-well Map'!$A10,'Plate 3 384-well Map'!I$1)</f>
        <v/>
      </c>
      <c r="J10" s="183" t="str">
        <f>OFFSET('Plate 3'!$A$40, 'Plate 3 384-well Map'!$A10,'Plate 3 384-well Map'!J$1)</f>
        <v/>
      </c>
      <c r="K10" s="183" t="str">
        <f>OFFSET('Plate 3'!$A$29, 'Plate 3 384-well Map'!$A10,'Plate 3 384-well Map'!K$1)</f>
        <v/>
      </c>
      <c r="L10" s="183" t="str">
        <f>OFFSET('Plate 3'!$A$40, 'Plate 3 384-well Map'!$A10,'Plate 3 384-well Map'!L$1)</f>
        <v/>
      </c>
      <c r="M10" s="183" t="str">
        <f>OFFSET('Plate 3'!$A$29, 'Plate 3 384-well Map'!$A10,'Plate 3 384-well Map'!M$1)</f>
        <v/>
      </c>
      <c r="N10" s="183" t="str">
        <f>OFFSET('Plate 3'!$A$40, 'Plate 3 384-well Map'!$A10,'Plate 3 384-well Map'!N$1)</f>
        <v/>
      </c>
      <c r="O10" s="183" t="str">
        <f>OFFSET('Plate 3'!$A$29, 'Plate 3 384-well Map'!$A10,'Plate 3 384-well Map'!O$1)</f>
        <v/>
      </c>
      <c r="P10" s="183" t="str">
        <f>OFFSET('Plate 3'!$A$40, 'Plate 3 384-well Map'!$A10,'Plate 3 384-well Map'!P$1)</f>
        <v/>
      </c>
      <c r="Q10" s="183" t="str">
        <f>OFFSET('Plate 3'!$A$29, 'Plate 3 384-well Map'!$A10,'Plate 3 384-well Map'!Q$1)</f>
        <v/>
      </c>
      <c r="R10" s="183" t="str">
        <f>OFFSET('Plate 3'!$A$40, 'Plate 3 384-well Map'!$A10,'Plate 3 384-well Map'!R$1)</f>
        <v/>
      </c>
      <c r="S10" s="183" t="str">
        <f>OFFSET('Plate 3'!$A$29, 'Plate 3 384-well Map'!$A10,'Plate 3 384-well Map'!S$1)</f>
        <v/>
      </c>
      <c r="T10" s="183" t="str">
        <f>OFFSET('Plate 3'!$A$40, 'Plate 3 384-well Map'!$A10,'Plate 3 384-well Map'!T$1)</f>
        <v/>
      </c>
      <c r="U10" s="183" t="str">
        <f>OFFSET('Plate 3'!$A$29, 'Plate 3 384-well Map'!$A10,'Plate 3 384-well Map'!U$1)</f>
        <v/>
      </c>
      <c r="V10" s="183" t="str">
        <f>OFFSET('Plate 3'!$A$40, 'Plate 3 384-well Map'!$A10,'Plate 3 384-well Map'!V$1)</f>
        <v/>
      </c>
      <c r="W10" s="183" t="str">
        <f>OFFSET('Plate 3'!$A$29, 'Plate 3 384-well Map'!$A10,'Plate 3 384-well Map'!W$1)</f>
        <v/>
      </c>
      <c r="X10" s="183" t="str">
        <f>OFFSET('Plate 3'!$A$40, 'Plate 3 384-well Map'!$A10,'Plate 3 384-well Map'!X$1)</f>
        <v/>
      </c>
      <c r="Y10" s="183" t="str">
        <f>OFFSET('Plate 3'!$A$29, 'Plate 3 384-well Map'!$A10,'Plate 3 384-well Map'!Y$1)</f>
        <v/>
      </c>
      <c r="Z10" s="183" t="str">
        <f>OFFSET('Plate 3'!$A$40, 'Plate 3 384-well Map'!$A10,'Plate 3 384-well Map'!Z$1)</f>
        <v/>
      </c>
    </row>
    <row r="11" ht="13.5" customHeight="1">
      <c r="A11" s="98">
        <v>5.0</v>
      </c>
      <c r="B11" s="181" t="s">
        <v>72</v>
      </c>
      <c r="C11" s="183" t="str">
        <f>OFFSET('Plate 3'!$A$7, 'Plate 3 384-well Map'!$A11,'Plate 3 384-well Map'!C$1)</f>
        <v/>
      </c>
      <c r="D11" s="183" t="str">
        <f>OFFSET('Plate 3'!$A$18, 'Plate 3 384-well Map'!$A11,'Plate 3 384-well Map'!D$1)</f>
        <v/>
      </c>
      <c r="E11" s="183" t="str">
        <f>OFFSET('Plate 3'!$A$7, 'Plate 3 384-well Map'!$A11,'Plate 3 384-well Map'!E$1)</f>
        <v/>
      </c>
      <c r="F11" s="183" t="str">
        <f>OFFSET('Plate 3'!$A$18, 'Plate 3 384-well Map'!$A11,'Plate 3 384-well Map'!F$1)</f>
        <v/>
      </c>
      <c r="G11" s="183" t="str">
        <f>OFFSET('Plate 3'!$A$7, 'Plate 3 384-well Map'!$A11,'Plate 3 384-well Map'!G$1)</f>
        <v/>
      </c>
      <c r="H11" s="183" t="str">
        <f>OFFSET('Plate 3'!$A$18, 'Plate 3 384-well Map'!$A11,'Plate 3 384-well Map'!H$1)</f>
        <v/>
      </c>
      <c r="I11" s="183" t="str">
        <f>OFFSET('Plate 3'!$A$7, 'Plate 3 384-well Map'!$A11,'Plate 3 384-well Map'!I$1)</f>
        <v/>
      </c>
      <c r="J11" s="183" t="str">
        <f>OFFSET('Plate 3'!$A$18, 'Plate 3 384-well Map'!$A11,'Plate 3 384-well Map'!J$1)</f>
        <v/>
      </c>
      <c r="K11" s="183" t="str">
        <f>OFFSET('Plate 3'!$A$7, 'Plate 3 384-well Map'!$A11,'Plate 3 384-well Map'!K$1)</f>
        <v/>
      </c>
      <c r="L11" s="183" t="str">
        <f>OFFSET('Plate 3'!$A$18, 'Plate 3 384-well Map'!$A11,'Plate 3 384-well Map'!L$1)</f>
        <v/>
      </c>
      <c r="M11" s="183" t="str">
        <f>OFFSET('Plate 3'!$A$7, 'Plate 3 384-well Map'!$A11,'Plate 3 384-well Map'!M$1)</f>
        <v/>
      </c>
      <c r="N11" s="183" t="str">
        <f>OFFSET('Plate 3'!$A$18, 'Plate 3 384-well Map'!$A11,'Plate 3 384-well Map'!N$1)</f>
        <v/>
      </c>
      <c r="O11" s="183" t="str">
        <f>OFFSET('Plate 3'!$A$7, 'Plate 3 384-well Map'!$A11,'Plate 3 384-well Map'!O$1)</f>
        <v/>
      </c>
      <c r="P11" s="183" t="str">
        <f>OFFSET('Plate 3'!$A$18, 'Plate 3 384-well Map'!$A11,'Plate 3 384-well Map'!P$1)</f>
        <v/>
      </c>
      <c r="Q11" s="183" t="str">
        <f>OFFSET('Plate 3'!$A$7, 'Plate 3 384-well Map'!$A11,'Plate 3 384-well Map'!Q$1)</f>
        <v/>
      </c>
      <c r="R11" s="183" t="str">
        <f>OFFSET('Plate 3'!$A$18, 'Plate 3 384-well Map'!$A11,'Plate 3 384-well Map'!R$1)</f>
        <v/>
      </c>
      <c r="S11" s="183" t="str">
        <f>OFFSET('Plate 3'!$A$7, 'Plate 3 384-well Map'!$A11,'Plate 3 384-well Map'!S$1)</f>
        <v/>
      </c>
      <c r="T11" s="183" t="str">
        <f>OFFSET('Plate 3'!$A$18, 'Plate 3 384-well Map'!$A11,'Plate 3 384-well Map'!T$1)</f>
        <v/>
      </c>
      <c r="U11" s="183" t="str">
        <f>OFFSET('Plate 3'!$A$7, 'Plate 3 384-well Map'!$A11,'Plate 3 384-well Map'!U$1)</f>
        <v/>
      </c>
      <c r="V11" s="183" t="str">
        <f>OFFSET('Plate 3'!$A$18, 'Plate 3 384-well Map'!$A11,'Plate 3 384-well Map'!V$1)</f>
        <v/>
      </c>
      <c r="W11" s="183" t="str">
        <f>OFFSET('Plate 3'!$A$7, 'Plate 3 384-well Map'!$A11,'Plate 3 384-well Map'!W$1)</f>
        <v/>
      </c>
      <c r="X11" s="183" t="str">
        <f>OFFSET('Plate 3'!$A$18, 'Plate 3 384-well Map'!$A11,'Plate 3 384-well Map'!X$1)</f>
        <v/>
      </c>
      <c r="Y11" s="183" t="str">
        <f>OFFSET('Plate 3'!$A$7, 'Plate 3 384-well Map'!$A11,'Plate 3 384-well Map'!Y$1)</f>
        <v/>
      </c>
      <c r="Z11" s="183" t="str">
        <f>OFFSET('Plate 3'!$A$18, 'Plate 3 384-well Map'!$A11,'Plate 3 384-well Map'!Z$1)</f>
        <v/>
      </c>
    </row>
    <row r="12" ht="13.5" customHeight="1">
      <c r="A12" s="98">
        <v>5.0</v>
      </c>
      <c r="B12" s="181" t="s">
        <v>73</v>
      </c>
      <c r="C12" s="183" t="str">
        <f>OFFSET('Plate 3'!$A$29, 'Plate 3 384-well Map'!$A12,'Plate 3 384-well Map'!C$1)</f>
        <v/>
      </c>
      <c r="D12" s="183" t="str">
        <f>OFFSET('Plate 3'!$A$40, 'Plate 3 384-well Map'!$A12,'Plate 3 384-well Map'!D$1)</f>
        <v/>
      </c>
      <c r="E12" s="183" t="str">
        <f>OFFSET('Plate 3'!$A$29, 'Plate 3 384-well Map'!$A12,'Plate 3 384-well Map'!E$1)</f>
        <v/>
      </c>
      <c r="F12" s="183" t="str">
        <f>OFFSET('Plate 3'!$A$40, 'Plate 3 384-well Map'!$A12,'Plate 3 384-well Map'!F$1)</f>
        <v/>
      </c>
      <c r="G12" s="183" t="str">
        <f>OFFSET('Plate 3'!$A$29, 'Plate 3 384-well Map'!$A12,'Plate 3 384-well Map'!G$1)</f>
        <v/>
      </c>
      <c r="H12" s="183" t="str">
        <f>OFFSET('Plate 3'!$A$40, 'Plate 3 384-well Map'!$A12,'Plate 3 384-well Map'!H$1)</f>
        <v/>
      </c>
      <c r="I12" s="183" t="str">
        <f>OFFSET('Plate 3'!$A$29, 'Plate 3 384-well Map'!$A12,'Plate 3 384-well Map'!I$1)</f>
        <v/>
      </c>
      <c r="J12" s="183" t="str">
        <f>OFFSET('Plate 3'!$A$40, 'Plate 3 384-well Map'!$A12,'Plate 3 384-well Map'!J$1)</f>
        <v/>
      </c>
      <c r="K12" s="183" t="str">
        <f>OFFSET('Plate 3'!$A$29, 'Plate 3 384-well Map'!$A12,'Plate 3 384-well Map'!K$1)</f>
        <v/>
      </c>
      <c r="L12" s="183" t="str">
        <f>OFFSET('Plate 3'!$A$40, 'Plate 3 384-well Map'!$A12,'Plate 3 384-well Map'!L$1)</f>
        <v/>
      </c>
      <c r="M12" s="183" t="str">
        <f>OFFSET('Plate 3'!$A$29, 'Plate 3 384-well Map'!$A12,'Plate 3 384-well Map'!M$1)</f>
        <v/>
      </c>
      <c r="N12" s="183" t="str">
        <f>OFFSET('Plate 3'!$A$40, 'Plate 3 384-well Map'!$A12,'Plate 3 384-well Map'!N$1)</f>
        <v/>
      </c>
      <c r="O12" s="183" t="str">
        <f>OFFSET('Plate 3'!$A$29, 'Plate 3 384-well Map'!$A12,'Plate 3 384-well Map'!O$1)</f>
        <v/>
      </c>
      <c r="P12" s="183" t="str">
        <f>OFFSET('Plate 3'!$A$40, 'Plate 3 384-well Map'!$A12,'Plate 3 384-well Map'!P$1)</f>
        <v/>
      </c>
      <c r="Q12" s="183" t="str">
        <f>OFFSET('Plate 3'!$A$29, 'Plate 3 384-well Map'!$A12,'Plate 3 384-well Map'!Q$1)</f>
        <v/>
      </c>
      <c r="R12" s="183" t="str">
        <f>OFFSET('Plate 3'!$A$40, 'Plate 3 384-well Map'!$A12,'Plate 3 384-well Map'!R$1)</f>
        <v/>
      </c>
      <c r="S12" s="183" t="str">
        <f>OFFSET('Plate 3'!$A$29, 'Plate 3 384-well Map'!$A12,'Plate 3 384-well Map'!S$1)</f>
        <v/>
      </c>
      <c r="T12" s="183" t="str">
        <f>OFFSET('Plate 3'!$A$40, 'Plate 3 384-well Map'!$A12,'Plate 3 384-well Map'!T$1)</f>
        <v/>
      </c>
      <c r="U12" s="183" t="str">
        <f>OFFSET('Plate 3'!$A$29, 'Plate 3 384-well Map'!$A12,'Plate 3 384-well Map'!U$1)</f>
        <v/>
      </c>
      <c r="V12" s="183" t="str">
        <f>OFFSET('Plate 3'!$A$40, 'Plate 3 384-well Map'!$A12,'Plate 3 384-well Map'!V$1)</f>
        <v/>
      </c>
      <c r="W12" s="183" t="str">
        <f>OFFSET('Plate 3'!$A$29, 'Plate 3 384-well Map'!$A12,'Plate 3 384-well Map'!W$1)</f>
        <v/>
      </c>
      <c r="X12" s="183" t="str">
        <f>OFFSET('Plate 3'!$A$40, 'Plate 3 384-well Map'!$A12,'Plate 3 384-well Map'!X$1)</f>
        <v/>
      </c>
      <c r="Y12" s="183" t="str">
        <f>OFFSET('Plate 3'!$A$29, 'Plate 3 384-well Map'!$A12,'Plate 3 384-well Map'!Y$1)</f>
        <v/>
      </c>
      <c r="Z12" s="183" t="str">
        <f>OFFSET('Plate 3'!$A$40, 'Plate 3 384-well Map'!$A12,'Plate 3 384-well Map'!Z$1)</f>
        <v/>
      </c>
    </row>
    <row r="13" ht="13.5" customHeight="1">
      <c r="A13" s="98">
        <v>6.0</v>
      </c>
      <c r="B13" s="181" t="s">
        <v>74</v>
      </c>
      <c r="C13" s="183" t="str">
        <f>OFFSET('Plate 3'!$A$7, 'Plate 3 384-well Map'!$A13,'Plate 3 384-well Map'!C$1)</f>
        <v/>
      </c>
      <c r="D13" s="183" t="str">
        <f>OFFSET('Plate 3'!$A$18, 'Plate 3 384-well Map'!$A13,'Plate 3 384-well Map'!D$1)</f>
        <v/>
      </c>
      <c r="E13" s="183" t="str">
        <f>OFFSET('Plate 3'!$A$7, 'Plate 3 384-well Map'!$A13,'Plate 3 384-well Map'!E$1)</f>
        <v/>
      </c>
      <c r="F13" s="183" t="str">
        <f>OFFSET('Plate 3'!$A$18, 'Plate 3 384-well Map'!$A13,'Plate 3 384-well Map'!F$1)</f>
        <v/>
      </c>
      <c r="G13" s="183" t="str">
        <f>OFFSET('Plate 3'!$A$7, 'Plate 3 384-well Map'!$A13,'Plate 3 384-well Map'!G$1)</f>
        <v/>
      </c>
      <c r="H13" s="183" t="str">
        <f>OFFSET('Plate 3'!$A$18, 'Plate 3 384-well Map'!$A13,'Plate 3 384-well Map'!H$1)</f>
        <v/>
      </c>
      <c r="I13" s="183" t="str">
        <f>OFFSET('Plate 3'!$A$7, 'Plate 3 384-well Map'!$A13,'Plate 3 384-well Map'!I$1)</f>
        <v/>
      </c>
      <c r="J13" s="183" t="str">
        <f>OFFSET('Plate 3'!$A$18, 'Plate 3 384-well Map'!$A13,'Plate 3 384-well Map'!J$1)</f>
        <v/>
      </c>
      <c r="K13" s="183" t="str">
        <f>OFFSET('Plate 3'!$A$7, 'Plate 3 384-well Map'!$A13,'Plate 3 384-well Map'!K$1)</f>
        <v/>
      </c>
      <c r="L13" s="183" t="str">
        <f>OFFSET('Plate 3'!$A$18, 'Plate 3 384-well Map'!$A13,'Plate 3 384-well Map'!L$1)</f>
        <v/>
      </c>
      <c r="M13" s="183" t="str">
        <f>OFFSET('Plate 3'!$A$7, 'Plate 3 384-well Map'!$A13,'Plate 3 384-well Map'!M$1)</f>
        <v/>
      </c>
      <c r="N13" s="183" t="str">
        <f>OFFSET('Plate 3'!$A$18, 'Plate 3 384-well Map'!$A13,'Plate 3 384-well Map'!N$1)</f>
        <v/>
      </c>
      <c r="O13" s="183" t="str">
        <f>OFFSET('Plate 3'!$A$7, 'Plate 3 384-well Map'!$A13,'Plate 3 384-well Map'!O$1)</f>
        <v/>
      </c>
      <c r="P13" s="183" t="str">
        <f>OFFSET('Plate 3'!$A$18, 'Plate 3 384-well Map'!$A13,'Plate 3 384-well Map'!P$1)</f>
        <v/>
      </c>
      <c r="Q13" s="183" t="str">
        <f>OFFSET('Plate 3'!$A$7, 'Plate 3 384-well Map'!$A13,'Plate 3 384-well Map'!Q$1)</f>
        <v/>
      </c>
      <c r="R13" s="183" t="str">
        <f>OFFSET('Plate 3'!$A$18, 'Plate 3 384-well Map'!$A13,'Plate 3 384-well Map'!R$1)</f>
        <v/>
      </c>
      <c r="S13" s="183" t="str">
        <f>OFFSET('Plate 3'!$A$7, 'Plate 3 384-well Map'!$A13,'Plate 3 384-well Map'!S$1)</f>
        <v/>
      </c>
      <c r="T13" s="183" t="str">
        <f>OFFSET('Plate 3'!$A$18, 'Plate 3 384-well Map'!$A13,'Plate 3 384-well Map'!T$1)</f>
        <v/>
      </c>
      <c r="U13" s="183" t="str">
        <f>OFFSET('Plate 3'!$A$7, 'Plate 3 384-well Map'!$A13,'Plate 3 384-well Map'!U$1)</f>
        <v/>
      </c>
      <c r="V13" s="183" t="str">
        <f>OFFSET('Plate 3'!$A$18, 'Plate 3 384-well Map'!$A13,'Plate 3 384-well Map'!V$1)</f>
        <v/>
      </c>
      <c r="W13" s="183" t="str">
        <f>OFFSET('Plate 3'!$A$7, 'Plate 3 384-well Map'!$A13,'Plate 3 384-well Map'!W$1)</f>
        <v/>
      </c>
      <c r="X13" s="183" t="str">
        <f>OFFSET('Plate 3'!$A$18, 'Plate 3 384-well Map'!$A13,'Plate 3 384-well Map'!X$1)</f>
        <v/>
      </c>
      <c r="Y13" s="183" t="str">
        <f>OFFSET('Plate 3'!$A$7, 'Plate 3 384-well Map'!$A13,'Plate 3 384-well Map'!Y$1)</f>
        <v/>
      </c>
      <c r="Z13" s="183" t="str">
        <f>OFFSET('Plate 3'!$A$18, 'Plate 3 384-well Map'!$A13,'Plate 3 384-well Map'!Z$1)</f>
        <v/>
      </c>
    </row>
    <row r="14" ht="13.5" customHeight="1">
      <c r="A14" s="98">
        <v>6.0</v>
      </c>
      <c r="B14" s="181" t="s">
        <v>75</v>
      </c>
      <c r="C14" s="183" t="str">
        <f>OFFSET('Plate 3'!$A$29, 'Plate 3 384-well Map'!$A14,'Plate 3 384-well Map'!C$1)</f>
        <v/>
      </c>
      <c r="D14" s="183" t="str">
        <f>OFFSET('Plate 3'!$A$40, 'Plate 3 384-well Map'!$A14,'Plate 3 384-well Map'!D$1)</f>
        <v/>
      </c>
      <c r="E14" s="183" t="str">
        <f>OFFSET('Plate 3'!$A$29, 'Plate 3 384-well Map'!$A14,'Plate 3 384-well Map'!E$1)</f>
        <v/>
      </c>
      <c r="F14" s="183" t="str">
        <f>OFFSET('Plate 3'!$A$40, 'Plate 3 384-well Map'!$A14,'Plate 3 384-well Map'!F$1)</f>
        <v/>
      </c>
      <c r="G14" s="183" t="str">
        <f>OFFSET('Plate 3'!$A$29, 'Plate 3 384-well Map'!$A14,'Plate 3 384-well Map'!G$1)</f>
        <v/>
      </c>
      <c r="H14" s="183" t="str">
        <f>OFFSET('Plate 3'!$A$40, 'Plate 3 384-well Map'!$A14,'Plate 3 384-well Map'!H$1)</f>
        <v/>
      </c>
      <c r="I14" s="183" t="str">
        <f>OFFSET('Plate 3'!$A$29, 'Plate 3 384-well Map'!$A14,'Plate 3 384-well Map'!I$1)</f>
        <v/>
      </c>
      <c r="J14" s="183" t="str">
        <f>OFFSET('Plate 3'!$A$40, 'Plate 3 384-well Map'!$A14,'Plate 3 384-well Map'!J$1)</f>
        <v/>
      </c>
      <c r="K14" s="183" t="str">
        <f>OFFSET('Plate 3'!$A$29, 'Plate 3 384-well Map'!$A14,'Plate 3 384-well Map'!K$1)</f>
        <v/>
      </c>
      <c r="L14" s="183" t="str">
        <f>OFFSET('Plate 3'!$A$40, 'Plate 3 384-well Map'!$A14,'Plate 3 384-well Map'!L$1)</f>
        <v/>
      </c>
      <c r="M14" s="183" t="str">
        <f>OFFSET('Plate 3'!$A$29, 'Plate 3 384-well Map'!$A14,'Plate 3 384-well Map'!M$1)</f>
        <v/>
      </c>
      <c r="N14" s="183" t="str">
        <f>OFFSET('Plate 3'!$A$40, 'Plate 3 384-well Map'!$A14,'Plate 3 384-well Map'!N$1)</f>
        <v/>
      </c>
      <c r="O14" s="183" t="str">
        <f>OFFSET('Plate 3'!$A$29, 'Plate 3 384-well Map'!$A14,'Plate 3 384-well Map'!O$1)</f>
        <v/>
      </c>
      <c r="P14" s="183" t="str">
        <f>OFFSET('Plate 3'!$A$40, 'Plate 3 384-well Map'!$A14,'Plate 3 384-well Map'!P$1)</f>
        <v/>
      </c>
      <c r="Q14" s="183" t="str">
        <f>OFFSET('Plate 3'!$A$29, 'Plate 3 384-well Map'!$A14,'Plate 3 384-well Map'!Q$1)</f>
        <v/>
      </c>
      <c r="R14" s="183" t="str">
        <f>OFFSET('Plate 3'!$A$40, 'Plate 3 384-well Map'!$A14,'Plate 3 384-well Map'!R$1)</f>
        <v/>
      </c>
      <c r="S14" s="183" t="str">
        <f>OFFSET('Plate 3'!$A$29, 'Plate 3 384-well Map'!$A14,'Plate 3 384-well Map'!S$1)</f>
        <v/>
      </c>
      <c r="T14" s="183" t="str">
        <f>OFFSET('Plate 3'!$A$40, 'Plate 3 384-well Map'!$A14,'Plate 3 384-well Map'!T$1)</f>
        <v/>
      </c>
      <c r="U14" s="183" t="str">
        <f>OFFSET('Plate 3'!$A$29, 'Plate 3 384-well Map'!$A14,'Plate 3 384-well Map'!U$1)</f>
        <v/>
      </c>
      <c r="V14" s="183" t="str">
        <f>OFFSET('Plate 3'!$A$40, 'Plate 3 384-well Map'!$A14,'Plate 3 384-well Map'!V$1)</f>
        <v/>
      </c>
      <c r="W14" s="183" t="str">
        <f>OFFSET('Plate 3'!$A$29, 'Plate 3 384-well Map'!$A14,'Plate 3 384-well Map'!W$1)</f>
        <v/>
      </c>
      <c r="X14" s="183" t="str">
        <f>OFFSET('Plate 3'!$A$40, 'Plate 3 384-well Map'!$A14,'Plate 3 384-well Map'!X$1)</f>
        <v/>
      </c>
      <c r="Y14" s="183" t="str">
        <f>OFFSET('Plate 3'!$A$29, 'Plate 3 384-well Map'!$A14,'Plate 3 384-well Map'!Y$1)</f>
        <v/>
      </c>
      <c r="Z14" s="183" t="str">
        <f>OFFSET('Plate 3'!$A$40, 'Plate 3 384-well Map'!$A14,'Plate 3 384-well Map'!Z$1)</f>
        <v/>
      </c>
    </row>
    <row r="15" ht="13.5" customHeight="1">
      <c r="A15" s="98">
        <v>7.0</v>
      </c>
      <c r="B15" s="181" t="s">
        <v>76</v>
      </c>
      <c r="C15" s="183" t="str">
        <f>OFFSET('Plate 3'!$A$7, 'Plate 3 384-well Map'!$A15,'Plate 3 384-well Map'!C$1)</f>
        <v/>
      </c>
      <c r="D15" s="183" t="str">
        <f>OFFSET('Plate 3'!$A$18, 'Plate 3 384-well Map'!$A15,'Plate 3 384-well Map'!D$1)</f>
        <v/>
      </c>
      <c r="E15" s="183" t="str">
        <f>OFFSET('Plate 3'!$A$7, 'Plate 3 384-well Map'!$A15,'Plate 3 384-well Map'!E$1)</f>
        <v/>
      </c>
      <c r="F15" s="183" t="str">
        <f>OFFSET('Plate 3'!$A$18, 'Plate 3 384-well Map'!$A15,'Plate 3 384-well Map'!F$1)</f>
        <v/>
      </c>
      <c r="G15" s="183" t="str">
        <f>OFFSET('Plate 3'!$A$7, 'Plate 3 384-well Map'!$A15,'Plate 3 384-well Map'!G$1)</f>
        <v/>
      </c>
      <c r="H15" s="183" t="str">
        <f>OFFSET('Plate 3'!$A$18, 'Plate 3 384-well Map'!$A15,'Plate 3 384-well Map'!H$1)</f>
        <v/>
      </c>
      <c r="I15" s="183" t="str">
        <f>OFFSET('Plate 3'!$A$7, 'Plate 3 384-well Map'!$A15,'Plate 3 384-well Map'!I$1)</f>
        <v/>
      </c>
      <c r="J15" s="183" t="str">
        <f>OFFSET('Plate 3'!$A$18, 'Plate 3 384-well Map'!$A15,'Plate 3 384-well Map'!J$1)</f>
        <v/>
      </c>
      <c r="K15" s="183" t="str">
        <f>OFFSET('Plate 3'!$A$7, 'Plate 3 384-well Map'!$A15,'Plate 3 384-well Map'!K$1)</f>
        <v/>
      </c>
      <c r="L15" s="183" t="str">
        <f>OFFSET('Plate 3'!$A$18, 'Plate 3 384-well Map'!$A15,'Plate 3 384-well Map'!L$1)</f>
        <v/>
      </c>
      <c r="M15" s="183" t="str">
        <f>OFFSET('Plate 3'!$A$7, 'Plate 3 384-well Map'!$A15,'Plate 3 384-well Map'!M$1)</f>
        <v/>
      </c>
      <c r="N15" s="183" t="str">
        <f>OFFSET('Plate 3'!$A$18, 'Plate 3 384-well Map'!$A15,'Plate 3 384-well Map'!N$1)</f>
        <v/>
      </c>
      <c r="O15" s="183" t="str">
        <f>OFFSET('Plate 3'!$A$7, 'Plate 3 384-well Map'!$A15,'Plate 3 384-well Map'!O$1)</f>
        <v/>
      </c>
      <c r="P15" s="183" t="str">
        <f>OFFSET('Plate 3'!$A$18, 'Plate 3 384-well Map'!$A15,'Plate 3 384-well Map'!P$1)</f>
        <v/>
      </c>
      <c r="Q15" s="183" t="str">
        <f>OFFSET('Plate 3'!$A$7, 'Plate 3 384-well Map'!$A15,'Plate 3 384-well Map'!Q$1)</f>
        <v/>
      </c>
      <c r="R15" s="183" t="str">
        <f>OFFSET('Plate 3'!$A$18, 'Plate 3 384-well Map'!$A15,'Plate 3 384-well Map'!R$1)</f>
        <v/>
      </c>
      <c r="S15" s="183" t="str">
        <f>OFFSET('Plate 3'!$A$7, 'Plate 3 384-well Map'!$A15,'Plate 3 384-well Map'!S$1)</f>
        <v/>
      </c>
      <c r="T15" s="183" t="str">
        <f>OFFSET('Plate 3'!$A$18, 'Plate 3 384-well Map'!$A15,'Plate 3 384-well Map'!T$1)</f>
        <v/>
      </c>
      <c r="U15" s="183" t="str">
        <f>OFFSET('Plate 3'!$A$7, 'Plate 3 384-well Map'!$A15,'Plate 3 384-well Map'!U$1)</f>
        <v/>
      </c>
      <c r="V15" s="183" t="str">
        <f>OFFSET('Plate 3'!$A$18, 'Plate 3 384-well Map'!$A15,'Plate 3 384-well Map'!V$1)</f>
        <v/>
      </c>
      <c r="W15" s="183" t="str">
        <f>OFFSET('Plate 3'!$A$7, 'Plate 3 384-well Map'!$A15,'Plate 3 384-well Map'!W$1)</f>
        <v/>
      </c>
      <c r="X15" s="183" t="str">
        <f>OFFSET('Plate 3'!$A$18, 'Plate 3 384-well Map'!$A15,'Plate 3 384-well Map'!X$1)</f>
        <v/>
      </c>
      <c r="Y15" s="183" t="str">
        <f>OFFSET('Plate 3'!$A$7, 'Plate 3 384-well Map'!$A15,'Plate 3 384-well Map'!Y$1)</f>
        <v/>
      </c>
      <c r="Z15" s="183" t="str">
        <f>OFFSET('Plate 3'!$A$18, 'Plate 3 384-well Map'!$A15,'Plate 3 384-well Map'!Z$1)</f>
        <v/>
      </c>
    </row>
    <row r="16" ht="13.5" customHeight="1">
      <c r="A16" s="98">
        <v>7.0</v>
      </c>
      <c r="B16" s="181" t="s">
        <v>77</v>
      </c>
      <c r="C16" s="183" t="str">
        <f>OFFSET('Plate 3'!$A$29, 'Plate 3 384-well Map'!$A16,'Plate 3 384-well Map'!C$1)</f>
        <v/>
      </c>
      <c r="D16" s="183" t="str">
        <f>OFFSET('Plate 3'!$A$40, 'Plate 3 384-well Map'!$A16,'Plate 3 384-well Map'!D$1)</f>
        <v/>
      </c>
      <c r="E16" s="183" t="str">
        <f>OFFSET('Plate 3'!$A$29, 'Plate 3 384-well Map'!$A16,'Plate 3 384-well Map'!E$1)</f>
        <v/>
      </c>
      <c r="F16" s="183" t="str">
        <f>OFFSET('Plate 3'!$A$40, 'Plate 3 384-well Map'!$A16,'Plate 3 384-well Map'!F$1)</f>
        <v/>
      </c>
      <c r="G16" s="183" t="str">
        <f>OFFSET('Plate 3'!$A$29, 'Plate 3 384-well Map'!$A16,'Plate 3 384-well Map'!G$1)</f>
        <v/>
      </c>
      <c r="H16" s="183" t="str">
        <f>OFFSET('Plate 3'!$A$40, 'Plate 3 384-well Map'!$A16,'Plate 3 384-well Map'!H$1)</f>
        <v/>
      </c>
      <c r="I16" s="183" t="str">
        <f>OFFSET('Plate 3'!$A$29, 'Plate 3 384-well Map'!$A16,'Plate 3 384-well Map'!I$1)</f>
        <v/>
      </c>
      <c r="J16" s="183" t="str">
        <f>OFFSET('Plate 3'!$A$40, 'Plate 3 384-well Map'!$A16,'Plate 3 384-well Map'!J$1)</f>
        <v/>
      </c>
      <c r="K16" s="183" t="str">
        <f>OFFSET('Plate 3'!$A$29, 'Plate 3 384-well Map'!$A16,'Plate 3 384-well Map'!K$1)</f>
        <v/>
      </c>
      <c r="L16" s="183" t="str">
        <f>OFFSET('Plate 3'!$A$40, 'Plate 3 384-well Map'!$A16,'Plate 3 384-well Map'!L$1)</f>
        <v/>
      </c>
      <c r="M16" s="183" t="str">
        <f>OFFSET('Plate 3'!$A$29, 'Plate 3 384-well Map'!$A16,'Plate 3 384-well Map'!M$1)</f>
        <v/>
      </c>
      <c r="N16" s="183" t="str">
        <f>OFFSET('Plate 3'!$A$40, 'Plate 3 384-well Map'!$A16,'Plate 3 384-well Map'!N$1)</f>
        <v/>
      </c>
      <c r="O16" s="183" t="str">
        <f>OFFSET('Plate 3'!$A$29, 'Plate 3 384-well Map'!$A16,'Plate 3 384-well Map'!O$1)</f>
        <v/>
      </c>
      <c r="P16" s="183" t="str">
        <f>OFFSET('Plate 3'!$A$40, 'Plate 3 384-well Map'!$A16,'Plate 3 384-well Map'!P$1)</f>
        <v/>
      </c>
      <c r="Q16" s="183" t="str">
        <f>OFFSET('Plate 3'!$A$29, 'Plate 3 384-well Map'!$A16,'Plate 3 384-well Map'!Q$1)</f>
        <v/>
      </c>
      <c r="R16" s="183" t="str">
        <f>OFFSET('Plate 3'!$A$40, 'Plate 3 384-well Map'!$A16,'Plate 3 384-well Map'!R$1)</f>
        <v/>
      </c>
      <c r="S16" s="183" t="str">
        <f>OFFSET('Plate 3'!$A$29, 'Plate 3 384-well Map'!$A16,'Plate 3 384-well Map'!S$1)</f>
        <v/>
      </c>
      <c r="T16" s="183" t="str">
        <f>OFFSET('Plate 3'!$A$40, 'Plate 3 384-well Map'!$A16,'Plate 3 384-well Map'!T$1)</f>
        <v/>
      </c>
      <c r="U16" s="183" t="str">
        <f>OFFSET('Plate 3'!$A$29, 'Plate 3 384-well Map'!$A16,'Plate 3 384-well Map'!U$1)</f>
        <v/>
      </c>
      <c r="V16" s="183" t="str">
        <f>OFFSET('Plate 3'!$A$40, 'Plate 3 384-well Map'!$A16,'Plate 3 384-well Map'!V$1)</f>
        <v/>
      </c>
      <c r="W16" s="183" t="str">
        <f>OFFSET('Plate 3'!$A$29, 'Plate 3 384-well Map'!$A16,'Plate 3 384-well Map'!W$1)</f>
        <v/>
      </c>
      <c r="X16" s="183" t="str">
        <f>OFFSET('Plate 3'!$A$40, 'Plate 3 384-well Map'!$A16,'Plate 3 384-well Map'!X$1)</f>
        <v/>
      </c>
      <c r="Y16" s="183" t="str">
        <f>OFFSET('Plate 3'!$A$29, 'Plate 3 384-well Map'!$A16,'Plate 3 384-well Map'!Y$1)</f>
        <v/>
      </c>
      <c r="Z16" s="183" t="str">
        <f>OFFSET('Plate 3'!$A$40, 'Plate 3 384-well Map'!$A16,'Plate 3 384-well Map'!Z$1)</f>
        <v/>
      </c>
    </row>
    <row r="17" ht="13.5" customHeight="1">
      <c r="A17" s="98">
        <v>8.0</v>
      </c>
      <c r="B17" s="181" t="s">
        <v>78</v>
      </c>
      <c r="C17" s="183" t="str">
        <f>OFFSET('Plate 3'!$A$7, 'Plate 3 384-well Map'!$A17,'Plate 3 384-well Map'!C$1)</f>
        <v/>
      </c>
      <c r="D17" s="183" t="str">
        <f>OFFSET('Plate 3'!$A$18, 'Plate 3 384-well Map'!$A17,'Plate 3 384-well Map'!D$1)</f>
        <v/>
      </c>
      <c r="E17" s="183" t="str">
        <f>OFFSET('Plate 3'!$A$7, 'Plate 3 384-well Map'!$A17,'Plate 3 384-well Map'!E$1)</f>
        <v/>
      </c>
      <c r="F17" s="183" t="str">
        <f>OFFSET('Plate 3'!$A$18, 'Plate 3 384-well Map'!$A17,'Plate 3 384-well Map'!F$1)</f>
        <v/>
      </c>
      <c r="G17" s="183" t="str">
        <f>OFFSET('Plate 3'!$A$7, 'Plate 3 384-well Map'!$A17,'Plate 3 384-well Map'!G$1)</f>
        <v/>
      </c>
      <c r="H17" s="183" t="str">
        <f>OFFSET('Plate 3'!$A$18, 'Plate 3 384-well Map'!$A17,'Plate 3 384-well Map'!H$1)</f>
        <v/>
      </c>
      <c r="I17" s="183" t="str">
        <f>OFFSET('Plate 3'!$A$7, 'Plate 3 384-well Map'!$A17,'Plate 3 384-well Map'!I$1)</f>
        <v/>
      </c>
      <c r="J17" s="183" t="str">
        <f>OFFSET('Plate 3'!$A$18, 'Plate 3 384-well Map'!$A17,'Plate 3 384-well Map'!J$1)</f>
        <v/>
      </c>
      <c r="K17" s="183" t="str">
        <f>OFFSET('Plate 3'!$A$7, 'Plate 3 384-well Map'!$A17,'Plate 3 384-well Map'!K$1)</f>
        <v/>
      </c>
      <c r="L17" s="183" t="str">
        <f>OFFSET('Plate 3'!$A$18, 'Plate 3 384-well Map'!$A17,'Plate 3 384-well Map'!L$1)</f>
        <v/>
      </c>
      <c r="M17" s="183" t="str">
        <f>OFFSET('Plate 3'!$A$7, 'Plate 3 384-well Map'!$A17,'Plate 3 384-well Map'!M$1)</f>
        <v/>
      </c>
      <c r="N17" s="183" t="str">
        <f>OFFSET('Plate 3'!$A$18, 'Plate 3 384-well Map'!$A17,'Plate 3 384-well Map'!N$1)</f>
        <v/>
      </c>
      <c r="O17" s="183" t="str">
        <f>OFFSET('Plate 3'!$A$7, 'Plate 3 384-well Map'!$A17,'Plate 3 384-well Map'!O$1)</f>
        <v/>
      </c>
      <c r="P17" s="183" t="str">
        <f>OFFSET('Plate 3'!$A$18, 'Plate 3 384-well Map'!$A17,'Plate 3 384-well Map'!P$1)</f>
        <v/>
      </c>
      <c r="Q17" s="183" t="str">
        <f>OFFSET('Plate 3'!$A$7, 'Plate 3 384-well Map'!$A17,'Plate 3 384-well Map'!Q$1)</f>
        <v/>
      </c>
      <c r="R17" s="183" t="str">
        <f>OFFSET('Plate 3'!$A$18, 'Plate 3 384-well Map'!$A17,'Plate 3 384-well Map'!R$1)</f>
        <v/>
      </c>
      <c r="S17" s="183" t="str">
        <f>OFFSET('Plate 3'!$A$7, 'Plate 3 384-well Map'!$A17,'Plate 3 384-well Map'!S$1)</f>
        <v/>
      </c>
      <c r="T17" s="183" t="str">
        <f>OFFSET('Plate 3'!$A$18, 'Plate 3 384-well Map'!$A17,'Plate 3 384-well Map'!T$1)</f>
        <v/>
      </c>
      <c r="U17" s="183" t="str">
        <f>OFFSET('Plate 3'!$A$7, 'Plate 3 384-well Map'!$A17,'Plate 3 384-well Map'!U$1)</f>
        <v/>
      </c>
      <c r="V17" s="183" t="str">
        <f>OFFSET('Plate 3'!$A$18, 'Plate 3 384-well Map'!$A17,'Plate 3 384-well Map'!V$1)</f>
        <v/>
      </c>
      <c r="W17" s="183" t="str">
        <f>OFFSET('Plate 3'!$A$7, 'Plate 3 384-well Map'!$A17,'Plate 3 384-well Map'!W$1)</f>
        <v/>
      </c>
      <c r="X17" s="183" t="str">
        <f>OFFSET('Plate 3'!$A$18, 'Plate 3 384-well Map'!$A17,'Plate 3 384-well Map'!X$1)</f>
        <v/>
      </c>
      <c r="Y17" s="183" t="str">
        <f>OFFSET('Plate 3'!$A$7, 'Plate 3 384-well Map'!$A17,'Plate 3 384-well Map'!Y$1)</f>
        <v/>
      </c>
      <c r="Z17" s="183" t="str">
        <f>OFFSET('Plate 3'!$A$18, 'Plate 3 384-well Map'!$A17,'Plate 3 384-well Map'!Z$1)</f>
        <v/>
      </c>
    </row>
    <row r="18" ht="13.5" customHeight="1">
      <c r="A18" s="98">
        <v>8.0</v>
      </c>
      <c r="B18" s="181" t="s">
        <v>79</v>
      </c>
      <c r="C18" s="183" t="str">
        <f>OFFSET('Plate 3'!$A$29, 'Plate 3 384-well Map'!$A18,'Plate 3 384-well Map'!C$1)</f>
        <v/>
      </c>
      <c r="D18" s="183" t="str">
        <f>OFFSET('Plate 3'!$A$40, 'Plate 3 384-well Map'!$A18,'Plate 3 384-well Map'!D$1)</f>
        <v/>
      </c>
      <c r="E18" s="183" t="str">
        <f>OFFSET('Plate 3'!$A$29, 'Plate 3 384-well Map'!$A18,'Plate 3 384-well Map'!E$1)</f>
        <v/>
      </c>
      <c r="F18" s="183" t="str">
        <f>OFFSET('Plate 3'!$A$40, 'Plate 3 384-well Map'!$A18,'Plate 3 384-well Map'!F$1)</f>
        <v/>
      </c>
      <c r="G18" s="183" t="str">
        <f>OFFSET('Plate 3'!$A$29, 'Plate 3 384-well Map'!$A18,'Plate 3 384-well Map'!G$1)</f>
        <v/>
      </c>
      <c r="H18" s="183" t="str">
        <f>OFFSET('Plate 3'!$A$40, 'Plate 3 384-well Map'!$A18,'Plate 3 384-well Map'!H$1)</f>
        <v/>
      </c>
      <c r="I18" s="183" t="str">
        <f>OFFSET('Plate 3'!$A$29, 'Plate 3 384-well Map'!$A18,'Plate 3 384-well Map'!I$1)</f>
        <v/>
      </c>
      <c r="J18" s="183" t="str">
        <f>OFFSET('Plate 3'!$A$40, 'Plate 3 384-well Map'!$A18,'Plate 3 384-well Map'!J$1)</f>
        <v/>
      </c>
      <c r="K18" s="183" t="str">
        <f>OFFSET('Plate 3'!$A$29, 'Plate 3 384-well Map'!$A18,'Plate 3 384-well Map'!K$1)</f>
        <v/>
      </c>
      <c r="L18" s="183" t="str">
        <f>OFFSET('Plate 3'!$A$40, 'Plate 3 384-well Map'!$A18,'Plate 3 384-well Map'!L$1)</f>
        <v/>
      </c>
      <c r="M18" s="183" t="str">
        <f>OFFSET('Plate 3'!$A$29, 'Plate 3 384-well Map'!$A18,'Plate 3 384-well Map'!M$1)</f>
        <v/>
      </c>
      <c r="N18" s="183" t="str">
        <f>OFFSET('Plate 3'!$A$40, 'Plate 3 384-well Map'!$A18,'Plate 3 384-well Map'!N$1)</f>
        <v/>
      </c>
      <c r="O18" s="183" t="str">
        <f>OFFSET('Plate 3'!$A$29, 'Plate 3 384-well Map'!$A18,'Plate 3 384-well Map'!O$1)</f>
        <v/>
      </c>
      <c r="P18" s="183" t="str">
        <f>OFFSET('Plate 3'!$A$40, 'Plate 3 384-well Map'!$A18,'Plate 3 384-well Map'!P$1)</f>
        <v/>
      </c>
      <c r="Q18" s="183" t="str">
        <f>OFFSET('Plate 3'!$A$29, 'Plate 3 384-well Map'!$A18,'Plate 3 384-well Map'!Q$1)</f>
        <v/>
      </c>
      <c r="R18" s="183" t="str">
        <f>OFFSET('Plate 3'!$A$40, 'Plate 3 384-well Map'!$A18,'Plate 3 384-well Map'!R$1)</f>
        <v/>
      </c>
      <c r="S18" s="183" t="str">
        <f>OFFSET('Plate 3'!$A$29, 'Plate 3 384-well Map'!$A18,'Plate 3 384-well Map'!S$1)</f>
        <v/>
      </c>
      <c r="T18" s="183" t="str">
        <f>OFFSET('Plate 3'!$A$40, 'Plate 3 384-well Map'!$A18,'Plate 3 384-well Map'!T$1)</f>
        <v/>
      </c>
      <c r="U18" s="183" t="str">
        <f>OFFSET('Plate 3'!$A$29, 'Plate 3 384-well Map'!$A18,'Plate 3 384-well Map'!U$1)</f>
        <v/>
      </c>
      <c r="V18" s="183" t="str">
        <f>OFFSET('Plate 3'!$A$40, 'Plate 3 384-well Map'!$A18,'Plate 3 384-well Map'!V$1)</f>
        <v/>
      </c>
      <c r="W18" s="183" t="str">
        <f>OFFSET('Plate 3'!$A$29, 'Plate 3 384-well Map'!$A18,'Plate 3 384-well Map'!W$1)</f>
        <v/>
      </c>
      <c r="X18" s="183" t="str">
        <f>OFFSET('Plate 3'!$A$40, 'Plate 3 384-well Map'!$A18,'Plate 3 384-well Map'!X$1)</f>
        <v/>
      </c>
      <c r="Y18" s="183" t="str">
        <f>OFFSET('Plate 3'!$A$29, 'Plate 3 384-well Map'!$A18,'Plate 3 384-well Map'!Y$1)</f>
        <v/>
      </c>
      <c r="Z18" s="183" t="str">
        <f>OFFSET('Plate 3'!$A$40, 'Plate 3 384-well Map'!$A18,'Plate 3 384-well Map'!Z$1)</f>
        <v/>
      </c>
    </row>
    <row r="19" ht="13.5" customHeight="1"/>
    <row r="20" ht="13.5" customHeight="1">
      <c r="F20" s="60"/>
      <c r="Y20" s="60"/>
    </row>
    <row r="21" ht="13.5" customHeight="1"/>
    <row r="22" ht="13.5" customHeight="1">
      <c r="R22" s="60"/>
    </row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