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up Notes" sheetId="1" r:id="rId4"/>
    <sheet state="visible" name="Plate 1" sheetId="2" r:id="rId5"/>
    <sheet state="visible" name="MasterMix" sheetId="3" r:id="rId6"/>
    <sheet state="visible" name="Plate 1 384-well Map" sheetId="4" r:id="rId7"/>
    <sheet state="visible" name="Plate 3" sheetId="5" r:id="rId8"/>
    <sheet state="visible" name="Plate 2" sheetId="6" r:id="rId9"/>
    <sheet state="visible" name="Plate 4" sheetId="7" r:id="rId10"/>
    <sheet state="visible" name="Plate 2 384-well Map" sheetId="8" r:id="rId11"/>
    <sheet state="visible" name="Plate 3 384-well Map" sheetId="9" r:id="rId12"/>
    <sheet state="visible" name="Plate 4 384-well Map" sheetId="10" r:id="rId13"/>
  </sheets>
  <definedNames/>
  <calcPr/>
</workbook>
</file>

<file path=xl/sharedStrings.xml><?xml version="1.0" encoding="utf-8"?>
<sst xmlns="http://schemas.openxmlformats.org/spreadsheetml/2006/main" count="1532" uniqueCount="91">
  <si>
    <t>V49</t>
  </si>
  <si>
    <t>fill out yellow wells to autopopulate experimental plan</t>
  </si>
  <si>
    <t>** all heated to 95C for 30 minutes in oven &gt; diluted with h2o &gt; plated 7uL into MM</t>
  </si>
  <si>
    <t>TaqPath thermocycler: 50C for 5, 95 for 20s, 50 cycles of 95C 5s + 60C 30s</t>
  </si>
  <si>
    <t>1536-Primer Sets:</t>
  </si>
  <si>
    <t>384-well primer plates</t>
  </si>
  <si>
    <t>Plate 1</t>
  </si>
  <si>
    <t>Plate 2</t>
  </si>
  <si>
    <t>Plate 3</t>
  </si>
  <si>
    <t>Plate 4</t>
  </si>
  <si>
    <t>384_wellplate</t>
  </si>
  <si>
    <t>new</t>
  </si>
  <si>
    <t>ExperimentPlateName</t>
  </si>
  <si>
    <t>Plate1</t>
  </si>
  <si>
    <t>96-well sample plate used for each quadrant</t>
  </si>
  <si>
    <t>New ASHE saliva</t>
  </si>
  <si>
    <t>New ASHE saliva replicate</t>
  </si>
  <si>
    <t>3</t>
  </si>
  <si>
    <t>negative saliva</t>
  </si>
  <si>
    <t>Saliva LOD gamma irradiated virus</t>
  </si>
  <si>
    <t xml:space="preserve">SAMPLE </t>
  </si>
  <si>
    <t>VIRUS COPY</t>
  </si>
  <si>
    <t>SPIKE DILUTION</t>
  </si>
  <si>
    <t>GCE/mL</t>
  </si>
  <si>
    <t>A</t>
  </si>
  <si>
    <t>dil 3.5</t>
  </si>
  <si>
    <t>B</t>
  </si>
  <si>
    <t>C</t>
  </si>
  <si>
    <t>2xTBE+1%tw20</t>
  </si>
  <si>
    <t>D</t>
  </si>
  <si>
    <t>E</t>
  </si>
  <si>
    <t>F</t>
  </si>
  <si>
    <t>G</t>
  </si>
  <si>
    <t>H</t>
  </si>
  <si>
    <t>neg saliva in TBET</t>
  </si>
  <si>
    <t>neg saliva + TBET</t>
  </si>
  <si>
    <t>TE</t>
  </si>
  <si>
    <t>spike dilution 4</t>
  </si>
  <si>
    <t>Make a neat plate</t>
  </si>
  <si>
    <t>starting uL saliva</t>
  </si>
  <si>
    <t>bring down</t>
  </si>
  <si>
    <t>of</t>
  </si>
  <si>
    <t>30uL</t>
  </si>
  <si>
    <t>8k copies/uL</t>
  </si>
  <si>
    <t>5uL</t>
  </si>
  <si>
    <t>row 1</t>
  </si>
  <si>
    <t>20uL</t>
  </si>
  <si>
    <t>row 3</t>
  </si>
  <si>
    <t>For the 1st row of positives:</t>
  </si>
  <si>
    <t>4000 copies/mL in neat plate</t>
  </si>
  <si>
    <t>ATCC Copies per mL</t>
  </si>
  <si>
    <t>make 8000 copies/mL</t>
  </si>
  <si>
    <t>copies in 1mL</t>
  </si>
  <si>
    <t>-</t>
  </si>
  <si>
    <t>mL GI virus to add</t>
  </si>
  <si>
    <t>sample volume</t>
  </si>
  <si>
    <t>uL GI virus to add</t>
  </si>
  <si>
    <t>Virus Copies/Reaction if no dilution</t>
  </si>
  <si>
    <t>dilution factor</t>
  </si>
  <si>
    <t>dilution</t>
  </si>
  <si>
    <t>NR-52287
Lot Number:</t>
  </si>
  <si>
    <t>Virus Dilution</t>
  </si>
  <si>
    <t>neat</t>
  </si>
  <si>
    <t>Gce/mL</t>
  </si>
  <si>
    <t>1:500</t>
  </si>
  <si>
    <t>Master Mixes</t>
  </si>
  <si>
    <t>Mix 2 - 10x spike dil 3.5</t>
  </si>
  <si>
    <t>RT-PCR mix:</t>
  </si>
  <si>
    <t>uL or (total copies in total)</t>
  </si>
  <si>
    <t>4x Mastermix</t>
  </si>
  <si>
    <t>H2O</t>
  </si>
  <si>
    <t>S2 dil 4</t>
  </si>
  <si>
    <t xml:space="preserve">S2 RNA spike </t>
  </si>
  <si>
    <t>Lysate</t>
  </si>
  <si>
    <t>Indexed primers (prestampled)</t>
  </si>
  <si>
    <t>Total Volume</t>
  </si>
  <si>
    <t>Total to add to 384 well plate</t>
  </si>
  <si>
    <t>8/13 S2 spike dil 3.5</t>
  </si>
  <si>
    <t>copies/uL</t>
  </si>
  <si>
    <t>from qpcr</t>
  </si>
  <si>
    <t>SAMPLE</t>
  </si>
  <si>
    <t>I</t>
  </si>
  <si>
    <t>J</t>
  </si>
  <si>
    <t>K</t>
  </si>
  <si>
    <t>L</t>
  </si>
  <si>
    <t>M</t>
  </si>
  <si>
    <t>N</t>
  </si>
  <si>
    <t>O</t>
  </si>
  <si>
    <t>P</t>
  </si>
  <si>
    <t>SPIKE DIL</t>
  </si>
  <si>
    <t>96W 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</si>
</sst>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h:mm am/pm"/>
  </numFmts>
  <fonts count="34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color rgb="FF000000"/>
      <name val="Arial"/>
    </font>
    <font>
      <sz val="10.0"/>
      <color rgb="FFCCCCCC"/>
      <name val="Arial"/>
    </font>
    <font>
      <b/>
      <sz val="10.0"/>
      <color rgb="FFCCCCCC"/>
      <name val="Arial"/>
    </font>
    <font>
      <sz val="10.0"/>
      <color rgb="FF222222"/>
      <name val="Arial"/>
    </font>
    <font>
      <color theme="1"/>
      <name val="Calibri"/>
    </font>
    <font>
      <b/>
      <sz val="12.0"/>
      <color rgb="FF000000"/>
      <name val="Calibri"/>
    </font>
    <font>
      <sz val="11.0"/>
      <color theme="1"/>
      <name val="Calibri"/>
    </font>
    <font>
      <b/>
      <sz val="12.0"/>
      <color theme="1"/>
      <name val="Calibri"/>
    </font>
    <font/>
    <font>
      <b/>
      <sz val="11.0"/>
      <color theme="1"/>
      <name val="Calibri"/>
    </font>
    <font>
      <sz val="10.0"/>
      <color theme="1"/>
      <name val="Calibri"/>
    </font>
    <font>
      <b/>
      <color theme="1"/>
      <name val="Calibri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rgb="FF000000"/>
      <name val="Calibri"/>
    </font>
    <font>
      <sz val="10.0"/>
      <color rgb="FF393939"/>
      <name val="Arial"/>
    </font>
    <font>
      <sz val="11.0"/>
      <color rgb="FFFFFFFF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b/>
      <sz val="11.0"/>
      <color rgb="FF3F3F3F"/>
      <name val="Calibri"/>
    </font>
    <font>
      <b/>
      <sz val="11.0"/>
      <color rgb="FF000000"/>
      <name val="Arial"/>
    </font>
    <font>
      <b/>
      <sz val="10.0"/>
      <color rgb="FF000000"/>
      <name val="Calibri"/>
    </font>
    <font>
      <b/>
      <sz val="10.0"/>
      <color theme="1"/>
      <name val="Calibri"/>
    </font>
    <font>
      <b/>
      <u/>
      <sz val="10.0"/>
      <color rgb="FF1155CC"/>
      <name val="Calibri"/>
    </font>
    <font>
      <sz val="10.0"/>
      <color rgb="FF000000"/>
      <name val="Calibri"/>
    </font>
    <font>
      <sz val="11.0"/>
      <color rgb="FF000000"/>
      <name val="Calibri"/>
    </font>
    <font>
      <b/>
      <u/>
      <sz val="10.0"/>
      <color rgb="FF1155CC"/>
      <name val="Calibri"/>
    </font>
    <font>
      <b/>
      <u/>
      <sz val="10.0"/>
      <color rgb="FF1155CC"/>
      <name val="Calibri"/>
    </font>
    <font>
      <sz val="11.0"/>
      <color theme="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BFBFBF"/>
        <bgColor rgb="FFBFBFBF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548DD4"/>
        <bgColor rgb="FF548DD4"/>
      </patternFill>
    </fill>
    <fill>
      <patternFill patternType="solid">
        <fgColor rgb="FFF2F2F2"/>
        <bgColor rgb="FFF2F2F2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2" fontId="1" numFmtId="49" xfId="0" applyAlignment="1" applyFont="1" applyNumberFormat="1">
      <alignment horizontal="left"/>
    </xf>
    <xf borderId="0" fillId="2" fontId="0" numFmtId="49" xfId="0" applyAlignment="1" applyFont="1" applyNumberFormat="1">
      <alignment horizontal="left" readingOrder="0" vertical="bottom"/>
    </xf>
    <xf borderId="1" fillId="3" fontId="2" numFmtId="0" xfId="0" applyAlignment="1" applyBorder="1" applyFill="1" applyFont="1">
      <alignment horizontal="left" readingOrder="0" vertical="bottom"/>
    </xf>
    <xf borderId="1" fillId="3" fontId="3" numFmtId="0" xfId="0" applyAlignment="1" applyBorder="1" applyFont="1">
      <alignment horizontal="left" readingOrder="0" vertical="bottom"/>
    </xf>
    <xf borderId="0" fillId="3" fontId="3" numFmtId="0" xfId="0" applyAlignment="1" applyFont="1">
      <alignment horizontal="left" vertical="bottom"/>
    </xf>
    <xf borderId="1" fillId="2" fontId="4" numFmtId="49" xfId="0" applyAlignment="1" applyBorder="1" applyFont="1" applyNumberForma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2" fontId="1" numFmtId="49" xfId="0" applyAlignment="1" applyFont="1" applyNumberFormat="1">
      <alignment horizontal="left" readingOrder="0" vertical="bottom"/>
    </xf>
    <xf borderId="1" fillId="2" fontId="0" numFmtId="49" xfId="0" applyAlignment="1" applyBorder="1" applyFont="1" applyNumberFormat="1">
      <alignment horizontal="left" readingOrder="0" vertical="bottom"/>
    </xf>
    <xf borderId="0" fillId="0" fontId="2" numFmtId="0" xfId="0" applyAlignment="1" applyFont="1">
      <alignment horizontal="left"/>
    </xf>
    <xf borderId="0" fillId="2" fontId="1" numFmtId="49" xfId="0" applyAlignment="1" applyFont="1" applyNumberFormat="1">
      <alignment horizontal="left" readingOrder="0"/>
    </xf>
    <xf borderId="1" fillId="2" fontId="1" numFmtId="49" xfId="0" applyAlignment="1" applyBorder="1" applyFont="1" applyNumberForma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1" fillId="2" fontId="0" numFmtId="49" xfId="0" applyAlignment="1" applyBorder="1" applyFont="1" applyNumberFormat="1">
      <alignment horizontal="left" readingOrder="0"/>
    </xf>
    <xf borderId="0" fillId="0" fontId="0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2" fontId="1" numFmtId="49" xfId="0" applyAlignment="1" applyFont="1" applyNumberFormat="1">
      <alignment horizontal="left"/>
    </xf>
    <xf borderId="1" fillId="3" fontId="3" numFmtId="0" xfId="0" applyAlignment="1" applyBorder="1" applyFont="1">
      <alignment horizontal="left" readingOrder="0" vertical="center"/>
    </xf>
    <xf borderId="0" fillId="3" fontId="6" numFmtId="0" xfId="0" applyAlignment="1" applyFont="1">
      <alignment horizontal="left" vertical="bottom"/>
    </xf>
    <xf borderId="1" fillId="2" fontId="7" numFmtId="0" xfId="0" applyAlignment="1" applyBorder="1" applyFont="1">
      <alignment horizontal="left" readingOrder="0"/>
    </xf>
    <xf borderId="1" fillId="2" fontId="0" numFmtId="49" xfId="0" applyAlignment="1" applyBorder="1" applyFont="1" applyNumberFormat="1">
      <alignment horizontal="left" readingOrder="0" vertical="bottom"/>
    </xf>
    <xf borderId="1" fillId="2" fontId="7" numFmtId="0" xfId="0" applyAlignment="1" applyBorder="1" applyFont="1">
      <alignment horizontal="left" readingOrder="0"/>
    </xf>
    <xf borderId="0" fillId="2" fontId="8" numFmtId="0" xfId="0" applyFont="1"/>
    <xf borderId="1" fillId="2" fontId="0" numFmtId="49" xfId="0" applyAlignment="1" applyBorder="1" applyFont="1" applyNumberFormat="1">
      <alignment horizontal="left" readingOrder="0"/>
    </xf>
    <xf borderId="0" fillId="2" fontId="8" numFmtId="49" xfId="0" applyFont="1" applyNumberFormat="1"/>
    <xf borderId="0" fillId="3" fontId="2" numFmtId="0" xfId="0" applyAlignment="1" applyFont="1">
      <alignment horizontal="left" readingOrder="0" vertical="center"/>
    </xf>
    <xf borderId="0" fillId="0" fontId="1" numFmtId="165" xfId="0" applyAlignment="1" applyFont="1" applyNumberFormat="1">
      <alignment horizontal="left" readingOrder="0"/>
    </xf>
    <xf borderId="1" fillId="3" fontId="9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center" readingOrder="0" vertical="bottom"/>
    </xf>
    <xf borderId="0" fillId="3" fontId="9" numFmtId="0" xfId="0" applyAlignment="1" applyFont="1">
      <alignment horizontal="center" vertical="bottom"/>
    </xf>
    <xf borderId="0" fillId="3" fontId="9" numFmtId="49" xfId="0" applyAlignment="1" applyFont="1" applyNumberFormat="1">
      <alignment horizontal="center" readingOrder="0" vertical="bottom"/>
    </xf>
    <xf borderId="0" fillId="0" fontId="10" numFmtId="0" xfId="0" applyAlignment="1" applyFont="1">
      <alignment horizontal="center" vertical="center"/>
    </xf>
    <xf borderId="1" fillId="3" fontId="11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2" fillId="2" fontId="9" numFmtId="49" xfId="0" applyAlignment="1" applyBorder="1" applyFont="1" applyNumberFormat="1">
      <alignment horizontal="right" readingOrder="0" vertical="bottom"/>
    </xf>
    <xf borderId="3" fillId="0" fontId="12" numFmtId="0" xfId="0" applyBorder="1" applyFont="1"/>
    <xf borderId="2" fillId="2" fontId="9" numFmtId="49" xfId="0" applyAlignment="1" applyBorder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 vertical="bottom"/>
    </xf>
    <xf borderId="0" fillId="0" fontId="10" numFmtId="0" xfId="0" applyAlignment="1" applyFont="1">
      <alignment horizontal="center" readingOrder="0" vertical="center"/>
    </xf>
    <xf borderId="0" fillId="0" fontId="10" numFmtId="49" xfId="0" applyAlignment="1" applyFont="1" applyNumberFormat="1">
      <alignment horizontal="center" shrinkToFit="0" vertical="center" wrapText="1"/>
    </xf>
    <xf borderId="4" fillId="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5" fillId="4" fontId="2" numFmtId="0" xfId="0" applyAlignment="1" applyBorder="1" applyFont="1">
      <alignment horizontal="center" vertical="center"/>
    </xf>
    <xf borderId="1" fillId="0" fontId="15" numFmtId="0" xfId="0" applyAlignment="1" applyBorder="1" applyFont="1">
      <alignment readingOrder="0"/>
    </xf>
    <xf borderId="0" fillId="0" fontId="10" numFmtId="0" xfId="0" applyFont="1"/>
    <xf borderId="0" fillId="0" fontId="15" numFmtId="0" xfId="0" applyAlignment="1" applyFont="1">
      <alignment readingOrder="0"/>
    </xf>
    <xf borderId="0" fillId="0" fontId="10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8" numFmtId="0" xfId="0" applyAlignment="1" applyFont="1">
      <alignment readingOrder="0"/>
    </xf>
    <xf borderId="1" fillId="5" fontId="15" numFmtId="0" xfId="0" applyAlignment="1" applyBorder="1" applyFill="1" applyFont="1">
      <alignment readingOrder="0"/>
    </xf>
    <xf borderId="0" fillId="0" fontId="8" numFmtId="11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6" fillId="0" fontId="8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1" fillId="0" fontId="8" numFmtId="49" xfId="0" applyAlignment="1" applyBorder="1" applyFont="1" applyNumberFormat="1">
      <alignment vertical="bottom"/>
    </xf>
    <xf borderId="1" fillId="6" fontId="8" numFmtId="0" xfId="0" applyAlignment="1" applyBorder="1" applyFill="1" applyFont="1">
      <alignment horizontal="right" vertical="bottom"/>
    </xf>
    <xf borderId="1" fillId="7" fontId="8" numFmtId="49" xfId="0" applyAlignment="1" applyBorder="1" applyFill="1" applyFont="1" applyNumberFormat="1">
      <alignment vertical="bottom"/>
    </xf>
    <xf borderId="1" fillId="7" fontId="8" numFmtId="1" xfId="0" applyAlignment="1" applyBorder="1" applyFont="1" applyNumberFormat="1">
      <alignment horizontal="right" readingOrder="0" vertical="bottom"/>
    </xf>
    <xf borderId="1" fillId="0" fontId="8" numFmtId="0" xfId="0" applyAlignment="1" applyBorder="1" applyFont="1">
      <alignment vertical="bottom"/>
    </xf>
    <xf borderId="1" fillId="8" fontId="8" numFmtId="0" xfId="0" applyAlignment="1" applyBorder="1" applyFill="1" applyFont="1">
      <alignment vertical="bottom"/>
    </xf>
    <xf borderId="1" fillId="2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center" shrinkToFit="0" vertical="bottom" wrapText="1"/>
    </xf>
    <xf borderId="1" fillId="0" fontId="15" numFmtId="0" xfId="0" applyAlignment="1" applyBorder="1" applyFont="1">
      <alignment horizontal="center" vertical="bottom"/>
    </xf>
    <xf borderId="1" fillId="9" fontId="15" numFmtId="49" xfId="0" applyAlignment="1" applyBorder="1" applyFill="1" applyFont="1" applyNumberForma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shrinkToFit="0" vertical="bottom" wrapText="1"/>
    </xf>
    <xf borderId="1" fillId="0" fontId="17" numFmtId="0" xfId="0" applyAlignment="1" applyBorder="1" applyFont="1">
      <alignment horizontal="center" vertical="bottom"/>
    </xf>
    <xf borderId="1" fillId="9" fontId="18" numFmtId="49" xfId="0" applyAlignment="1" applyBorder="1" applyFont="1" applyNumberFormat="1">
      <alignment horizontal="center" vertical="bottom"/>
    </xf>
    <xf borderId="1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readingOrder="0" vertical="bottom"/>
    </xf>
    <xf borderId="1" fillId="2" fontId="19" numFmtId="0" xfId="0" applyAlignment="1" applyBorder="1" applyFont="1">
      <alignment horizontal="right" readingOrder="0" vertical="bottom"/>
    </xf>
    <xf borderId="0" fillId="0" fontId="8" numFmtId="3" xfId="0" applyAlignment="1" applyFont="1" applyNumberFormat="1">
      <alignment horizontal="right" readingOrder="0" vertical="bottom"/>
    </xf>
    <xf borderId="0" fillId="0" fontId="8" numFmtId="49" xfId="0" applyAlignment="1" applyFont="1" applyNumberFormat="1">
      <alignment readingOrder="0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10" fontId="2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10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vertical="bottom"/>
    </xf>
    <xf borderId="1" fillId="10" fontId="1" numFmtId="2" xfId="0" applyAlignment="1" applyBorder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1" fillId="3" fontId="1" numFmtId="0" xfId="0" applyAlignment="1" applyBorder="1" applyFont="1">
      <alignment readingOrder="0"/>
    </xf>
    <xf borderId="1" fillId="3" fontId="1" numFmtId="0" xfId="0" applyBorder="1" applyFont="1"/>
    <xf borderId="0" fillId="0" fontId="1" numFmtId="0" xfId="0" applyAlignment="1" applyFont="1">
      <alignment horizontal="right" readingOrder="0" vertical="bottom"/>
    </xf>
    <xf borderId="0" fillId="0" fontId="20" numFmtId="49" xfId="0" applyAlignment="1" applyFont="1" applyNumberFormat="1">
      <alignment readingOrder="0"/>
    </xf>
    <xf borderId="0" fillId="0" fontId="2" numFmtId="0" xfId="0" applyAlignment="1" applyFont="1">
      <alignment horizontal="center" vertical="bottom"/>
    </xf>
    <xf borderId="1" fillId="3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vertical="bottom"/>
    </xf>
    <xf borderId="7" fillId="0" fontId="12" numFmtId="0" xfId="0" applyBorder="1" applyFont="1"/>
    <xf borderId="2" fillId="3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readingOrder="0" shrinkToFit="0" vertical="bottom" wrapText="1"/>
    </xf>
    <xf borderId="3" fillId="0" fontId="8" numFmtId="4" xfId="0" applyAlignment="1" applyBorder="1" applyFont="1" applyNumberFormat="1">
      <alignment readingOrder="0"/>
    </xf>
    <xf borderId="0" fillId="0" fontId="10" numFmtId="0" xfId="0" applyAlignment="1" applyFont="1">
      <alignment horizontal="right"/>
    </xf>
    <xf borderId="0" fillId="0" fontId="21" numFmtId="0" xfId="0" applyAlignment="1" applyFont="1">
      <alignment readingOrder="0"/>
    </xf>
    <xf borderId="0" fillId="0" fontId="22" numFmtId="0" xfId="0" applyFont="1"/>
    <xf borderId="0" fillId="0" fontId="23" numFmtId="0" xfId="0" applyAlignment="1" applyFont="1">
      <alignment readingOrder="0"/>
    </xf>
    <xf borderId="8" fillId="11" fontId="23" numFmtId="0" xfId="0" applyAlignment="1" applyBorder="1" applyFill="1" applyFont="1">
      <alignment readingOrder="0"/>
    </xf>
    <xf borderId="8" fillId="11" fontId="22" numFmtId="0" xfId="0" applyBorder="1" applyFont="1"/>
    <xf borderId="0" fillId="0" fontId="10" numFmtId="0" xfId="0" applyAlignment="1" applyFont="1">
      <alignment horizontal="left"/>
    </xf>
    <xf borderId="9" fillId="12" fontId="24" numFmtId="0" xfId="0" applyBorder="1" applyFill="1" applyFont="1"/>
    <xf borderId="9" fillId="13" fontId="24" numFmtId="0" xfId="0" applyBorder="1" applyFill="1" applyFont="1"/>
    <xf borderId="9" fillId="14" fontId="24" numFmtId="0" xfId="0" applyBorder="1" applyFill="1" applyFont="1"/>
    <xf borderId="9" fillId="15" fontId="24" numFmtId="0" xfId="0" applyBorder="1" applyFill="1" applyFont="1"/>
    <xf borderId="9" fillId="12" fontId="24" numFmtId="0" xfId="0" applyAlignment="1" applyBorder="1" applyFont="1">
      <alignment readingOrder="0"/>
    </xf>
    <xf borderId="9" fillId="13" fontId="24" numFmtId="0" xfId="0" applyAlignment="1" applyBorder="1" applyFont="1">
      <alignment readingOrder="0"/>
    </xf>
    <xf borderId="9" fillId="14" fontId="24" numFmtId="0" xfId="0" applyAlignment="1" applyBorder="1" applyFont="1">
      <alignment readingOrder="0"/>
    </xf>
    <xf borderId="9" fillId="15" fontId="24" numFmtId="0" xfId="0" applyAlignment="1" applyBorder="1" applyFont="1">
      <alignment readingOrder="0"/>
    </xf>
    <xf borderId="1" fillId="3" fontId="25" numFmtId="0" xfId="0" applyAlignment="1" applyBorder="1" applyFont="1">
      <alignment horizontal="center" readingOrder="0" shrinkToFit="0" vertical="bottom" wrapText="0"/>
    </xf>
    <xf borderId="0" fillId="3" fontId="26" numFmtId="0" xfId="0" applyAlignment="1" applyFont="1">
      <alignment horizontal="center" readingOrder="0" vertical="bottom"/>
    </xf>
    <xf borderId="0" fillId="3" fontId="26" numFmtId="0" xfId="0" applyAlignment="1" applyFont="1">
      <alignment horizontal="center" vertical="bottom"/>
    </xf>
    <xf borderId="0" fillId="3" fontId="26" numFmtId="49" xfId="0" applyAlignment="1" applyFont="1" applyNumberFormat="1">
      <alignment horizontal="center" readingOrder="0" vertical="bottom"/>
    </xf>
    <xf borderId="1" fillId="3" fontId="27" numFmtId="0" xfId="0" applyAlignment="1" applyBorder="1" applyFont="1">
      <alignment horizontal="center" readingOrder="0" vertical="bottom"/>
    </xf>
    <xf borderId="1" fillId="3" fontId="26" numFmtId="0" xfId="0" applyAlignment="1" applyBorder="1" applyFont="1">
      <alignment horizontal="center" readingOrder="0" vertical="bottom"/>
    </xf>
    <xf borderId="2" fillId="2" fontId="28" numFmtId="49" xfId="0" applyAlignment="1" applyBorder="1" applyFont="1" applyNumberFormat="1">
      <alignment horizontal="right" readingOrder="0" vertical="bottom"/>
    </xf>
    <xf borderId="0" fillId="0" fontId="9" numFmtId="49" xfId="0" applyAlignment="1" applyFont="1" applyNumberFormat="1">
      <alignment horizontal="left" readingOrder="0" vertical="bottom"/>
    </xf>
    <xf borderId="10" fillId="3" fontId="27" numFmtId="0" xfId="0" applyAlignment="1" applyBorder="1" applyFont="1">
      <alignment horizontal="center" readingOrder="0" vertical="bottom"/>
    </xf>
    <xf borderId="10" fillId="3" fontId="26" numFmtId="0" xfId="0" applyAlignment="1" applyBorder="1" applyFont="1">
      <alignment horizontal="center" readingOrder="0" vertical="bottom"/>
    </xf>
    <xf borderId="0" fillId="0" fontId="10" numFmtId="49" xfId="0" applyAlignment="1" applyFont="1" applyNumberFormat="1">
      <alignment horizontal="center" vertical="center"/>
    </xf>
    <xf borderId="8" fillId="4" fontId="2" numFmtId="0" xfId="0" applyAlignment="1" applyBorder="1" applyFont="1">
      <alignment horizontal="center" vertical="center"/>
    </xf>
    <xf borderId="0" fillId="0" fontId="26" numFmtId="0" xfId="0" applyAlignment="1" applyFont="1">
      <alignment horizontal="right" readingOrder="0" vertical="bottom"/>
    </xf>
    <xf borderId="0" fillId="0" fontId="26" numFmtId="0" xfId="0" applyAlignment="1" applyFont="1">
      <alignment horizontal="right" vertical="bottom"/>
    </xf>
    <xf borderId="11" fillId="0" fontId="15" numFmtId="0" xfId="0" applyAlignment="1" applyBorder="1" applyFont="1">
      <alignment readingOrder="0"/>
    </xf>
    <xf borderId="12" fillId="0" fontId="15" numFmtId="0" xfId="0" applyAlignment="1" applyBorder="1" applyFont="1">
      <alignment readingOrder="0"/>
    </xf>
    <xf borderId="13" fillId="0" fontId="15" numFmtId="0" xfId="0" applyAlignment="1" applyBorder="1" applyFont="1">
      <alignment readingOrder="0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horizontal="right"/>
    </xf>
    <xf borderId="0" fillId="0" fontId="15" numFmtId="0" xfId="0" applyAlignment="1" applyFont="1">
      <alignment horizontal="right" readingOrder="0"/>
    </xf>
    <xf borderId="14" fillId="0" fontId="15" numFmtId="0" xfId="0" applyAlignment="1" applyBorder="1" applyFont="1">
      <alignment readingOrder="0"/>
    </xf>
    <xf borderId="15" fillId="0" fontId="15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16" fillId="0" fontId="15" numFmtId="0" xfId="0" applyAlignment="1" applyBorder="1" applyFont="1">
      <alignment readingOrder="0"/>
    </xf>
    <xf borderId="17" fillId="0" fontId="15" numFmtId="0" xfId="0" applyAlignment="1" applyBorder="1" applyFont="1">
      <alignment readingOrder="0"/>
    </xf>
    <xf borderId="18" fillId="0" fontId="15" numFmtId="0" xfId="0" applyAlignment="1" applyBorder="1" applyFont="1">
      <alignment readingOrder="0"/>
    </xf>
    <xf borderId="0" fillId="0" fontId="26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17" fillId="0" fontId="15" numFmtId="0" xfId="0" applyAlignment="1" applyBorder="1" applyFont="1">
      <alignment readingOrder="0" vertical="bottom"/>
    </xf>
    <xf borderId="0" fillId="0" fontId="29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0" fontId="30" numFmtId="0" xfId="0" applyAlignment="1" applyFont="1">
      <alignment shrinkToFit="0" vertical="bottom" wrapText="0"/>
    </xf>
    <xf borderId="0" fillId="0" fontId="10" numFmtId="0" xfId="0" applyAlignment="1" applyFont="1">
      <alignment horizontal="center"/>
    </xf>
    <xf borderId="2" fillId="2" fontId="31" numFmtId="49" xfId="0" applyAlignment="1" applyBorder="1" applyFont="1" applyNumberFormat="1">
      <alignment horizontal="left" readingOrder="0" vertical="bottom"/>
    </xf>
    <xf borderId="11" fillId="2" fontId="32" numFmtId="49" xfId="0" applyAlignment="1" applyBorder="1" applyFont="1" applyNumberFormat="1">
      <alignment horizontal="right" readingOrder="0" vertical="bottom"/>
    </xf>
    <xf borderId="13" fillId="0" fontId="12" numFmtId="0" xfId="0" applyBorder="1" applyFont="1"/>
    <xf borderId="11" fillId="2" fontId="27" numFmtId="49" xfId="0" applyAlignment="1" applyBorder="1" applyFont="1" applyNumberFormat="1">
      <alignment horizontal="left" readingOrder="0" vertical="bottom"/>
    </xf>
    <xf borderId="12" fillId="0" fontId="12" numFmtId="0" xfId="0" applyBorder="1" applyFont="1"/>
    <xf borderId="8" fillId="16" fontId="33" numFmtId="0" xfId="0" applyBorder="1" applyFill="1" applyFont="1"/>
    <xf borderId="8" fillId="16" fontId="22" numFmtId="0" xfId="0" applyBorder="1" applyFont="1"/>
    <xf borderId="8" fillId="16" fontId="23" numFmtId="0" xfId="0" applyAlignment="1" applyBorder="1" applyFont="1">
      <alignment readingOrder="0"/>
    </xf>
    <xf borderId="9" fillId="17" fontId="2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5" max="6" width="24.14"/>
    <col customWidth="1" min="7" max="7" width="9.29"/>
    <col customWidth="1" min="8" max="8" width="13.0"/>
    <col customWidth="1" min="9" max="9" width="6.14"/>
    <col customWidth="1" min="10" max="10" width="10.43"/>
    <col customWidth="1" min="11" max="11" width="7.29"/>
  </cols>
  <sheetData>
    <row r="1" ht="16.5" customHeight="1">
      <c r="A1" s="1" t="s">
        <v>0</v>
      </c>
      <c r="B1" s="2">
        <v>44085.0</v>
      </c>
      <c r="C1" s="3"/>
      <c r="D1" s="3"/>
      <c r="G1" s="3"/>
      <c r="H1" s="3"/>
      <c r="I1" s="3"/>
      <c r="J1" s="3"/>
      <c r="K1" s="3"/>
      <c r="L1" s="4"/>
      <c r="M1" s="4"/>
      <c r="N1" s="4"/>
    </row>
    <row r="2">
      <c r="A2" s="5" t="s">
        <v>1</v>
      </c>
      <c r="B2" s="5"/>
      <c r="C2" s="5"/>
      <c r="D2" s="3"/>
      <c r="E2" s="3"/>
      <c r="F2" s="3"/>
      <c r="G2" s="3"/>
      <c r="H2" s="3"/>
      <c r="I2" s="3"/>
      <c r="J2" s="3"/>
      <c r="K2" s="3"/>
      <c r="L2" s="4"/>
      <c r="M2" s="4"/>
      <c r="N2" s="4"/>
    </row>
    <row r="3">
      <c r="A3" s="5" t="s">
        <v>2</v>
      </c>
      <c r="B3" s="5"/>
      <c r="C3" s="5"/>
      <c r="D3" s="3"/>
      <c r="E3" s="3"/>
      <c r="F3" s="3"/>
      <c r="G3" s="3"/>
      <c r="H3" s="3"/>
      <c r="I3" s="3"/>
      <c r="J3" s="3"/>
      <c r="K3" s="3"/>
      <c r="L3" s="4"/>
      <c r="M3" s="4"/>
      <c r="N3" s="4"/>
    </row>
    <row r="4">
      <c r="A4" s="6" t="s">
        <v>3</v>
      </c>
      <c r="G4" s="3"/>
      <c r="L4" s="4"/>
      <c r="M4" s="4"/>
      <c r="N4" s="4"/>
    </row>
    <row r="5">
      <c r="A5" s="5"/>
      <c r="B5" s="5"/>
      <c r="C5" s="3"/>
      <c r="D5" s="3"/>
      <c r="E5" s="3"/>
      <c r="F5" s="4"/>
      <c r="J5" s="7"/>
      <c r="K5" s="4"/>
      <c r="L5" s="4"/>
      <c r="M5" s="4"/>
    </row>
    <row r="6">
      <c r="A6" s="5"/>
      <c r="B6" s="1" t="s">
        <v>4</v>
      </c>
      <c r="C6" s="5" t="s">
        <v>5</v>
      </c>
      <c r="D6" s="3"/>
      <c r="E6" s="3"/>
      <c r="F6" s="3"/>
      <c r="G6" s="4"/>
      <c r="K6" s="7"/>
      <c r="L6" s="4"/>
      <c r="M6" s="4"/>
      <c r="N6" s="4"/>
    </row>
    <row r="7">
      <c r="A7" s="5"/>
      <c r="B7" s="5" t="s">
        <v>6</v>
      </c>
      <c r="C7" s="1">
        <v>4.0</v>
      </c>
      <c r="D7" s="5"/>
      <c r="E7" s="5"/>
      <c r="F7" s="3"/>
      <c r="G7" s="4"/>
      <c r="K7" s="4"/>
      <c r="L7" s="4"/>
      <c r="M7" s="4"/>
      <c r="N7" s="4"/>
    </row>
    <row r="8">
      <c r="A8" s="5"/>
      <c r="B8" s="5" t="s">
        <v>7</v>
      </c>
      <c r="C8" s="1"/>
      <c r="D8" s="5"/>
      <c r="E8" s="8"/>
      <c r="F8" s="5"/>
      <c r="G8" s="4"/>
      <c r="K8" s="4"/>
      <c r="L8" s="4"/>
      <c r="M8" s="4"/>
      <c r="N8" s="4"/>
    </row>
    <row r="9">
      <c r="A9" s="5"/>
      <c r="B9" s="5" t="s">
        <v>8</v>
      </c>
      <c r="C9" s="1"/>
      <c r="D9" s="3"/>
      <c r="E9" s="5"/>
      <c r="F9" s="3"/>
      <c r="G9" s="4"/>
      <c r="K9" s="4"/>
      <c r="L9" s="4"/>
      <c r="M9" s="4"/>
      <c r="N9" s="4"/>
    </row>
    <row r="10">
      <c r="A10" s="5"/>
      <c r="B10" s="5" t="s">
        <v>9</v>
      </c>
      <c r="C10" s="1"/>
      <c r="D10" s="3"/>
      <c r="E10" s="5"/>
      <c r="F10" s="3"/>
      <c r="G10" s="4"/>
      <c r="H10" s="6" t="s">
        <v>10</v>
      </c>
      <c r="I10" s="6" t="s">
        <v>11</v>
      </c>
      <c r="J10" s="6" t="s">
        <v>12</v>
      </c>
      <c r="K10" s="4"/>
      <c r="L10" s="4"/>
      <c r="M10" s="4"/>
      <c r="N10" s="4"/>
    </row>
    <row r="11">
      <c r="A11" s="5"/>
      <c r="B11" s="5"/>
      <c r="C11" s="3"/>
      <c r="D11" s="3"/>
      <c r="E11" s="3"/>
      <c r="F11" s="3"/>
      <c r="G11" s="4"/>
      <c r="H11" s="6" t="s">
        <v>13</v>
      </c>
      <c r="I11" s="6">
        <v>1.0</v>
      </c>
      <c r="J11" s="9" t="str">
        <f>E13</f>
        <v>New ASHE saliva</v>
      </c>
      <c r="K11" s="4"/>
      <c r="L11" s="4"/>
      <c r="M11" s="4"/>
      <c r="N11" s="4"/>
    </row>
    <row r="12">
      <c r="A12" s="5"/>
      <c r="B12" s="7" t="str">
        <f> text(A1,"0") &amp; " " &amp; text(B7,"0") </f>
        <v>V49 Plate 1</v>
      </c>
      <c r="C12" s="7" t="str">
        <f>"1536 primer set " &amp; text(C7,"0")</f>
        <v>1536 primer set 4</v>
      </c>
      <c r="D12" s="4"/>
      <c r="E12" s="7" t="s">
        <v>14</v>
      </c>
      <c r="F12" s="4"/>
      <c r="G12" s="4"/>
      <c r="H12" s="6" t="s">
        <v>13</v>
      </c>
      <c r="I12" s="6">
        <v>2.0</v>
      </c>
      <c r="J12" s="10" t="str">
        <f>F13</f>
        <v>New ASHE saliva replicate</v>
      </c>
      <c r="K12" s="4"/>
      <c r="L12" s="4"/>
      <c r="M12" s="4"/>
      <c r="N12" s="4"/>
    </row>
    <row r="13">
      <c r="A13" s="8"/>
      <c r="B13" s="11">
        <v>1.0</v>
      </c>
      <c r="C13" s="12">
        <v>2.0</v>
      </c>
      <c r="D13" s="13"/>
      <c r="E13" s="14" t="s">
        <v>15</v>
      </c>
      <c r="F13" s="14" t="s">
        <v>16</v>
      </c>
      <c r="G13" s="4"/>
      <c r="H13" s="6" t="s">
        <v>13</v>
      </c>
      <c r="I13" s="15" t="s">
        <v>17</v>
      </c>
      <c r="J13" s="16" t="str">
        <f>E14</f>
        <v>negative saliva</v>
      </c>
      <c r="K13" s="4"/>
      <c r="L13" s="4"/>
      <c r="M13" s="4"/>
      <c r="N13" s="4"/>
    </row>
    <row r="14">
      <c r="A14" s="8"/>
      <c r="B14" s="11">
        <v>3.0</v>
      </c>
      <c r="C14" s="12">
        <v>4.0</v>
      </c>
      <c r="D14" s="13"/>
      <c r="E14" s="17" t="s">
        <v>18</v>
      </c>
      <c r="F14" s="14" t="s">
        <v>19</v>
      </c>
      <c r="G14" s="4"/>
      <c r="H14" s="6" t="s">
        <v>13</v>
      </c>
      <c r="I14" s="6">
        <v>4.0</v>
      </c>
      <c r="J14" s="16" t="str">
        <f>F14</f>
        <v>Saliva LOD gamma irradiated virus</v>
      </c>
      <c r="K14" s="4"/>
      <c r="L14" s="4"/>
      <c r="M14" s="4"/>
      <c r="N14" s="4"/>
    </row>
    <row r="15">
      <c r="A15" s="8"/>
      <c r="B15" s="4"/>
      <c r="C15" s="4"/>
      <c r="D15" s="4"/>
      <c r="E15" s="18"/>
      <c r="F15" s="18"/>
      <c r="G15" s="4"/>
      <c r="H15" s="6" t="s">
        <v>7</v>
      </c>
      <c r="I15" s="6">
        <v>5.0</v>
      </c>
      <c r="J15" s="9" t="str">
        <f>E17</f>
        <v/>
      </c>
      <c r="K15" s="4"/>
      <c r="L15" s="4"/>
      <c r="M15" s="4"/>
      <c r="N15" s="4"/>
    </row>
    <row r="16">
      <c r="A16" s="4"/>
      <c r="B16" s="7" t="str">
        <f> text(A1,"0") &amp; " " &amp; text(B8,"0") </f>
        <v>V49 Plate 2</v>
      </c>
      <c r="C16" s="7" t="str">
        <f>"1536 primer set " &amp; text(C8,"0")</f>
        <v>1536 primer set 0</v>
      </c>
      <c r="D16" s="4"/>
      <c r="E16" s="18"/>
      <c r="F16" s="18"/>
      <c r="G16" s="4"/>
      <c r="H16" s="6" t="s">
        <v>7</v>
      </c>
      <c r="I16" s="6">
        <v>6.0</v>
      </c>
      <c r="J16" s="19" t="str">
        <f>F17</f>
        <v/>
      </c>
      <c r="K16" s="4"/>
      <c r="L16" s="4"/>
      <c r="M16" s="4"/>
      <c r="N16" s="4"/>
    </row>
    <row r="17">
      <c r="A17" s="7"/>
      <c r="B17" s="11">
        <v>5.0</v>
      </c>
      <c r="C17" s="12">
        <v>6.0</v>
      </c>
      <c r="D17" s="13"/>
      <c r="E17" s="20"/>
      <c r="F17" s="20"/>
      <c r="G17" s="4"/>
      <c r="H17" s="6" t="s">
        <v>7</v>
      </c>
      <c r="I17" s="6">
        <v>7.0</v>
      </c>
      <c r="J17" s="19" t="str">
        <f>E18</f>
        <v/>
      </c>
      <c r="K17" s="7"/>
      <c r="L17" s="4"/>
      <c r="M17" s="4"/>
      <c r="N17" s="4"/>
    </row>
    <row r="18">
      <c r="A18" s="21"/>
      <c r="B18" s="11">
        <v>7.0</v>
      </c>
      <c r="C18" s="12">
        <v>8.0</v>
      </c>
      <c r="D18" s="13"/>
      <c r="E18" s="20"/>
      <c r="F18" s="22"/>
      <c r="G18" s="4"/>
      <c r="H18" s="6" t="s">
        <v>7</v>
      </c>
      <c r="I18" s="6">
        <v>8.0</v>
      </c>
      <c r="J18" s="19" t="str">
        <f>F18</f>
        <v/>
      </c>
      <c r="K18" s="4"/>
      <c r="L18" s="4"/>
      <c r="M18" s="4"/>
      <c r="N18" s="4"/>
    </row>
    <row r="19">
      <c r="A19" s="21"/>
      <c r="B19" s="23"/>
      <c r="C19" s="23"/>
      <c r="D19" s="23"/>
      <c r="E19" s="24"/>
      <c r="F19" s="24"/>
      <c r="G19" s="4"/>
      <c r="H19" s="6" t="s">
        <v>8</v>
      </c>
      <c r="I19" s="6">
        <v>9.0</v>
      </c>
      <c r="J19" s="25" t="str">
        <f>E21</f>
        <v/>
      </c>
      <c r="K19" s="18"/>
      <c r="L19" s="4"/>
      <c r="M19" s="4"/>
      <c r="N19" s="4"/>
    </row>
    <row r="20">
      <c r="A20" s="4"/>
      <c r="B20" s="26" t="str">
        <f> text(A1,"0") &amp; " " &amp; text(B9,"0") </f>
        <v>V49 Plate 3</v>
      </c>
      <c r="C20" s="7" t="str">
        <f>"1536 primer set " &amp; text(C9,"0")</f>
        <v>1536 primer set 0</v>
      </c>
      <c r="D20" s="27"/>
      <c r="E20" s="28"/>
      <c r="F20" s="28"/>
      <c r="G20" s="7"/>
      <c r="H20" s="6" t="s">
        <v>8</v>
      </c>
      <c r="I20" s="6">
        <v>10.0</v>
      </c>
      <c r="J20" s="29" t="str">
        <f>F21</f>
        <v/>
      </c>
      <c r="L20" s="4"/>
      <c r="M20" s="4"/>
      <c r="N20" s="4"/>
    </row>
    <row r="21">
      <c r="A21" s="7"/>
      <c r="B21" s="30">
        <v>9.0</v>
      </c>
      <c r="C21" s="30">
        <v>10.0</v>
      </c>
      <c r="D21" s="31"/>
      <c r="E21" s="32"/>
      <c r="F21" s="20"/>
      <c r="G21" s="4"/>
      <c r="H21" s="6" t="s">
        <v>8</v>
      </c>
      <c r="I21" s="6">
        <v>11.0</v>
      </c>
      <c r="J21" s="29" t="str">
        <f>E22</f>
        <v/>
      </c>
      <c r="L21" s="4"/>
      <c r="M21" s="4"/>
      <c r="N21" s="4"/>
    </row>
    <row r="22">
      <c r="A22" s="21"/>
      <c r="B22" s="30">
        <v>11.0</v>
      </c>
      <c r="C22" s="30">
        <v>12.0</v>
      </c>
      <c r="D22" s="31"/>
      <c r="E22" s="33"/>
      <c r="F22" s="34"/>
      <c r="G22" s="4"/>
      <c r="H22" s="6" t="s">
        <v>8</v>
      </c>
      <c r="I22" s="6">
        <v>12.0</v>
      </c>
      <c r="J22" s="25" t="str">
        <f>F22</f>
        <v/>
      </c>
      <c r="L22" s="4"/>
      <c r="M22" s="4"/>
      <c r="N22" s="4"/>
    </row>
    <row r="23">
      <c r="A23" s="21"/>
      <c r="B23" s="23"/>
      <c r="C23" s="23"/>
      <c r="D23" s="27"/>
      <c r="E23" s="28"/>
      <c r="F23" s="28"/>
      <c r="G23" s="4"/>
      <c r="H23" s="6" t="s">
        <v>9</v>
      </c>
      <c r="I23" s="6">
        <v>13.0</v>
      </c>
      <c r="J23" s="29" t="str">
        <f>E25</f>
        <v/>
      </c>
      <c r="L23" s="4"/>
      <c r="M23" s="4"/>
      <c r="N23" s="4"/>
    </row>
    <row r="24">
      <c r="A24" s="4"/>
      <c r="B24" s="26" t="str">
        <f> text(A1,"0") &amp; " " &amp; text(B10,"0") </f>
        <v>V49 Plate 4</v>
      </c>
      <c r="C24" s="7" t="str">
        <f>"1536 primer set " &amp; text(C10,"0")</f>
        <v>1536 primer set 0</v>
      </c>
      <c r="D24" s="27"/>
      <c r="E24" s="28"/>
      <c r="F24" s="28"/>
      <c r="G24" s="4"/>
      <c r="H24" s="6" t="s">
        <v>9</v>
      </c>
      <c r="I24" s="6">
        <v>14.0</v>
      </c>
      <c r="J24" s="35" t="str">
        <f>F25</f>
        <v/>
      </c>
      <c r="L24" s="4"/>
      <c r="M24" s="4"/>
      <c r="N24" s="4"/>
    </row>
    <row r="25">
      <c r="A25" s="7"/>
      <c r="B25" s="30">
        <v>13.0</v>
      </c>
      <c r="C25" s="30">
        <v>14.0</v>
      </c>
      <c r="D25" s="31"/>
      <c r="E25" s="36"/>
      <c r="F25" s="34"/>
      <c r="G25" s="4"/>
      <c r="H25" s="6" t="s">
        <v>9</v>
      </c>
      <c r="I25" s="6">
        <v>15.0</v>
      </c>
      <c r="J25" s="37" t="str">
        <f>E26</f>
        <v/>
      </c>
      <c r="L25" s="4"/>
      <c r="M25" s="4"/>
      <c r="N25" s="4"/>
    </row>
    <row r="26">
      <c r="A26" s="38"/>
      <c r="B26" s="30">
        <v>15.0</v>
      </c>
      <c r="C26" s="30">
        <v>16.0</v>
      </c>
      <c r="D26" s="31"/>
      <c r="E26" s="20"/>
      <c r="F26" s="20"/>
      <c r="G26" s="4"/>
      <c r="H26" s="6" t="s">
        <v>9</v>
      </c>
      <c r="I26" s="6">
        <v>16.0</v>
      </c>
      <c r="J26" s="37" t="str">
        <f>F26</f>
        <v/>
      </c>
      <c r="L26" s="4"/>
      <c r="M26" s="4"/>
      <c r="N26" s="4"/>
    </row>
    <row r="27">
      <c r="A27" s="38"/>
      <c r="G27" s="4"/>
      <c r="L27" s="4"/>
      <c r="M27" s="4"/>
      <c r="N27" s="4"/>
    </row>
    <row r="28">
      <c r="A28" s="4"/>
      <c r="G28" s="4"/>
      <c r="L28" s="4"/>
      <c r="M28" s="4"/>
      <c r="N28" s="4"/>
    </row>
    <row r="29">
      <c r="A29" s="7"/>
      <c r="G29" s="4"/>
      <c r="L29" s="4"/>
      <c r="M29" s="4"/>
      <c r="N29" s="4"/>
    </row>
    <row r="30">
      <c r="A30" s="21"/>
      <c r="G30" s="4"/>
      <c r="L30" s="4"/>
      <c r="M30" s="4"/>
      <c r="N30" s="4"/>
    </row>
    <row r="31">
      <c r="A31" s="21"/>
      <c r="G31" s="4"/>
      <c r="L31" s="4"/>
      <c r="M31" s="4"/>
      <c r="N31" s="4"/>
    </row>
    <row r="32">
      <c r="A32" s="4"/>
      <c r="B32" s="27"/>
      <c r="C32" s="27"/>
      <c r="D32" s="27"/>
      <c r="E32" s="27"/>
      <c r="F32" s="27"/>
      <c r="G32" s="4"/>
      <c r="L32" s="4"/>
      <c r="M32" s="4"/>
      <c r="N32" s="4"/>
    </row>
    <row r="33">
      <c r="B33" s="4"/>
      <c r="C33" s="4"/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</row>
    <row r="34">
      <c r="A34" s="4"/>
      <c r="B34" s="4"/>
      <c r="C34" s="4"/>
      <c r="D34" s="4"/>
      <c r="E34" s="6"/>
      <c r="F34" s="4"/>
      <c r="G34" s="4"/>
      <c r="H34" s="4"/>
      <c r="I34" s="4"/>
      <c r="J34" s="4"/>
      <c r="K34" s="4"/>
      <c r="L34" s="4"/>
      <c r="M34" s="4"/>
      <c r="N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>
      <c r="A36" s="4"/>
      <c r="B36" s="3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>
      <c r="A37" s="4"/>
      <c r="B37" s="3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>
      <c r="A38" s="4"/>
      <c r="B38" s="3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3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>
      <c r="A40" s="4"/>
      <c r="B40" s="3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>
      <c r="A41" s="4"/>
      <c r="B41" s="3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126"/>
      <c r="B1" s="126"/>
      <c r="C1" s="126">
        <v>1.0</v>
      </c>
      <c r="D1" s="126">
        <v>1.0</v>
      </c>
      <c r="E1" s="126">
        <v>2.0</v>
      </c>
      <c r="F1" s="126">
        <v>2.0</v>
      </c>
      <c r="G1" s="126">
        <v>3.0</v>
      </c>
      <c r="H1" s="126">
        <v>3.0</v>
      </c>
      <c r="I1" s="126">
        <v>4.0</v>
      </c>
      <c r="J1" s="126">
        <v>4.0</v>
      </c>
      <c r="K1" s="126">
        <v>5.0</v>
      </c>
      <c r="L1" s="126">
        <v>5.0</v>
      </c>
      <c r="M1" s="126">
        <v>6.0</v>
      </c>
      <c r="N1" s="126">
        <v>6.0</v>
      </c>
      <c r="O1" s="126">
        <v>7.0</v>
      </c>
      <c r="P1" s="126">
        <v>7.0</v>
      </c>
      <c r="Q1" s="126">
        <v>8.0</v>
      </c>
      <c r="R1" s="126">
        <v>8.0</v>
      </c>
      <c r="S1" s="126">
        <v>9.0</v>
      </c>
      <c r="T1" s="126">
        <v>9.0</v>
      </c>
      <c r="U1" s="126">
        <v>10.0</v>
      </c>
      <c r="V1" s="126">
        <v>10.0</v>
      </c>
      <c r="W1" s="126">
        <v>11.0</v>
      </c>
      <c r="X1" s="126">
        <v>11.0</v>
      </c>
      <c r="Y1" s="126">
        <v>12.0</v>
      </c>
      <c r="Z1" s="126">
        <v>12.0</v>
      </c>
    </row>
    <row r="2" ht="13.5" customHeight="1">
      <c r="A2" s="59"/>
      <c r="B2" s="180"/>
      <c r="C2" s="181">
        <v>1.0</v>
      </c>
      <c r="D2" s="181">
        <v>2.0</v>
      </c>
      <c r="E2" s="181">
        <v>3.0</v>
      </c>
      <c r="F2" s="181">
        <v>4.0</v>
      </c>
      <c r="G2" s="181">
        <v>5.0</v>
      </c>
      <c r="H2" s="181">
        <v>6.0</v>
      </c>
      <c r="I2" s="181">
        <v>7.0</v>
      </c>
      <c r="J2" s="181">
        <v>8.0</v>
      </c>
      <c r="K2" s="181">
        <v>9.0</v>
      </c>
      <c r="L2" s="181">
        <v>10.0</v>
      </c>
      <c r="M2" s="181">
        <v>11.0</v>
      </c>
      <c r="N2" s="181">
        <v>12.0</v>
      </c>
      <c r="O2" s="181">
        <v>13.0</v>
      </c>
      <c r="P2" s="181">
        <v>14.0</v>
      </c>
      <c r="Q2" s="181">
        <v>15.0</v>
      </c>
      <c r="R2" s="181">
        <v>16.0</v>
      </c>
      <c r="S2" s="181">
        <v>17.0</v>
      </c>
      <c r="T2" s="182">
        <v>18.0</v>
      </c>
      <c r="U2" s="181">
        <v>19.0</v>
      </c>
      <c r="V2" s="181">
        <v>20.0</v>
      </c>
      <c r="W2" s="181">
        <v>21.0</v>
      </c>
      <c r="X2" s="181">
        <v>22.0</v>
      </c>
      <c r="Y2" s="181">
        <v>23.0</v>
      </c>
      <c r="Z2" s="181">
        <v>24.0</v>
      </c>
    </row>
    <row r="3" ht="13.5" customHeight="1">
      <c r="A3" s="132">
        <v>1.0</v>
      </c>
      <c r="B3" s="181" t="s">
        <v>24</v>
      </c>
      <c r="C3" s="183" t="str">
        <f>OFFSET('Plate 4'!$A$7, 'Plate 4 384-well Map'!$A3,'Plate 4 384-well Map'!C$1)</f>
        <v/>
      </c>
      <c r="D3" s="183" t="str">
        <f>OFFSET('Plate 4'!$A$18, 'Plate 4 384-well Map'!$A3,'Plate 4 384-well Map'!D$1)</f>
        <v/>
      </c>
      <c r="E3" s="183" t="str">
        <f>OFFSET('Plate 4'!$A$7, 'Plate 4 384-well Map'!$A3,'Plate 4 384-well Map'!E$1)</f>
        <v/>
      </c>
      <c r="F3" s="183" t="str">
        <f>OFFSET('Plate 4'!$A$18, 'Plate 4 384-well Map'!$A3,'Plate 4 384-well Map'!F$1)</f>
        <v/>
      </c>
      <c r="G3" s="183" t="str">
        <f>OFFSET('Plate 4'!$A$7, 'Plate 4 384-well Map'!$A3,'Plate 4 384-well Map'!G$1)</f>
        <v/>
      </c>
      <c r="H3" s="183" t="str">
        <f>OFFSET('Plate 4'!$A$18, 'Plate 4 384-well Map'!$A3,'Plate 4 384-well Map'!H$1)</f>
        <v/>
      </c>
      <c r="I3" s="183" t="str">
        <f>OFFSET('Plate 4'!$A$7, 'Plate 4 384-well Map'!$A3,'Plate 4 384-well Map'!I$1)</f>
        <v/>
      </c>
      <c r="J3" s="183" t="str">
        <f>OFFSET('Plate 4'!$A$18, 'Plate 4 384-well Map'!$A3,'Plate 4 384-well Map'!J$1)</f>
        <v/>
      </c>
      <c r="K3" s="183" t="str">
        <f>OFFSET('Plate 4'!$A$7, 'Plate 4 384-well Map'!$A3,'Plate 4 384-well Map'!K$1)</f>
        <v/>
      </c>
      <c r="L3" s="183" t="str">
        <f>OFFSET('Plate 4'!$A$18, 'Plate 4 384-well Map'!$A3,'Plate 4 384-well Map'!L$1)</f>
        <v/>
      </c>
      <c r="M3" s="183" t="str">
        <f>OFFSET('Plate 4'!$A$7, 'Plate 4 384-well Map'!$A3,'Plate 4 384-well Map'!M$1)</f>
        <v/>
      </c>
      <c r="N3" s="183" t="str">
        <f>OFFSET('Plate 4'!$A$18, 'Plate 4 384-well Map'!$A3,'Plate 4 384-well Map'!N$1)</f>
        <v/>
      </c>
      <c r="O3" s="183" t="str">
        <f>OFFSET('Plate 4'!$A$7, 'Plate 4 384-well Map'!$A3,'Plate 4 384-well Map'!O$1)</f>
        <v/>
      </c>
      <c r="P3" s="183" t="str">
        <f>OFFSET('Plate 4'!$A$18, 'Plate 4 384-well Map'!$A3,'Plate 4 384-well Map'!P$1)</f>
        <v/>
      </c>
      <c r="Q3" s="183" t="str">
        <f>OFFSET('Plate 4'!$A$7, 'Plate 4 384-well Map'!$A3,'Plate 4 384-well Map'!Q$1)</f>
        <v/>
      </c>
      <c r="R3" s="183" t="str">
        <f>OFFSET('Plate 4'!$A$18, 'Plate 4 384-well Map'!$A3,'Plate 4 384-well Map'!R$1)</f>
        <v/>
      </c>
      <c r="S3" s="183" t="str">
        <f>OFFSET('Plate 4'!$A$7, 'Plate 4 384-well Map'!$A3,'Plate 4 384-well Map'!S$1)</f>
        <v/>
      </c>
      <c r="T3" s="183" t="str">
        <f>OFFSET('Plate 4'!$A$18, 'Plate 4 384-well Map'!$A3,'Plate 4 384-well Map'!T$1)</f>
        <v/>
      </c>
      <c r="U3" s="183" t="str">
        <f>OFFSET('Plate 4'!$A$7, 'Plate 4 384-well Map'!$A3,'Plate 4 384-well Map'!U$1)</f>
        <v/>
      </c>
      <c r="V3" s="183" t="str">
        <f>OFFSET('Plate 4'!$A$18, 'Plate 4 384-well Map'!$A3,'Plate 4 384-well Map'!V$1)</f>
        <v/>
      </c>
      <c r="W3" s="183" t="str">
        <f>OFFSET('Plate 4'!$A$7, 'Plate 4 384-well Map'!$A3,'Plate 4 384-well Map'!W$1)</f>
        <v/>
      </c>
      <c r="X3" s="183" t="str">
        <f>OFFSET('Plate 4'!$A$18, 'Plate 4 384-well Map'!$A3,'Plate 4 384-well Map'!X$1)</f>
        <v/>
      </c>
      <c r="Y3" s="183" t="str">
        <f>OFFSET('Plate 4'!$A$7, 'Plate 4 384-well Map'!$A3,'Plate 4 384-well Map'!Y$1)</f>
        <v/>
      </c>
      <c r="Z3" s="183" t="str">
        <f>OFFSET('Plate 4'!$A$18, 'Plate 4 384-well Map'!$A3,'Plate 4 384-well Map'!Z$1)</f>
        <v/>
      </c>
    </row>
    <row r="4" ht="13.5" customHeight="1">
      <c r="A4" s="132">
        <v>1.0</v>
      </c>
      <c r="B4" s="181" t="s">
        <v>26</v>
      </c>
      <c r="C4" s="183" t="str">
        <f>OFFSET('Plate 4'!$A$29, 'Plate 4 384-well Map'!$A4,'Plate 4 384-well Map'!C$1)</f>
        <v/>
      </c>
      <c r="D4" s="183" t="str">
        <f>OFFSET('Plate 4'!$A$40, 'Plate 4 384-well Map'!$A4,'Plate 4 384-well Map'!D$1)</f>
        <v/>
      </c>
      <c r="E4" s="183" t="str">
        <f>OFFSET('Plate 4'!$A$29, 'Plate 4 384-well Map'!$A4,'Plate 4 384-well Map'!E$1)</f>
        <v/>
      </c>
      <c r="F4" s="183" t="str">
        <f>OFFSET('Plate 4'!$A$40, 'Plate 4 384-well Map'!$A4,'Plate 4 384-well Map'!F$1)</f>
        <v/>
      </c>
      <c r="G4" s="183" t="str">
        <f>OFFSET('Plate 4'!$A$29, 'Plate 4 384-well Map'!$A4,'Plate 4 384-well Map'!G$1)</f>
        <v/>
      </c>
      <c r="H4" s="183" t="str">
        <f>OFFSET('Plate 4'!$A$40, 'Plate 4 384-well Map'!$A4,'Plate 4 384-well Map'!H$1)</f>
        <v/>
      </c>
      <c r="I4" s="183" t="str">
        <f>OFFSET('Plate 4'!$A$29, 'Plate 4 384-well Map'!$A4,'Plate 4 384-well Map'!I$1)</f>
        <v/>
      </c>
      <c r="J4" s="183" t="str">
        <f>OFFSET('Plate 4'!$A$40, 'Plate 4 384-well Map'!$A4,'Plate 4 384-well Map'!J$1)</f>
        <v/>
      </c>
      <c r="K4" s="183" t="str">
        <f>OFFSET('Plate 4'!$A$29, 'Plate 4 384-well Map'!$A4,'Plate 4 384-well Map'!K$1)</f>
        <v/>
      </c>
      <c r="L4" s="183" t="str">
        <f>OFFSET('Plate 4'!$A$40, 'Plate 4 384-well Map'!$A4,'Plate 4 384-well Map'!L$1)</f>
        <v/>
      </c>
      <c r="M4" s="183" t="str">
        <f>OFFSET('Plate 4'!$A$29, 'Plate 4 384-well Map'!$A4,'Plate 4 384-well Map'!M$1)</f>
        <v/>
      </c>
      <c r="N4" s="183" t="str">
        <f>OFFSET('Plate 4'!$A$40, 'Plate 4 384-well Map'!$A4,'Plate 4 384-well Map'!N$1)</f>
        <v/>
      </c>
      <c r="O4" s="183" t="str">
        <f>OFFSET('Plate 4'!$A$29, 'Plate 4 384-well Map'!$A4,'Plate 4 384-well Map'!O$1)</f>
        <v/>
      </c>
      <c r="P4" s="183" t="str">
        <f>OFFSET('Plate 4'!$A$40, 'Plate 4 384-well Map'!$A4,'Plate 4 384-well Map'!P$1)</f>
        <v/>
      </c>
      <c r="Q4" s="183" t="str">
        <f>OFFSET('Plate 4'!$A$29, 'Plate 4 384-well Map'!$A4,'Plate 4 384-well Map'!Q$1)</f>
        <v/>
      </c>
      <c r="R4" s="183" t="str">
        <f>OFFSET('Plate 4'!$A$40, 'Plate 4 384-well Map'!$A4,'Plate 4 384-well Map'!R$1)</f>
        <v/>
      </c>
      <c r="S4" s="183" t="str">
        <f>OFFSET('Plate 4'!$A$29, 'Plate 4 384-well Map'!$A4,'Plate 4 384-well Map'!S$1)</f>
        <v/>
      </c>
      <c r="T4" s="183" t="str">
        <f>OFFSET('Plate 4'!$A$40, 'Plate 4 384-well Map'!$A4,'Plate 4 384-well Map'!T$1)</f>
        <v/>
      </c>
      <c r="U4" s="183" t="str">
        <f>OFFSET('Plate 4'!$A$29, 'Plate 4 384-well Map'!$A4,'Plate 4 384-well Map'!U$1)</f>
        <v/>
      </c>
      <c r="V4" s="183" t="str">
        <f>OFFSET('Plate 4'!$A$40, 'Plate 4 384-well Map'!$A4,'Plate 4 384-well Map'!V$1)</f>
        <v/>
      </c>
      <c r="W4" s="183" t="str">
        <f>OFFSET('Plate 4'!$A$29, 'Plate 4 384-well Map'!$A4,'Plate 4 384-well Map'!W$1)</f>
        <v/>
      </c>
      <c r="X4" s="183" t="str">
        <f>OFFSET('Plate 4'!$A$40, 'Plate 4 384-well Map'!$A4,'Plate 4 384-well Map'!X$1)</f>
        <v/>
      </c>
      <c r="Y4" s="183" t="str">
        <f>OFFSET('Plate 4'!$A$29, 'Plate 4 384-well Map'!$A4,'Plate 4 384-well Map'!Y$1)</f>
        <v/>
      </c>
      <c r="Z4" s="183" t="str">
        <f>OFFSET('Plate 4'!$A$40, 'Plate 4 384-well Map'!$A4,'Plate 4 384-well Map'!Z$1)</f>
        <v/>
      </c>
    </row>
    <row r="5" ht="13.5" customHeight="1">
      <c r="A5" s="132">
        <v>2.0</v>
      </c>
      <c r="B5" s="181" t="s">
        <v>27</v>
      </c>
      <c r="C5" s="183" t="str">
        <f>OFFSET('Plate 4'!$A$7, 'Plate 4 384-well Map'!$A5,'Plate 4 384-well Map'!C$1)</f>
        <v/>
      </c>
      <c r="D5" s="183" t="str">
        <f>OFFSET('Plate 4'!$A$18, 'Plate 4 384-well Map'!$A5,'Plate 4 384-well Map'!D$1)</f>
        <v/>
      </c>
      <c r="E5" s="183" t="str">
        <f>OFFSET('Plate 4'!$A$7, 'Plate 4 384-well Map'!$A5,'Plate 4 384-well Map'!E$1)</f>
        <v/>
      </c>
      <c r="F5" s="183" t="str">
        <f>OFFSET('Plate 4'!$A$18, 'Plate 4 384-well Map'!$A5,'Plate 4 384-well Map'!F$1)</f>
        <v/>
      </c>
      <c r="G5" s="183" t="str">
        <f>OFFSET('Plate 4'!$A$7, 'Plate 4 384-well Map'!$A5,'Plate 4 384-well Map'!G$1)</f>
        <v/>
      </c>
      <c r="H5" s="183" t="str">
        <f>OFFSET('Plate 4'!$A$18, 'Plate 4 384-well Map'!$A5,'Plate 4 384-well Map'!H$1)</f>
        <v/>
      </c>
      <c r="I5" s="183" t="str">
        <f>OFFSET('Plate 4'!$A$7, 'Plate 4 384-well Map'!$A5,'Plate 4 384-well Map'!I$1)</f>
        <v/>
      </c>
      <c r="J5" s="183" t="str">
        <f>OFFSET('Plate 4'!$A$18, 'Plate 4 384-well Map'!$A5,'Plate 4 384-well Map'!J$1)</f>
        <v/>
      </c>
      <c r="K5" s="183" t="str">
        <f>OFFSET('Plate 4'!$A$7, 'Plate 4 384-well Map'!$A5,'Plate 4 384-well Map'!K$1)</f>
        <v/>
      </c>
      <c r="L5" s="183" t="str">
        <f>OFFSET('Plate 4'!$A$18, 'Plate 4 384-well Map'!$A5,'Plate 4 384-well Map'!L$1)</f>
        <v/>
      </c>
      <c r="M5" s="183" t="str">
        <f>OFFSET('Plate 4'!$A$7, 'Plate 4 384-well Map'!$A5,'Plate 4 384-well Map'!M$1)</f>
        <v/>
      </c>
      <c r="N5" s="183" t="str">
        <f>OFFSET('Plate 4'!$A$18, 'Plate 4 384-well Map'!$A5,'Plate 4 384-well Map'!N$1)</f>
        <v/>
      </c>
      <c r="O5" s="183" t="str">
        <f>OFFSET('Plate 4'!$A$7, 'Plate 4 384-well Map'!$A5,'Plate 4 384-well Map'!O$1)</f>
        <v/>
      </c>
      <c r="P5" s="183" t="str">
        <f>OFFSET('Plate 4'!$A$18, 'Plate 4 384-well Map'!$A5,'Plate 4 384-well Map'!P$1)</f>
        <v/>
      </c>
      <c r="Q5" s="183" t="str">
        <f>OFFSET('Plate 4'!$A$7, 'Plate 4 384-well Map'!$A5,'Plate 4 384-well Map'!Q$1)</f>
        <v/>
      </c>
      <c r="R5" s="183" t="str">
        <f>OFFSET('Plate 4'!$A$18, 'Plate 4 384-well Map'!$A5,'Plate 4 384-well Map'!R$1)</f>
        <v/>
      </c>
      <c r="S5" s="183" t="str">
        <f>OFFSET('Plate 4'!$A$7, 'Plate 4 384-well Map'!$A5,'Plate 4 384-well Map'!S$1)</f>
        <v/>
      </c>
      <c r="T5" s="183" t="str">
        <f>OFFSET('Plate 4'!$A$18, 'Plate 4 384-well Map'!$A5,'Plate 4 384-well Map'!T$1)</f>
        <v/>
      </c>
      <c r="U5" s="183" t="str">
        <f>OFFSET('Plate 4'!$A$7, 'Plate 4 384-well Map'!$A5,'Plate 4 384-well Map'!U$1)</f>
        <v/>
      </c>
      <c r="V5" s="183" t="str">
        <f>OFFSET('Plate 4'!$A$18, 'Plate 4 384-well Map'!$A5,'Plate 4 384-well Map'!V$1)</f>
        <v/>
      </c>
      <c r="W5" s="183" t="str">
        <f>OFFSET('Plate 4'!$A$7, 'Plate 4 384-well Map'!$A5,'Plate 4 384-well Map'!W$1)</f>
        <v/>
      </c>
      <c r="X5" s="183" t="str">
        <f>OFFSET('Plate 4'!$A$18, 'Plate 4 384-well Map'!$A5,'Plate 4 384-well Map'!X$1)</f>
        <v/>
      </c>
      <c r="Y5" s="183" t="str">
        <f>OFFSET('Plate 4'!$A$7, 'Plate 4 384-well Map'!$A5,'Plate 4 384-well Map'!Y$1)</f>
        <v/>
      </c>
      <c r="Z5" s="183" t="str">
        <f>OFFSET('Plate 4'!$A$18, 'Plate 4 384-well Map'!$A5,'Plate 4 384-well Map'!Z$1)</f>
        <v/>
      </c>
    </row>
    <row r="6" ht="13.5" customHeight="1">
      <c r="A6" s="132">
        <v>2.0</v>
      </c>
      <c r="B6" s="181" t="s">
        <v>29</v>
      </c>
      <c r="C6" s="183" t="str">
        <f>OFFSET('Plate 4'!$A$29, 'Plate 4 384-well Map'!$A6,'Plate 4 384-well Map'!C$1)</f>
        <v/>
      </c>
      <c r="D6" s="183" t="str">
        <f>OFFSET('Plate 4'!$A$40, 'Plate 4 384-well Map'!$A6,'Plate 4 384-well Map'!D$1)</f>
        <v/>
      </c>
      <c r="E6" s="183" t="str">
        <f>OFFSET('Plate 4'!$A$29, 'Plate 4 384-well Map'!$A6,'Plate 4 384-well Map'!E$1)</f>
        <v/>
      </c>
      <c r="F6" s="183" t="str">
        <f>OFFSET('Plate 4'!$A$40, 'Plate 4 384-well Map'!$A6,'Plate 4 384-well Map'!F$1)</f>
        <v/>
      </c>
      <c r="G6" s="183" t="str">
        <f>OFFSET('Plate 4'!$A$29, 'Plate 4 384-well Map'!$A6,'Plate 4 384-well Map'!G$1)</f>
        <v/>
      </c>
      <c r="H6" s="183" t="str">
        <f>OFFSET('Plate 4'!$A$40, 'Plate 4 384-well Map'!$A6,'Plate 4 384-well Map'!H$1)</f>
        <v/>
      </c>
      <c r="I6" s="183" t="str">
        <f>OFFSET('Plate 4'!$A$29, 'Plate 4 384-well Map'!$A6,'Plate 4 384-well Map'!I$1)</f>
        <v/>
      </c>
      <c r="J6" s="183" t="str">
        <f>OFFSET('Plate 4'!$A$40, 'Plate 4 384-well Map'!$A6,'Plate 4 384-well Map'!J$1)</f>
        <v/>
      </c>
      <c r="K6" s="183" t="str">
        <f>OFFSET('Plate 4'!$A$29, 'Plate 4 384-well Map'!$A6,'Plate 4 384-well Map'!K$1)</f>
        <v/>
      </c>
      <c r="L6" s="183" t="str">
        <f>OFFSET('Plate 4'!$A$40, 'Plate 4 384-well Map'!$A6,'Plate 4 384-well Map'!L$1)</f>
        <v/>
      </c>
      <c r="M6" s="183" t="str">
        <f>OFFSET('Plate 4'!$A$29, 'Plate 4 384-well Map'!$A6,'Plate 4 384-well Map'!M$1)</f>
        <v/>
      </c>
      <c r="N6" s="183" t="str">
        <f>OFFSET('Plate 4'!$A$40, 'Plate 4 384-well Map'!$A6,'Plate 4 384-well Map'!N$1)</f>
        <v/>
      </c>
      <c r="O6" s="183" t="str">
        <f>OFFSET('Plate 4'!$A$29, 'Plate 4 384-well Map'!$A6,'Plate 4 384-well Map'!O$1)</f>
        <v/>
      </c>
      <c r="P6" s="183" t="str">
        <f>OFFSET('Plate 4'!$A$40, 'Plate 4 384-well Map'!$A6,'Plate 4 384-well Map'!P$1)</f>
        <v/>
      </c>
      <c r="Q6" s="183" t="str">
        <f>OFFSET('Plate 4'!$A$29, 'Plate 4 384-well Map'!$A6,'Plate 4 384-well Map'!Q$1)</f>
        <v/>
      </c>
      <c r="R6" s="183" t="str">
        <f>OFFSET('Plate 4'!$A$40, 'Plate 4 384-well Map'!$A6,'Plate 4 384-well Map'!R$1)</f>
        <v/>
      </c>
      <c r="S6" s="183" t="str">
        <f>OFFSET('Plate 4'!$A$29, 'Plate 4 384-well Map'!$A6,'Plate 4 384-well Map'!S$1)</f>
        <v/>
      </c>
      <c r="T6" s="183" t="str">
        <f>OFFSET('Plate 4'!$A$40, 'Plate 4 384-well Map'!$A6,'Plate 4 384-well Map'!T$1)</f>
        <v/>
      </c>
      <c r="U6" s="183" t="str">
        <f>OFFSET('Plate 4'!$A$29, 'Plate 4 384-well Map'!$A6,'Plate 4 384-well Map'!U$1)</f>
        <v/>
      </c>
      <c r="V6" s="183" t="str">
        <f>OFFSET('Plate 4'!$A$40, 'Plate 4 384-well Map'!$A6,'Plate 4 384-well Map'!V$1)</f>
        <v/>
      </c>
      <c r="W6" s="183" t="str">
        <f>OFFSET('Plate 4'!$A$29, 'Plate 4 384-well Map'!$A6,'Plate 4 384-well Map'!W$1)</f>
        <v/>
      </c>
      <c r="X6" s="183" t="str">
        <f>OFFSET('Plate 4'!$A$40, 'Plate 4 384-well Map'!$A6,'Plate 4 384-well Map'!X$1)</f>
        <v/>
      </c>
      <c r="Y6" s="183" t="str">
        <f>OFFSET('Plate 4'!$A$29, 'Plate 4 384-well Map'!$A6,'Plate 4 384-well Map'!Y$1)</f>
        <v/>
      </c>
      <c r="Z6" s="183" t="str">
        <f>OFFSET('Plate 4'!$A$40, 'Plate 4 384-well Map'!$A6,'Plate 4 384-well Map'!Z$1)</f>
        <v/>
      </c>
    </row>
    <row r="7" ht="13.5" customHeight="1">
      <c r="A7" s="132">
        <v>3.0</v>
      </c>
      <c r="B7" s="181" t="s">
        <v>30</v>
      </c>
      <c r="C7" s="183" t="str">
        <f>OFFSET('Plate 4'!$A$7, 'Plate 4 384-well Map'!$A7,'Plate 4 384-well Map'!C$1)</f>
        <v/>
      </c>
      <c r="D7" s="183" t="str">
        <f>OFFSET('Plate 4'!$A$18, 'Plate 4 384-well Map'!$A7,'Plate 4 384-well Map'!D$1)</f>
        <v/>
      </c>
      <c r="E7" s="183" t="str">
        <f>OFFSET('Plate 4'!$A$7, 'Plate 4 384-well Map'!$A7,'Plate 4 384-well Map'!E$1)</f>
        <v/>
      </c>
      <c r="F7" s="183" t="str">
        <f>OFFSET('Plate 4'!$A$18, 'Plate 4 384-well Map'!$A7,'Plate 4 384-well Map'!F$1)</f>
        <v/>
      </c>
      <c r="G7" s="183" t="str">
        <f>OFFSET('Plate 4'!$A$7, 'Plate 4 384-well Map'!$A7,'Plate 4 384-well Map'!G$1)</f>
        <v/>
      </c>
      <c r="H7" s="183" t="str">
        <f>OFFSET('Plate 4'!$A$18, 'Plate 4 384-well Map'!$A7,'Plate 4 384-well Map'!H$1)</f>
        <v/>
      </c>
      <c r="I7" s="183" t="str">
        <f>OFFSET('Plate 4'!$A$7, 'Plate 4 384-well Map'!$A7,'Plate 4 384-well Map'!I$1)</f>
        <v/>
      </c>
      <c r="J7" s="183" t="str">
        <f>OFFSET('Plate 4'!$A$18, 'Plate 4 384-well Map'!$A7,'Plate 4 384-well Map'!J$1)</f>
        <v/>
      </c>
      <c r="K7" s="183" t="str">
        <f>OFFSET('Plate 4'!$A$7, 'Plate 4 384-well Map'!$A7,'Plate 4 384-well Map'!K$1)</f>
        <v/>
      </c>
      <c r="L7" s="183" t="str">
        <f>OFFSET('Plate 4'!$A$18, 'Plate 4 384-well Map'!$A7,'Plate 4 384-well Map'!L$1)</f>
        <v/>
      </c>
      <c r="M7" s="183" t="str">
        <f>OFFSET('Plate 4'!$A$7, 'Plate 4 384-well Map'!$A7,'Plate 4 384-well Map'!M$1)</f>
        <v/>
      </c>
      <c r="N7" s="183" t="str">
        <f>OFFSET('Plate 4'!$A$18, 'Plate 4 384-well Map'!$A7,'Plate 4 384-well Map'!N$1)</f>
        <v/>
      </c>
      <c r="O7" s="183" t="str">
        <f>OFFSET('Plate 4'!$A$7, 'Plate 4 384-well Map'!$A7,'Plate 4 384-well Map'!O$1)</f>
        <v/>
      </c>
      <c r="P7" s="183" t="str">
        <f>OFFSET('Plate 4'!$A$18, 'Plate 4 384-well Map'!$A7,'Plate 4 384-well Map'!P$1)</f>
        <v/>
      </c>
      <c r="Q7" s="183" t="str">
        <f>OFFSET('Plate 4'!$A$7, 'Plate 4 384-well Map'!$A7,'Plate 4 384-well Map'!Q$1)</f>
        <v/>
      </c>
      <c r="R7" s="183" t="str">
        <f>OFFSET('Plate 4'!$A$18, 'Plate 4 384-well Map'!$A7,'Plate 4 384-well Map'!R$1)</f>
        <v/>
      </c>
      <c r="S7" s="183" t="str">
        <f>OFFSET('Plate 4'!$A$7, 'Plate 4 384-well Map'!$A7,'Plate 4 384-well Map'!S$1)</f>
        <v/>
      </c>
      <c r="T7" s="183" t="str">
        <f>OFFSET('Plate 4'!$A$18, 'Plate 4 384-well Map'!$A7,'Plate 4 384-well Map'!T$1)</f>
        <v/>
      </c>
      <c r="U7" s="183" t="str">
        <f>OFFSET('Plate 4'!$A$7, 'Plate 4 384-well Map'!$A7,'Plate 4 384-well Map'!U$1)</f>
        <v/>
      </c>
      <c r="V7" s="183" t="str">
        <f>OFFSET('Plate 4'!$A$18, 'Plate 4 384-well Map'!$A7,'Plate 4 384-well Map'!V$1)</f>
        <v/>
      </c>
      <c r="W7" s="183" t="str">
        <f>OFFSET('Plate 4'!$A$7, 'Plate 4 384-well Map'!$A7,'Plate 4 384-well Map'!W$1)</f>
        <v/>
      </c>
      <c r="X7" s="183" t="str">
        <f>OFFSET('Plate 4'!$A$18, 'Plate 4 384-well Map'!$A7,'Plate 4 384-well Map'!X$1)</f>
        <v/>
      </c>
      <c r="Y7" s="183" t="str">
        <f>OFFSET('Plate 4'!$A$7, 'Plate 4 384-well Map'!$A7,'Plate 4 384-well Map'!Y$1)</f>
        <v/>
      </c>
      <c r="Z7" s="183" t="str">
        <f>OFFSET('Plate 4'!$A$18, 'Plate 4 384-well Map'!$A7,'Plate 4 384-well Map'!Z$1)</f>
        <v/>
      </c>
    </row>
    <row r="8" ht="13.5" customHeight="1">
      <c r="A8" s="132">
        <v>3.0</v>
      </c>
      <c r="B8" s="181" t="s">
        <v>31</v>
      </c>
      <c r="C8" s="183" t="str">
        <f>OFFSET('Plate 4'!$A$29, 'Plate 4 384-well Map'!$A8,'Plate 4 384-well Map'!C$1)</f>
        <v/>
      </c>
      <c r="D8" s="183" t="str">
        <f>OFFSET('Plate 4'!$A$40, 'Plate 4 384-well Map'!$A8,'Plate 4 384-well Map'!D$1)</f>
        <v/>
      </c>
      <c r="E8" s="183" t="str">
        <f>OFFSET('Plate 4'!$A$29, 'Plate 4 384-well Map'!$A8,'Plate 4 384-well Map'!E$1)</f>
        <v/>
      </c>
      <c r="F8" s="183" t="str">
        <f>OFFSET('Plate 4'!$A$40, 'Plate 4 384-well Map'!$A8,'Plate 4 384-well Map'!F$1)</f>
        <v/>
      </c>
      <c r="G8" s="183" t="str">
        <f>OFFSET('Plate 4'!$A$29, 'Plate 4 384-well Map'!$A8,'Plate 4 384-well Map'!G$1)</f>
        <v/>
      </c>
      <c r="H8" s="183" t="str">
        <f>OFFSET('Plate 4'!$A$40, 'Plate 4 384-well Map'!$A8,'Plate 4 384-well Map'!H$1)</f>
        <v/>
      </c>
      <c r="I8" s="183" t="str">
        <f>OFFSET('Plate 4'!$A$29, 'Plate 4 384-well Map'!$A8,'Plate 4 384-well Map'!I$1)</f>
        <v/>
      </c>
      <c r="J8" s="183" t="str">
        <f>OFFSET('Plate 4'!$A$40, 'Plate 4 384-well Map'!$A8,'Plate 4 384-well Map'!J$1)</f>
        <v/>
      </c>
      <c r="K8" s="183" t="str">
        <f>OFFSET('Plate 4'!$A$29, 'Plate 4 384-well Map'!$A8,'Plate 4 384-well Map'!K$1)</f>
        <v/>
      </c>
      <c r="L8" s="183" t="str">
        <f>OFFSET('Plate 4'!$A$40, 'Plate 4 384-well Map'!$A8,'Plate 4 384-well Map'!L$1)</f>
        <v/>
      </c>
      <c r="M8" s="183" t="str">
        <f>OFFSET('Plate 4'!$A$29, 'Plate 4 384-well Map'!$A8,'Plate 4 384-well Map'!M$1)</f>
        <v/>
      </c>
      <c r="N8" s="183" t="str">
        <f>OFFSET('Plate 4'!$A$40, 'Plate 4 384-well Map'!$A8,'Plate 4 384-well Map'!N$1)</f>
        <v/>
      </c>
      <c r="O8" s="183" t="str">
        <f>OFFSET('Plate 4'!$A$29, 'Plate 4 384-well Map'!$A8,'Plate 4 384-well Map'!O$1)</f>
        <v/>
      </c>
      <c r="P8" s="183" t="str">
        <f>OFFSET('Plate 4'!$A$40, 'Plate 4 384-well Map'!$A8,'Plate 4 384-well Map'!P$1)</f>
        <v/>
      </c>
      <c r="Q8" s="183" t="str">
        <f>OFFSET('Plate 4'!$A$29, 'Plate 4 384-well Map'!$A8,'Plate 4 384-well Map'!Q$1)</f>
        <v/>
      </c>
      <c r="R8" s="183" t="str">
        <f>OFFSET('Plate 4'!$A$40, 'Plate 4 384-well Map'!$A8,'Plate 4 384-well Map'!R$1)</f>
        <v/>
      </c>
      <c r="S8" s="183" t="str">
        <f>OFFSET('Plate 4'!$A$29, 'Plate 4 384-well Map'!$A8,'Plate 4 384-well Map'!S$1)</f>
        <v/>
      </c>
      <c r="T8" s="183" t="str">
        <f>OFFSET('Plate 4'!$A$40, 'Plate 4 384-well Map'!$A8,'Plate 4 384-well Map'!T$1)</f>
        <v/>
      </c>
      <c r="U8" s="183" t="str">
        <f>OFFSET('Plate 4'!$A$29, 'Plate 4 384-well Map'!$A8,'Plate 4 384-well Map'!U$1)</f>
        <v/>
      </c>
      <c r="V8" s="183" t="str">
        <f>OFFSET('Plate 4'!$A$40, 'Plate 4 384-well Map'!$A8,'Plate 4 384-well Map'!V$1)</f>
        <v/>
      </c>
      <c r="W8" s="183" t="str">
        <f>OFFSET('Plate 4'!$A$29, 'Plate 4 384-well Map'!$A8,'Plate 4 384-well Map'!W$1)</f>
        <v/>
      </c>
      <c r="X8" s="183" t="str">
        <f>OFFSET('Plate 4'!$A$40, 'Plate 4 384-well Map'!$A8,'Plate 4 384-well Map'!X$1)</f>
        <v/>
      </c>
      <c r="Y8" s="183" t="str">
        <f>OFFSET('Plate 4'!$A$29, 'Plate 4 384-well Map'!$A8,'Plate 4 384-well Map'!Y$1)</f>
        <v/>
      </c>
      <c r="Z8" s="183" t="str">
        <f>OFFSET('Plate 4'!$A$40, 'Plate 4 384-well Map'!$A8,'Plate 4 384-well Map'!Z$1)</f>
        <v/>
      </c>
    </row>
    <row r="9" ht="13.5" customHeight="1">
      <c r="A9" s="132">
        <v>4.0</v>
      </c>
      <c r="B9" s="181" t="s">
        <v>32</v>
      </c>
      <c r="C9" s="183" t="str">
        <f>OFFSET('Plate 4'!$A$7, 'Plate 4 384-well Map'!$A9,'Plate 4 384-well Map'!C$1)</f>
        <v/>
      </c>
      <c r="D9" s="183" t="str">
        <f>OFFSET('Plate 4'!$A$18, 'Plate 4 384-well Map'!$A9,'Plate 4 384-well Map'!D$1)</f>
        <v/>
      </c>
      <c r="E9" s="183" t="str">
        <f>OFFSET('Plate 4'!$A$7, 'Plate 4 384-well Map'!$A9,'Plate 4 384-well Map'!E$1)</f>
        <v/>
      </c>
      <c r="F9" s="183" t="str">
        <f>OFFSET('Plate 4'!$A$18, 'Plate 4 384-well Map'!$A9,'Plate 4 384-well Map'!F$1)</f>
        <v/>
      </c>
      <c r="G9" s="183" t="str">
        <f>OFFSET('Plate 4'!$A$7, 'Plate 4 384-well Map'!$A9,'Plate 4 384-well Map'!G$1)</f>
        <v/>
      </c>
      <c r="H9" s="183" t="str">
        <f>OFFSET('Plate 4'!$A$18, 'Plate 4 384-well Map'!$A9,'Plate 4 384-well Map'!H$1)</f>
        <v/>
      </c>
      <c r="I9" s="183" t="str">
        <f>OFFSET('Plate 4'!$A$7, 'Plate 4 384-well Map'!$A9,'Plate 4 384-well Map'!I$1)</f>
        <v/>
      </c>
      <c r="J9" s="183" t="str">
        <f>OFFSET('Plate 4'!$A$18, 'Plate 4 384-well Map'!$A9,'Plate 4 384-well Map'!J$1)</f>
        <v/>
      </c>
      <c r="K9" s="183" t="str">
        <f>OFFSET('Plate 4'!$A$7, 'Plate 4 384-well Map'!$A9,'Plate 4 384-well Map'!K$1)</f>
        <v/>
      </c>
      <c r="L9" s="183" t="str">
        <f>OFFSET('Plate 4'!$A$18, 'Plate 4 384-well Map'!$A9,'Plate 4 384-well Map'!L$1)</f>
        <v/>
      </c>
      <c r="M9" s="183" t="str">
        <f>OFFSET('Plate 4'!$A$7, 'Plate 4 384-well Map'!$A9,'Plate 4 384-well Map'!M$1)</f>
        <v/>
      </c>
      <c r="N9" s="183" t="str">
        <f>OFFSET('Plate 4'!$A$18, 'Plate 4 384-well Map'!$A9,'Plate 4 384-well Map'!N$1)</f>
        <v/>
      </c>
      <c r="O9" s="183" t="str">
        <f>OFFSET('Plate 4'!$A$7, 'Plate 4 384-well Map'!$A9,'Plate 4 384-well Map'!O$1)</f>
        <v/>
      </c>
      <c r="P9" s="183" t="str">
        <f>OFFSET('Plate 4'!$A$18, 'Plate 4 384-well Map'!$A9,'Plate 4 384-well Map'!P$1)</f>
        <v/>
      </c>
      <c r="Q9" s="183" t="str">
        <f>OFFSET('Plate 4'!$A$7, 'Plate 4 384-well Map'!$A9,'Plate 4 384-well Map'!Q$1)</f>
        <v/>
      </c>
      <c r="R9" s="183" t="str">
        <f>OFFSET('Plate 4'!$A$18, 'Plate 4 384-well Map'!$A9,'Plate 4 384-well Map'!R$1)</f>
        <v/>
      </c>
      <c r="S9" s="183" t="str">
        <f>OFFSET('Plate 4'!$A$7, 'Plate 4 384-well Map'!$A9,'Plate 4 384-well Map'!S$1)</f>
        <v/>
      </c>
      <c r="T9" s="183" t="str">
        <f>OFFSET('Plate 4'!$A$18, 'Plate 4 384-well Map'!$A9,'Plate 4 384-well Map'!T$1)</f>
        <v/>
      </c>
      <c r="U9" s="183" t="str">
        <f>OFFSET('Plate 4'!$A$7, 'Plate 4 384-well Map'!$A9,'Plate 4 384-well Map'!U$1)</f>
        <v/>
      </c>
      <c r="V9" s="183" t="str">
        <f>OFFSET('Plate 4'!$A$18, 'Plate 4 384-well Map'!$A9,'Plate 4 384-well Map'!V$1)</f>
        <v/>
      </c>
      <c r="W9" s="183" t="str">
        <f>OFFSET('Plate 4'!$A$7, 'Plate 4 384-well Map'!$A9,'Plate 4 384-well Map'!W$1)</f>
        <v/>
      </c>
      <c r="X9" s="183" t="str">
        <f>OFFSET('Plate 4'!$A$18, 'Plate 4 384-well Map'!$A9,'Plate 4 384-well Map'!X$1)</f>
        <v/>
      </c>
      <c r="Y9" s="183" t="str">
        <f>OFFSET('Plate 4'!$A$7, 'Plate 4 384-well Map'!$A9,'Plate 4 384-well Map'!Y$1)</f>
        <v/>
      </c>
      <c r="Z9" s="183" t="str">
        <f>OFFSET('Plate 4'!$A$18, 'Plate 4 384-well Map'!$A9,'Plate 4 384-well Map'!Z$1)</f>
        <v/>
      </c>
    </row>
    <row r="10" ht="13.5" customHeight="1">
      <c r="A10" s="132">
        <v>4.0</v>
      </c>
      <c r="B10" s="181" t="s">
        <v>33</v>
      </c>
      <c r="C10" s="183" t="str">
        <f>OFFSET('Plate 4'!$A$29, 'Plate 4 384-well Map'!$A10,'Plate 4 384-well Map'!C$1)</f>
        <v/>
      </c>
      <c r="D10" s="183" t="str">
        <f>OFFSET('Plate 4'!$A$40, 'Plate 4 384-well Map'!$A10,'Plate 4 384-well Map'!D$1)</f>
        <v/>
      </c>
      <c r="E10" s="183" t="str">
        <f>OFFSET('Plate 4'!$A$29, 'Plate 4 384-well Map'!$A10,'Plate 4 384-well Map'!E$1)</f>
        <v/>
      </c>
      <c r="F10" s="183" t="str">
        <f>OFFSET('Plate 4'!$A$40, 'Plate 4 384-well Map'!$A10,'Plate 4 384-well Map'!F$1)</f>
        <v/>
      </c>
      <c r="G10" s="183" t="str">
        <f>OFFSET('Plate 4'!$A$29, 'Plate 4 384-well Map'!$A10,'Plate 4 384-well Map'!G$1)</f>
        <v/>
      </c>
      <c r="H10" s="183" t="str">
        <f>OFFSET('Plate 4'!$A$40, 'Plate 4 384-well Map'!$A10,'Plate 4 384-well Map'!H$1)</f>
        <v/>
      </c>
      <c r="I10" s="183" t="str">
        <f>OFFSET('Plate 4'!$A$29, 'Plate 4 384-well Map'!$A10,'Plate 4 384-well Map'!I$1)</f>
        <v/>
      </c>
      <c r="J10" s="183" t="str">
        <f>OFFSET('Plate 4'!$A$40, 'Plate 4 384-well Map'!$A10,'Plate 4 384-well Map'!J$1)</f>
        <v/>
      </c>
      <c r="K10" s="183" t="str">
        <f>OFFSET('Plate 4'!$A$29, 'Plate 4 384-well Map'!$A10,'Plate 4 384-well Map'!K$1)</f>
        <v/>
      </c>
      <c r="L10" s="183" t="str">
        <f>OFFSET('Plate 4'!$A$40, 'Plate 4 384-well Map'!$A10,'Plate 4 384-well Map'!L$1)</f>
        <v/>
      </c>
      <c r="M10" s="183" t="str">
        <f>OFFSET('Plate 4'!$A$29, 'Plate 4 384-well Map'!$A10,'Plate 4 384-well Map'!M$1)</f>
        <v/>
      </c>
      <c r="N10" s="183" t="str">
        <f>OFFSET('Plate 4'!$A$40, 'Plate 4 384-well Map'!$A10,'Plate 4 384-well Map'!N$1)</f>
        <v/>
      </c>
      <c r="O10" s="183" t="str">
        <f>OFFSET('Plate 4'!$A$29, 'Plate 4 384-well Map'!$A10,'Plate 4 384-well Map'!O$1)</f>
        <v/>
      </c>
      <c r="P10" s="183" t="str">
        <f>OFFSET('Plate 4'!$A$40, 'Plate 4 384-well Map'!$A10,'Plate 4 384-well Map'!P$1)</f>
        <v/>
      </c>
      <c r="Q10" s="183" t="str">
        <f>OFFSET('Plate 4'!$A$29, 'Plate 4 384-well Map'!$A10,'Plate 4 384-well Map'!Q$1)</f>
        <v/>
      </c>
      <c r="R10" s="183" t="str">
        <f>OFFSET('Plate 4'!$A$40, 'Plate 4 384-well Map'!$A10,'Plate 4 384-well Map'!R$1)</f>
        <v/>
      </c>
      <c r="S10" s="183" t="str">
        <f>OFFSET('Plate 4'!$A$29, 'Plate 4 384-well Map'!$A10,'Plate 4 384-well Map'!S$1)</f>
        <v/>
      </c>
      <c r="T10" s="183" t="str">
        <f>OFFSET('Plate 4'!$A$40, 'Plate 4 384-well Map'!$A10,'Plate 4 384-well Map'!T$1)</f>
        <v/>
      </c>
      <c r="U10" s="183" t="str">
        <f>OFFSET('Plate 4'!$A$29, 'Plate 4 384-well Map'!$A10,'Plate 4 384-well Map'!U$1)</f>
        <v/>
      </c>
      <c r="V10" s="183" t="str">
        <f>OFFSET('Plate 4'!$A$40, 'Plate 4 384-well Map'!$A10,'Plate 4 384-well Map'!V$1)</f>
        <v/>
      </c>
      <c r="W10" s="183" t="str">
        <f>OFFSET('Plate 4'!$A$29, 'Plate 4 384-well Map'!$A10,'Plate 4 384-well Map'!W$1)</f>
        <v/>
      </c>
      <c r="X10" s="183" t="str">
        <f>OFFSET('Plate 4'!$A$40, 'Plate 4 384-well Map'!$A10,'Plate 4 384-well Map'!X$1)</f>
        <v/>
      </c>
      <c r="Y10" s="183" t="str">
        <f>OFFSET('Plate 4'!$A$29, 'Plate 4 384-well Map'!$A10,'Plate 4 384-well Map'!Y$1)</f>
        <v/>
      </c>
      <c r="Z10" s="183" t="str">
        <f>OFFSET('Plate 4'!$A$40, 'Plate 4 384-well Map'!$A10,'Plate 4 384-well Map'!Z$1)</f>
        <v/>
      </c>
    </row>
    <row r="11" ht="13.5" customHeight="1">
      <c r="A11" s="132">
        <v>5.0</v>
      </c>
      <c r="B11" s="181" t="s">
        <v>81</v>
      </c>
      <c r="C11" s="183" t="str">
        <f>OFFSET('Plate 4'!$A$7, 'Plate 4 384-well Map'!$A11,'Plate 4 384-well Map'!C$1)</f>
        <v/>
      </c>
      <c r="D11" s="183" t="str">
        <f>OFFSET('Plate 4'!$A$18, 'Plate 4 384-well Map'!$A11,'Plate 4 384-well Map'!D$1)</f>
        <v/>
      </c>
      <c r="E11" s="183" t="str">
        <f>OFFSET('Plate 4'!$A$7, 'Plate 4 384-well Map'!$A11,'Plate 4 384-well Map'!E$1)</f>
        <v/>
      </c>
      <c r="F11" s="183" t="str">
        <f>OFFSET('Plate 4'!$A$18, 'Plate 4 384-well Map'!$A11,'Plate 4 384-well Map'!F$1)</f>
        <v/>
      </c>
      <c r="G11" s="183" t="str">
        <f>OFFSET('Plate 4'!$A$7, 'Plate 4 384-well Map'!$A11,'Plate 4 384-well Map'!G$1)</f>
        <v/>
      </c>
      <c r="H11" s="183" t="str">
        <f>OFFSET('Plate 4'!$A$18, 'Plate 4 384-well Map'!$A11,'Plate 4 384-well Map'!H$1)</f>
        <v/>
      </c>
      <c r="I11" s="183" t="str">
        <f>OFFSET('Plate 4'!$A$7, 'Plate 4 384-well Map'!$A11,'Plate 4 384-well Map'!I$1)</f>
        <v/>
      </c>
      <c r="J11" s="183" t="str">
        <f>OFFSET('Plate 4'!$A$18, 'Plate 4 384-well Map'!$A11,'Plate 4 384-well Map'!J$1)</f>
        <v/>
      </c>
      <c r="K11" s="183" t="str">
        <f>OFFSET('Plate 4'!$A$7, 'Plate 4 384-well Map'!$A11,'Plate 4 384-well Map'!K$1)</f>
        <v/>
      </c>
      <c r="L11" s="183" t="str">
        <f>OFFSET('Plate 4'!$A$18, 'Plate 4 384-well Map'!$A11,'Plate 4 384-well Map'!L$1)</f>
        <v/>
      </c>
      <c r="M11" s="183" t="str">
        <f>OFFSET('Plate 4'!$A$7, 'Plate 4 384-well Map'!$A11,'Plate 4 384-well Map'!M$1)</f>
        <v/>
      </c>
      <c r="N11" s="183" t="str">
        <f>OFFSET('Plate 4'!$A$18, 'Plate 4 384-well Map'!$A11,'Plate 4 384-well Map'!N$1)</f>
        <v/>
      </c>
      <c r="O11" s="183" t="str">
        <f>OFFSET('Plate 4'!$A$7, 'Plate 4 384-well Map'!$A11,'Plate 4 384-well Map'!O$1)</f>
        <v/>
      </c>
      <c r="P11" s="183" t="str">
        <f>OFFSET('Plate 4'!$A$18, 'Plate 4 384-well Map'!$A11,'Plate 4 384-well Map'!P$1)</f>
        <v/>
      </c>
      <c r="Q11" s="183" t="str">
        <f>OFFSET('Plate 4'!$A$7, 'Plate 4 384-well Map'!$A11,'Plate 4 384-well Map'!Q$1)</f>
        <v/>
      </c>
      <c r="R11" s="183" t="str">
        <f>OFFSET('Plate 4'!$A$18, 'Plate 4 384-well Map'!$A11,'Plate 4 384-well Map'!R$1)</f>
        <v/>
      </c>
      <c r="S11" s="183" t="str">
        <f>OFFSET('Plate 4'!$A$7, 'Plate 4 384-well Map'!$A11,'Plate 4 384-well Map'!S$1)</f>
        <v/>
      </c>
      <c r="T11" s="183" t="str">
        <f>OFFSET('Plate 4'!$A$18, 'Plate 4 384-well Map'!$A11,'Plate 4 384-well Map'!T$1)</f>
        <v/>
      </c>
      <c r="U11" s="183" t="str">
        <f>OFFSET('Plate 4'!$A$7, 'Plate 4 384-well Map'!$A11,'Plate 4 384-well Map'!U$1)</f>
        <v/>
      </c>
      <c r="V11" s="183" t="str">
        <f>OFFSET('Plate 4'!$A$18, 'Plate 4 384-well Map'!$A11,'Plate 4 384-well Map'!V$1)</f>
        <v/>
      </c>
      <c r="W11" s="183" t="str">
        <f>OFFSET('Plate 4'!$A$7, 'Plate 4 384-well Map'!$A11,'Plate 4 384-well Map'!W$1)</f>
        <v/>
      </c>
      <c r="X11" s="183" t="str">
        <f>OFFSET('Plate 4'!$A$18, 'Plate 4 384-well Map'!$A11,'Plate 4 384-well Map'!X$1)</f>
        <v/>
      </c>
      <c r="Y11" s="183" t="str">
        <f>OFFSET('Plate 4'!$A$7, 'Plate 4 384-well Map'!$A11,'Plate 4 384-well Map'!Y$1)</f>
        <v/>
      </c>
      <c r="Z11" s="183" t="str">
        <f>OFFSET('Plate 4'!$A$18, 'Plate 4 384-well Map'!$A11,'Plate 4 384-well Map'!Z$1)</f>
        <v/>
      </c>
    </row>
    <row r="12" ht="13.5" customHeight="1">
      <c r="A12" s="132">
        <v>5.0</v>
      </c>
      <c r="B12" s="181" t="s">
        <v>82</v>
      </c>
      <c r="C12" s="183" t="str">
        <f>OFFSET('Plate 4'!$A$29, 'Plate 4 384-well Map'!$A12,'Plate 4 384-well Map'!C$1)</f>
        <v/>
      </c>
      <c r="D12" s="183" t="str">
        <f>OFFSET('Plate 4'!$A$40, 'Plate 4 384-well Map'!$A12,'Plate 4 384-well Map'!D$1)</f>
        <v/>
      </c>
      <c r="E12" s="183" t="str">
        <f>OFFSET('Plate 4'!$A$29, 'Plate 4 384-well Map'!$A12,'Plate 4 384-well Map'!E$1)</f>
        <v/>
      </c>
      <c r="F12" s="183" t="str">
        <f>OFFSET('Plate 4'!$A$40, 'Plate 4 384-well Map'!$A12,'Plate 4 384-well Map'!F$1)</f>
        <v/>
      </c>
      <c r="G12" s="183" t="str">
        <f>OFFSET('Plate 4'!$A$29, 'Plate 4 384-well Map'!$A12,'Plate 4 384-well Map'!G$1)</f>
        <v/>
      </c>
      <c r="H12" s="183" t="str">
        <f>OFFSET('Plate 4'!$A$40, 'Plate 4 384-well Map'!$A12,'Plate 4 384-well Map'!H$1)</f>
        <v/>
      </c>
      <c r="I12" s="183" t="str">
        <f>OFFSET('Plate 4'!$A$29, 'Plate 4 384-well Map'!$A12,'Plate 4 384-well Map'!I$1)</f>
        <v/>
      </c>
      <c r="J12" s="183" t="str">
        <f>OFFSET('Plate 4'!$A$40, 'Plate 4 384-well Map'!$A12,'Plate 4 384-well Map'!J$1)</f>
        <v/>
      </c>
      <c r="K12" s="183" t="str">
        <f>OFFSET('Plate 4'!$A$29, 'Plate 4 384-well Map'!$A12,'Plate 4 384-well Map'!K$1)</f>
        <v/>
      </c>
      <c r="L12" s="183" t="str">
        <f>OFFSET('Plate 4'!$A$40, 'Plate 4 384-well Map'!$A12,'Plate 4 384-well Map'!L$1)</f>
        <v/>
      </c>
      <c r="M12" s="183" t="str">
        <f>OFFSET('Plate 4'!$A$29, 'Plate 4 384-well Map'!$A12,'Plate 4 384-well Map'!M$1)</f>
        <v/>
      </c>
      <c r="N12" s="183" t="str">
        <f>OFFSET('Plate 4'!$A$40, 'Plate 4 384-well Map'!$A12,'Plate 4 384-well Map'!N$1)</f>
        <v/>
      </c>
      <c r="O12" s="183" t="str">
        <f>OFFSET('Plate 4'!$A$29, 'Plate 4 384-well Map'!$A12,'Plate 4 384-well Map'!O$1)</f>
        <v/>
      </c>
      <c r="P12" s="183" t="str">
        <f>OFFSET('Plate 4'!$A$40, 'Plate 4 384-well Map'!$A12,'Plate 4 384-well Map'!P$1)</f>
        <v/>
      </c>
      <c r="Q12" s="183" t="str">
        <f>OFFSET('Plate 4'!$A$29, 'Plate 4 384-well Map'!$A12,'Plate 4 384-well Map'!Q$1)</f>
        <v/>
      </c>
      <c r="R12" s="183" t="str">
        <f>OFFSET('Plate 4'!$A$40, 'Plate 4 384-well Map'!$A12,'Plate 4 384-well Map'!R$1)</f>
        <v/>
      </c>
      <c r="S12" s="183" t="str">
        <f>OFFSET('Plate 4'!$A$29, 'Plate 4 384-well Map'!$A12,'Plate 4 384-well Map'!S$1)</f>
        <v/>
      </c>
      <c r="T12" s="183" t="str">
        <f>OFFSET('Plate 4'!$A$40, 'Plate 4 384-well Map'!$A12,'Plate 4 384-well Map'!T$1)</f>
        <v/>
      </c>
      <c r="U12" s="183" t="str">
        <f>OFFSET('Plate 4'!$A$29, 'Plate 4 384-well Map'!$A12,'Plate 4 384-well Map'!U$1)</f>
        <v/>
      </c>
      <c r="V12" s="183" t="str">
        <f>OFFSET('Plate 4'!$A$40, 'Plate 4 384-well Map'!$A12,'Plate 4 384-well Map'!V$1)</f>
        <v/>
      </c>
      <c r="W12" s="183" t="str">
        <f>OFFSET('Plate 4'!$A$29, 'Plate 4 384-well Map'!$A12,'Plate 4 384-well Map'!W$1)</f>
        <v/>
      </c>
      <c r="X12" s="183" t="str">
        <f>OFFSET('Plate 4'!$A$40, 'Plate 4 384-well Map'!$A12,'Plate 4 384-well Map'!X$1)</f>
        <v/>
      </c>
      <c r="Y12" s="183" t="str">
        <f>OFFSET('Plate 4'!$A$29, 'Plate 4 384-well Map'!$A12,'Plate 4 384-well Map'!Y$1)</f>
        <v/>
      </c>
      <c r="Z12" s="183" t="str">
        <f>OFFSET('Plate 4'!$A$40, 'Plate 4 384-well Map'!$A12,'Plate 4 384-well Map'!Z$1)</f>
        <v/>
      </c>
    </row>
    <row r="13" ht="13.5" customHeight="1">
      <c r="A13" s="132">
        <v>6.0</v>
      </c>
      <c r="B13" s="181" t="s">
        <v>83</v>
      </c>
      <c r="C13" s="183" t="str">
        <f>OFFSET('Plate 4'!$A$7, 'Plate 4 384-well Map'!$A13,'Plate 4 384-well Map'!C$1)</f>
        <v/>
      </c>
      <c r="D13" s="183" t="str">
        <f>OFFSET('Plate 4'!$A$18, 'Plate 4 384-well Map'!$A13,'Plate 4 384-well Map'!D$1)</f>
        <v/>
      </c>
      <c r="E13" s="183" t="str">
        <f>OFFSET('Plate 4'!$A$7, 'Plate 4 384-well Map'!$A13,'Plate 4 384-well Map'!E$1)</f>
        <v/>
      </c>
      <c r="F13" s="183" t="str">
        <f>OFFSET('Plate 4'!$A$18, 'Plate 4 384-well Map'!$A13,'Plate 4 384-well Map'!F$1)</f>
        <v/>
      </c>
      <c r="G13" s="183" t="str">
        <f>OFFSET('Plate 4'!$A$7, 'Plate 4 384-well Map'!$A13,'Plate 4 384-well Map'!G$1)</f>
        <v/>
      </c>
      <c r="H13" s="183" t="str">
        <f>OFFSET('Plate 4'!$A$18, 'Plate 4 384-well Map'!$A13,'Plate 4 384-well Map'!H$1)</f>
        <v/>
      </c>
      <c r="I13" s="183" t="str">
        <f>OFFSET('Plate 4'!$A$7, 'Plate 4 384-well Map'!$A13,'Plate 4 384-well Map'!I$1)</f>
        <v/>
      </c>
      <c r="J13" s="183" t="str">
        <f>OFFSET('Plate 4'!$A$18, 'Plate 4 384-well Map'!$A13,'Plate 4 384-well Map'!J$1)</f>
        <v/>
      </c>
      <c r="K13" s="183" t="str">
        <f>OFFSET('Plate 4'!$A$7, 'Plate 4 384-well Map'!$A13,'Plate 4 384-well Map'!K$1)</f>
        <v/>
      </c>
      <c r="L13" s="183" t="str">
        <f>OFFSET('Plate 4'!$A$18, 'Plate 4 384-well Map'!$A13,'Plate 4 384-well Map'!L$1)</f>
        <v/>
      </c>
      <c r="M13" s="183" t="str">
        <f>OFFSET('Plate 4'!$A$7, 'Plate 4 384-well Map'!$A13,'Plate 4 384-well Map'!M$1)</f>
        <v/>
      </c>
      <c r="N13" s="183" t="str">
        <f>OFFSET('Plate 4'!$A$18, 'Plate 4 384-well Map'!$A13,'Plate 4 384-well Map'!N$1)</f>
        <v/>
      </c>
      <c r="O13" s="183" t="str">
        <f>OFFSET('Plate 4'!$A$7, 'Plate 4 384-well Map'!$A13,'Plate 4 384-well Map'!O$1)</f>
        <v/>
      </c>
      <c r="P13" s="183" t="str">
        <f>OFFSET('Plate 4'!$A$18, 'Plate 4 384-well Map'!$A13,'Plate 4 384-well Map'!P$1)</f>
        <v/>
      </c>
      <c r="Q13" s="183" t="str">
        <f>OFFSET('Plate 4'!$A$7, 'Plate 4 384-well Map'!$A13,'Plate 4 384-well Map'!Q$1)</f>
        <v/>
      </c>
      <c r="R13" s="183" t="str">
        <f>OFFSET('Plate 4'!$A$18, 'Plate 4 384-well Map'!$A13,'Plate 4 384-well Map'!R$1)</f>
        <v/>
      </c>
      <c r="S13" s="183" t="str">
        <f>OFFSET('Plate 4'!$A$7, 'Plate 4 384-well Map'!$A13,'Plate 4 384-well Map'!S$1)</f>
        <v/>
      </c>
      <c r="T13" s="183" t="str">
        <f>OFFSET('Plate 4'!$A$18, 'Plate 4 384-well Map'!$A13,'Plate 4 384-well Map'!T$1)</f>
        <v/>
      </c>
      <c r="U13" s="183" t="str">
        <f>OFFSET('Plate 4'!$A$7, 'Plate 4 384-well Map'!$A13,'Plate 4 384-well Map'!U$1)</f>
        <v/>
      </c>
      <c r="V13" s="183" t="str">
        <f>OFFSET('Plate 4'!$A$18, 'Plate 4 384-well Map'!$A13,'Plate 4 384-well Map'!V$1)</f>
        <v/>
      </c>
      <c r="W13" s="183" t="str">
        <f>OFFSET('Plate 4'!$A$7, 'Plate 4 384-well Map'!$A13,'Plate 4 384-well Map'!W$1)</f>
        <v/>
      </c>
      <c r="X13" s="183" t="str">
        <f>OFFSET('Plate 4'!$A$18, 'Plate 4 384-well Map'!$A13,'Plate 4 384-well Map'!X$1)</f>
        <v/>
      </c>
      <c r="Y13" s="183" t="str">
        <f>OFFSET('Plate 4'!$A$7, 'Plate 4 384-well Map'!$A13,'Plate 4 384-well Map'!Y$1)</f>
        <v/>
      </c>
      <c r="Z13" s="183" t="str">
        <f>OFFSET('Plate 4'!$A$18, 'Plate 4 384-well Map'!$A13,'Plate 4 384-well Map'!Z$1)</f>
        <v/>
      </c>
    </row>
    <row r="14" ht="13.5" customHeight="1">
      <c r="A14" s="132">
        <v>6.0</v>
      </c>
      <c r="B14" s="181" t="s">
        <v>84</v>
      </c>
      <c r="C14" s="183" t="str">
        <f>OFFSET('Plate 4'!$A$29, 'Plate 4 384-well Map'!$A14,'Plate 4 384-well Map'!C$1)</f>
        <v/>
      </c>
      <c r="D14" s="183" t="str">
        <f>OFFSET('Plate 4'!$A$40, 'Plate 4 384-well Map'!$A14,'Plate 4 384-well Map'!D$1)</f>
        <v/>
      </c>
      <c r="E14" s="183" t="str">
        <f>OFFSET('Plate 4'!$A$29, 'Plate 4 384-well Map'!$A14,'Plate 4 384-well Map'!E$1)</f>
        <v/>
      </c>
      <c r="F14" s="183" t="str">
        <f>OFFSET('Plate 4'!$A$40, 'Plate 4 384-well Map'!$A14,'Plate 4 384-well Map'!F$1)</f>
        <v/>
      </c>
      <c r="G14" s="183" t="str">
        <f>OFFSET('Plate 4'!$A$29, 'Plate 4 384-well Map'!$A14,'Plate 4 384-well Map'!G$1)</f>
        <v/>
      </c>
      <c r="H14" s="183" t="str">
        <f>OFFSET('Plate 4'!$A$40, 'Plate 4 384-well Map'!$A14,'Plate 4 384-well Map'!H$1)</f>
        <v/>
      </c>
      <c r="I14" s="183" t="str">
        <f>OFFSET('Plate 4'!$A$29, 'Plate 4 384-well Map'!$A14,'Plate 4 384-well Map'!I$1)</f>
        <v/>
      </c>
      <c r="J14" s="183" t="str">
        <f>OFFSET('Plate 4'!$A$40, 'Plate 4 384-well Map'!$A14,'Plate 4 384-well Map'!J$1)</f>
        <v/>
      </c>
      <c r="K14" s="183" t="str">
        <f>OFFSET('Plate 4'!$A$29, 'Plate 4 384-well Map'!$A14,'Plate 4 384-well Map'!K$1)</f>
        <v/>
      </c>
      <c r="L14" s="183" t="str">
        <f>OFFSET('Plate 4'!$A$40, 'Plate 4 384-well Map'!$A14,'Plate 4 384-well Map'!L$1)</f>
        <v/>
      </c>
      <c r="M14" s="183" t="str">
        <f>OFFSET('Plate 4'!$A$29, 'Plate 4 384-well Map'!$A14,'Plate 4 384-well Map'!M$1)</f>
        <v/>
      </c>
      <c r="N14" s="183" t="str">
        <f>OFFSET('Plate 4'!$A$40, 'Plate 4 384-well Map'!$A14,'Plate 4 384-well Map'!N$1)</f>
        <v/>
      </c>
      <c r="O14" s="183" t="str">
        <f>OFFSET('Plate 4'!$A$29, 'Plate 4 384-well Map'!$A14,'Plate 4 384-well Map'!O$1)</f>
        <v/>
      </c>
      <c r="P14" s="183" t="str">
        <f>OFFSET('Plate 4'!$A$40, 'Plate 4 384-well Map'!$A14,'Plate 4 384-well Map'!P$1)</f>
        <v/>
      </c>
      <c r="Q14" s="183" t="str">
        <f>OFFSET('Plate 4'!$A$29, 'Plate 4 384-well Map'!$A14,'Plate 4 384-well Map'!Q$1)</f>
        <v/>
      </c>
      <c r="R14" s="183" t="str">
        <f>OFFSET('Plate 4'!$A$40, 'Plate 4 384-well Map'!$A14,'Plate 4 384-well Map'!R$1)</f>
        <v/>
      </c>
      <c r="S14" s="183" t="str">
        <f>OFFSET('Plate 4'!$A$29, 'Plate 4 384-well Map'!$A14,'Plate 4 384-well Map'!S$1)</f>
        <v/>
      </c>
      <c r="T14" s="183" t="str">
        <f>OFFSET('Plate 4'!$A$40, 'Plate 4 384-well Map'!$A14,'Plate 4 384-well Map'!T$1)</f>
        <v/>
      </c>
      <c r="U14" s="183" t="str">
        <f>OFFSET('Plate 4'!$A$29, 'Plate 4 384-well Map'!$A14,'Plate 4 384-well Map'!U$1)</f>
        <v/>
      </c>
      <c r="V14" s="183" t="str">
        <f>OFFSET('Plate 4'!$A$40, 'Plate 4 384-well Map'!$A14,'Plate 4 384-well Map'!V$1)</f>
        <v/>
      </c>
      <c r="W14" s="183" t="str">
        <f>OFFSET('Plate 4'!$A$29, 'Plate 4 384-well Map'!$A14,'Plate 4 384-well Map'!W$1)</f>
        <v/>
      </c>
      <c r="X14" s="183" t="str">
        <f>OFFSET('Plate 4'!$A$40, 'Plate 4 384-well Map'!$A14,'Plate 4 384-well Map'!X$1)</f>
        <v/>
      </c>
      <c r="Y14" s="183" t="str">
        <f>OFFSET('Plate 4'!$A$29, 'Plate 4 384-well Map'!$A14,'Plate 4 384-well Map'!Y$1)</f>
        <v/>
      </c>
      <c r="Z14" s="183" t="str">
        <f>OFFSET('Plate 4'!$A$40, 'Plate 4 384-well Map'!$A14,'Plate 4 384-well Map'!Z$1)</f>
        <v/>
      </c>
    </row>
    <row r="15" ht="13.5" customHeight="1">
      <c r="A15" s="132">
        <v>7.0</v>
      </c>
      <c r="B15" s="181" t="s">
        <v>85</v>
      </c>
      <c r="C15" s="183" t="str">
        <f>OFFSET('Plate 4'!$A$7, 'Plate 4 384-well Map'!$A15,'Plate 4 384-well Map'!C$1)</f>
        <v/>
      </c>
      <c r="D15" s="183" t="str">
        <f>OFFSET('Plate 4'!$A$18, 'Plate 4 384-well Map'!$A15,'Plate 4 384-well Map'!D$1)</f>
        <v/>
      </c>
      <c r="E15" s="183" t="str">
        <f>OFFSET('Plate 4'!$A$7, 'Plate 4 384-well Map'!$A15,'Plate 4 384-well Map'!E$1)</f>
        <v/>
      </c>
      <c r="F15" s="183" t="str">
        <f>OFFSET('Plate 4'!$A$18, 'Plate 4 384-well Map'!$A15,'Plate 4 384-well Map'!F$1)</f>
        <v/>
      </c>
      <c r="G15" s="183" t="str">
        <f>OFFSET('Plate 4'!$A$7, 'Plate 4 384-well Map'!$A15,'Plate 4 384-well Map'!G$1)</f>
        <v/>
      </c>
      <c r="H15" s="183" t="str">
        <f>OFFSET('Plate 4'!$A$18, 'Plate 4 384-well Map'!$A15,'Plate 4 384-well Map'!H$1)</f>
        <v/>
      </c>
      <c r="I15" s="183" t="str">
        <f>OFFSET('Plate 4'!$A$7, 'Plate 4 384-well Map'!$A15,'Plate 4 384-well Map'!I$1)</f>
        <v/>
      </c>
      <c r="J15" s="183" t="str">
        <f>OFFSET('Plate 4'!$A$18, 'Plate 4 384-well Map'!$A15,'Plate 4 384-well Map'!J$1)</f>
        <v/>
      </c>
      <c r="K15" s="183" t="str">
        <f>OFFSET('Plate 4'!$A$7, 'Plate 4 384-well Map'!$A15,'Plate 4 384-well Map'!K$1)</f>
        <v/>
      </c>
      <c r="L15" s="183" t="str">
        <f>OFFSET('Plate 4'!$A$18, 'Plate 4 384-well Map'!$A15,'Plate 4 384-well Map'!L$1)</f>
        <v/>
      </c>
      <c r="M15" s="183" t="str">
        <f>OFFSET('Plate 4'!$A$7, 'Plate 4 384-well Map'!$A15,'Plate 4 384-well Map'!M$1)</f>
        <v/>
      </c>
      <c r="N15" s="183" t="str">
        <f>OFFSET('Plate 4'!$A$18, 'Plate 4 384-well Map'!$A15,'Plate 4 384-well Map'!N$1)</f>
        <v/>
      </c>
      <c r="O15" s="183" t="str">
        <f>OFFSET('Plate 4'!$A$7, 'Plate 4 384-well Map'!$A15,'Plate 4 384-well Map'!O$1)</f>
        <v/>
      </c>
      <c r="P15" s="183" t="str">
        <f>OFFSET('Plate 4'!$A$18, 'Plate 4 384-well Map'!$A15,'Plate 4 384-well Map'!P$1)</f>
        <v/>
      </c>
      <c r="Q15" s="183" t="str">
        <f>OFFSET('Plate 4'!$A$7, 'Plate 4 384-well Map'!$A15,'Plate 4 384-well Map'!Q$1)</f>
        <v/>
      </c>
      <c r="R15" s="183" t="str">
        <f>OFFSET('Plate 4'!$A$18, 'Plate 4 384-well Map'!$A15,'Plate 4 384-well Map'!R$1)</f>
        <v/>
      </c>
      <c r="S15" s="183" t="str">
        <f>OFFSET('Plate 4'!$A$7, 'Plate 4 384-well Map'!$A15,'Plate 4 384-well Map'!S$1)</f>
        <v/>
      </c>
      <c r="T15" s="183" t="str">
        <f>OFFSET('Plate 4'!$A$18, 'Plate 4 384-well Map'!$A15,'Plate 4 384-well Map'!T$1)</f>
        <v/>
      </c>
      <c r="U15" s="183" t="str">
        <f>OFFSET('Plate 4'!$A$7, 'Plate 4 384-well Map'!$A15,'Plate 4 384-well Map'!U$1)</f>
        <v/>
      </c>
      <c r="V15" s="183" t="str">
        <f>OFFSET('Plate 4'!$A$18, 'Plate 4 384-well Map'!$A15,'Plate 4 384-well Map'!V$1)</f>
        <v/>
      </c>
      <c r="W15" s="183" t="str">
        <f>OFFSET('Plate 4'!$A$7, 'Plate 4 384-well Map'!$A15,'Plate 4 384-well Map'!W$1)</f>
        <v/>
      </c>
      <c r="X15" s="183" t="str">
        <f>OFFSET('Plate 4'!$A$18, 'Plate 4 384-well Map'!$A15,'Plate 4 384-well Map'!X$1)</f>
        <v/>
      </c>
      <c r="Y15" s="183" t="str">
        <f>OFFSET('Plate 4'!$A$7, 'Plate 4 384-well Map'!$A15,'Plate 4 384-well Map'!Y$1)</f>
        <v/>
      </c>
      <c r="Z15" s="183" t="str">
        <f>OFFSET('Plate 4'!$A$18, 'Plate 4 384-well Map'!$A15,'Plate 4 384-well Map'!Z$1)</f>
        <v/>
      </c>
    </row>
    <row r="16" ht="13.5" customHeight="1">
      <c r="A16" s="132">
        <v>7.0</v>
      </c>
      <c r="B16" s="181" t="s">
        <v>86</v>
      </c>
      <c r="C16" s="183" t="str">
        <f>OFFSET('Plate 4'!$A$29, 'Plate 4 384-well Map'!$A16,'Plate 4 384-well Map'!C$1)</f>
        <v/>
      </c>
      <c r="D16" s="183" t="str">
        <f>OFFSET('Plate 4'!$A$40, 'Plate 4 384-well Map'!$A16,'Plate 4 384-well Map'!D$1)</f>
        <v/>
      </c>
      <c r="E16" s="183" t="str">
        <f>OFFSET('Plate 4'!$A$29, 'Plate 4 384-well Map'!$A16,'Plate 4 384-well Map'!E$1)</f>
        <v/>
      </c>
      <c r="F16" s="183" t="str">
        <f>OFFSET('Plate 4'!$A$40, 'Plate 4 384-well Map'!$A16,'Plate 4 384-well Map'!F$1)</f>
        <v/>
      </c>
      <c r="G16" s="183" t="str">
        <f>OFFSET('Plate 4'!$A$29, 'Plate 4 384-well Map'!$A16,'Plate 4 384-well Map'!G$1)</f>
        <v/>
      </c>
      <c r="H16" s="183" t="str">
        <f>OFFSET('Plate 4'!$A$40, 'Plate 4 384-well Map'!$A16,'Plate 4 384-well Map'!H$1)</f>
        <v/>
      </c>
      <c r="I16" s="183" t="str">
        <f>OFFSET('Plate 4'!$A$29, 'Plate 4 384-well Map'!$A16,'Plate 4 384-well Map'!I$1)</f>
        <v/>
      </c>
      <c r="J16" s="183" t="str">
        <f>OFFSET('Plate 4'!$A$40, 'Plate 4 384-well Map'!$A16,'Plate 4 384-well Map'!J$1)</f>
        <v/>
      </c>
      <c r="K16" s="183" t="str">
        <f>OFFSET('Plate 4'!$A$29, 'Plate 4 384-well Map'!$A16,'Plate 4 384-well Map'!K$1)</f>
        <v/>
      </c>
      <c r="L16" s="183" t="str">
        <f>OFFSET('Plate 4'!$A$40, 'Plate 4 384-well Map'!$A16,'Plate 4 384-well Map'!L$1)</f>
        <v/>
      </c>
      <c r="M16" s="183" t="str">
        <f>OFFSET('Plate 4'!$A$29, 'Plate 4 384-well Map'!$A16,'Plate 4 384-well Map'!M$1)</f>
        <v/>
      </c>
      <c r="N16" s="183" t="str">
        <f>OFFSET('Plate 4'!$A$40, 'Plate 4 384-well Map'!$A16,'Plate 4 384-well Map'!N$1)</f>
        <v/>
      </c>
      <c r="O16" s="183" t="str">
        <f>OFFSET('Plate 4'!$A$29, 'Plate 4 384-well Map'!$A16,'Plate 4 384-well Map'!O$1)</f>
        <v/>
      </c>
      <c r="P16" s="183" t="str">
        <f>OFFSET('Plate 4'!$A$40, 'Plate 4 384-well Map'!$A16,'Plate 4 384-well Map'!P$1)</f>
        <v/>
      </c>
      <c r="Q16" s="183" t="str">
        <f>OFFSET('Plate 4'!$A$29, 'Plate 4 384-well Map'!$A16,'Plate 4 384-well Map'!Q$1)</f>
        <v/>
      </c>
      <c r="R16" s="183" t="str">
        <f>OFFSET('Plate 4'!$A$40, 'Plate 4 384-well Map'!$A16,'Plate 4 384-well Map'!R$1)</f>
        <v/>
      </c>
      <c r="S16" s="183" t="str">
        <f>OFFSET('Plate 4'!$A$29, 'Plate 4 384-well Map'!$A16,'Plate 4 384-well Map'!S$1)</f>
        <v/>
      </c>
      <c r="T16" s="183" t="str">
        <f>OFFSET('Plate 4'!$A$40, 'Plate 4 384-well Map'!$A16,'Plate 4 384-well Map'!T$1)</f>
        <v/>
      </c>
      <c r="U16" s="183" t="str">
        <f>OFFSET('Plate 4'!$A$29, 'Plate 4 384-well Map'!$A16,'Plate 4 384-well Map'!U$1)</f>
        <v/>
      </c>
      <c r="V16" s="183" t="str">
        <f>OFFSET('Plate 4'!$A$40, 'Plate 4 384-well Map'!$A16,'Plate 4 384-well Map'!V$1)</f>
        <v/>
      </c>
      <c r="W16" s="183" t="str">
        <f>OFFSET('Plate 4'!$A$29, 'Plate 4 384-well Map'!$A16,'Plate 4 384-well Map'!W$1)</f>
        <v/>
      </c>
      <c r="X16" s="183" t="str">
        <f>OFFSET('Plate 4'!$A$40, 'Plate 4 384-well Map'!$A16,'Plate 4 384-well Map'!X$1)</f>
        <v/>
      </c>
      <c r="Y16" s="183" t="str">
        <f>OFFSET('Plate 4'!$A$29, 'Plate 4 384-well Map'!$A16,'Plate 4 384-well Map'!Y$1)</f>
        <v/>
      </c>
      <c r="Z16" s="183" t="str">
        <f>OFFSET('Plate 4'!$A$40, 'Plate 4 384-well Map'!$A16,'Plate 4 384-well Map'!Z$1)</f>
        <v/>
      </c>
    </row>
    <row r="17" ht="13.5" customHeight="1">
      <c r="A17" s="132">
        <v>8.0</v>
      </c>
      <c r="B17" s="181" t="s">
        <v>87</v>
      </c>
      <c r="C17" s="183" t="str">
        <f>OFFSET('Plate 4'!$A$7, 'Plate 4 384-well Map'!$A17,'Plate 4 384-well Map'!C$1)</f>
        <v/>
      </c>
      <c r="D17" s="183" t="str">
        <f>OFFSET('Plate 4'!$A$18, 'Plate 4 384-well Map'!$A17,'Plate 4 384-well Map'!D$1)</f>
        <v/>
      </c>
      <c r="E17" s="183" t="str">
        <f>OFFSET('Plate 4'!$A$7, 'Plate 4 384-well Map'!$A17,'Plate 4 384-well Map'!E$1)</f>
        <v/>
      </c>
      <c r="F17" s="183" t="str">
        <f>OFFSET('Plate 4'!$A$18, 'Plate 4 384-well Map'!$A17,'Plate 4 384-well Map'!F$1)</f>
        <v/>
      </c>
      <c r="G17" s="183" t="str">
        <f>OFFSET('Plate 4'!$A$7, 'Plate 4 384-well Map'!$A17,'Plate 4 384-well Map'!G$1)</f>
        <v/>
      </c>
      <c r="H17" s="183" t="str">
        <f>OFFSET('Plate 4'!$A$18, 'Plate 4 384-well Map'!$A17,'Plate 4 384-well Map'!H$1)</f>
        <v/>
      </c>
      <c r="I17" s="183" t="str">
        <f>OFFSET('Plate 4'!$A$7, 'Plate 4 384-well Map'!$A17,'Plate 4 384-well Map'!I$1)</f>
        <v/>
      </c>
      <c r="J17" s="183" t="str">
        <f>OFFSET('Plate 4'!$A$18, 'Plate 4 384-well Map'!$A17,'Plate 4 384-well Map'!J$1)</f>
        <v/>
      </c>
      <c r="K17" s="183" t="str">
        <f>OFFSET('Plate 4'!$A$7, 'Plate 4 384-well Map'!$A17,'Plate 4 384-well Map'!K$1)</f>
        <v/>
      </c>
      <c r="L17" s="183" t="str">
        <f>OFFSET('Plate 4'!$A$18, 'Plate 4 384-well Map'!$A17,'Plate 4 384-well Map'!L$1)</f>
        <v/>
      </c>
      <c r="M17" s="183" t="str">
        <f>OFFSET('Plate 4'!$A$7, 'Plate 4 384-well Map'!$A17,'Plate 4 384-well Map'!M$1)</f>
        <v/>
      </c>
      <c r="N17" s="183" t="str">
        <f>OFFSET('Plate 4'!$A$18, 'Plate 4 384-well Map'!$A17,'Plate 4 384-well Map'!N$1)</f>
        <v/>
      </c>
      <c r="O17" s="183" t="str">
        <f>OFFSET('Plate 4'!$A$7, 'Plate 4 384-well Map'!$A17,'Plate 4 384-well Map'!O$1)</f>
        <v/>
      </c>
      <c r="P17" s="183" t="str">
        <f>OFFSET('Plate 4'!$A$18, 'Plate 4 384-well Map'!$A17,'Plate 4 384-well Map'!P$1)</f>
        <v/>
      </c>
      <c r="Q17" s="183" t="str">
        <f>OFFSET('Plate 4'!$A$7, 'Plate 4 384-well Map'!$A17,'Plate 4 384-well Map'!Q$1)</f>
        <v/>
      </c>
      <c r="R17" s="183" t="str">
        <f>OFFSET('Plate 4'!$A$18, 'Plate 4 384-well Map'!$A17,'Plate 4 384-well Map'!R$1)</f>
        <v/>
      </c>
      <c r="S17" s="183" t="str">
        <f>OFFSET('Plate 4'!$A$7, 'Plate 4 384-well Map'!$A17,'Plate 4 384-well Map'!S$1)</f>
        <v/>
      </c>
      <c r="T17" s="183" t="str">
        <f>OFFSET('Plate 4'!$A$18, 'Plate 4 384-well Map'!$A17,'Plate 4 384-well Map'!T$1)</f>
        <v/>
      </c>
      <c r="U17" s="183" t="str">
        <f>OFFSET('Plate 4'!$A$7, 'Plate 4 384-well Map'!$A17,'Plate 4 384-well Map'!U$1)</f>
        <v/>
      </c>
      <c r="V17" s="183" t="str">
        <f>OFFSET('Plate 4'!$A$18, 'Plate 4 384-well Map'!$A17,'Plate 4 384-well Map'!V$1)</f>
        <v/>
      </c>
      <c r="W17" s="183" t="str">
        <f>OFFSET('Plate 4'!$A$7, 'Plate 4 384-well Map'!$A17,'Plate 4 384-well Map'!W$1)</f>
        <v/>
      </c>
      <c r="X17" s="183" t="str">
        <f>OFFSET('Plate 4'!$A$18, 'Plate 4 384-well Map'!$A17,'Plate 4 384-well Map'!X$1)</f>
        <v/>
      </c>
      <c r="Y17" s="183" t="str">
        <f>OFFSET('Plate 4'!$A$7, 'Plate 4 384-well Map'!$A17,'Plate 4 384-well Map'!Y$1)</f>
        <v/>
      </c>
      <c r="Z17" s="183" t="str">
        <f>OFFSET('Plate 4'!$A$18, 'Plate 4 384-well Map'!$A17,'Plate 4 384-well Map'!Z$1)</f>
        <v/>
      </c>
    </row>
    <row r="18" ht="13.5" customHeight="1">
      <c r="A18" s="132">
        <v>8.0</v>
      </c>
      <c r="B18" s="181" t="s">
        <v>88</v>
      </c>
      <c r="C18" s="183" t="str">
        <f>OFFSET('Plate 4'!$A$29, 'Plate 4 384-well Map'!$A18,'Plate 4 384-well Map'!C$1)</f>
        <v/>
      </c>
      <c r="D18" s="183" t="str">
        <f>OFFSET('Plate 4'!$A$40, 'Plate 4 384-well Map'!$A18,'Plate 4 384-well Map'!D$1)</f>
        <v/>
      </c>
      <c r="E18" s="183" t="str">
        <f>OFFSET('Plate 4'!$A$29, 'Plate 4 384-well Map'!$A18,'Plate 4 384-well Map'!E$1)</f>
        <v/>
      </c>
      <c r="F18" s="183" t="str">
        <f>OFFSET('Plate 4'!$A$40, 'Plate 4 384-well Map'!$A18,'Plate 4 384-well Map'!F$1)</f>
        <v/>
      </c>
      <c r="G18" s="183" t="str">
        <f>OFFSET('Plate 4'!$A$29, 'Plate 4 384-well Map'!$A18,'Plate 4 384-well Map'!G$1)</f>
        <v/>
      </c>
      <c r="H18" s="183" t="str">
        <f>OFFSET('Plate 4'!$A$40, 'Plate 4 384-well Map'!$A18,'Plate 4 384-well Map'!H$1)</f>
        <v/>
      </c>
      <c r="I18" s="183" t="str">
        <f>OFFSET('Plate 4'!$A$29, 'Plate 4 384-well Map'!$A18,'Plate 4 384-well Map'!I$1)</f>
        <v/>
      </c>
      <c r="J18" s="183" t="str">
        <f>OFFSET('Plate 4'!$A$40, 'Plate 4 384-well Map'!$A18,'Plate 4 384-well Map'!J$1)</f>
        <v/>
      </c>
      <c r="K18" s="183" t="str">
        <f>OFFSET('Plate 4'!$A$29, 'Plate 4 384-well Map'!$A18,'Plate 4 384-well Map'!K$1)</f>
        <v/>
      </c>
      <c r="L18" s="183" t="str">
        <f>OFFSET('Plate 4'!$A$40, 'Plate 4 384-well Map'!$A18,'Plate 4 384-well Map'!L$1)</f>
        <v/>
      </c>
      <c r="M18" s="183" t="str">
        <f>OFFSET('Plate 4'!$A$29, 'Plate 4 384-well Map'!$A18,'Plate 4 384-well Map'!M$1)</f>
        <v/>
      </c>
      <c r="N18" s="183" t="str">
        <f>OFFSET('Plate 4'!$A$40, 'Plate 4 384-well Map'!$A18,'Plate 4 384-well Map'!N$1)</f>
        <v/>
      </c>
      <c r="O18" s="183" t="str">
        <f>OFFSET('Plate 4'!$A$29, 'Plate 4 384-well Map'!$A18,'Plate 4 384-well Map'!O$1)</f>
        <v/>
      </c>
      <c r="P18" s="183" t="str">
        <f>OFFSET('Plate 4'!$A$40, 'Plate 4 384-well Map'!$A18,'Plate 4 384-well Map'!P$1)</f>
        <v/>
      </c>
      <c r="Q18" s="183" t="str">
        <f>OFFSET('Plate 4'!$A$29, 'Plate 4 384-well Map'!$A18,'Plate 4 384-well Map'!Q$1)</f>
        <v/>
      </c>
      <c r="R18" s="183" t="str">
        <f>OFFSET('Plate 4'!$A$40, 'Plate 4 384-well Map'!$A18,'Plate 4 384-well Map'!R$1)</f>
        <v/>
      </c>
      <c r="S18" s="183" t="str">
        <f>OFFSET('Plate 4'!$A$29, 'Plate 4 384-well Map'!$A18,'Plate 4 384-well Map'!S$1)</f>
        <v/>
      </c>
      <c r="T18" s="183" t="str">
        <f>OFFSET('Plate 4'!$A$40, 'Plate 4 384-well Map'!$A18,'Plate 4 384-well Map'!T$1)</f>
        <v/>
      </c>
      <c r="U18" s="183" t="str">
        <f>OFFSET('Plate 4'!$A$29, 'Plate 4 384-well Map'!$A18,'Plate 4 384-well Map'!U$1)</f>
        <v/>
      </c>
      <c r="V18" s="183" t="str">
        <f>OFFSET('Plate 4'!$A$40, 'Plate 4 384-well Map'!$A18,'Plate 4 384-well Map'!V$1)</f>
        <v/>
      </c>
      <c r="W18" s="183" t="str">
        <f>OFFSET('Plate 4'!$A$29, 'Plate 4 384-well Map'!$A18,'Plate 4 384-well Map'!W$1)</f>
        <v/>
      </c>
      <c r="X18" s="183" t="str">
        <f>OFFSET('Plate 4'!$A$40, 'Plate 4 384-well Map'!$A18,'Plate 4 384-well Map'!X$1)</f>
        <v/>
      </c>
      <c r="Y18" s="183" t="str">
        <f>OFFSET('Plate 4'!$A$29, 'Plate 4 384-well Map'!$A18,'Plate 4 384-well Map'!Y$1)</f>
        <v/>
      </c>
      <c r="Z18" s="183" t="str">
        <f>OFFSET('Plate 4'!$A$40, 'Plate 4 384-well Map'!$A18,'Plate 4 384-well Map'!Z$1)</f>
        <v/>
      </c>
    </row>
    <row r="19" ht="13.5" customHeight="1"/>
    <row r="20" ht="13.5" customHeight="1">
      <c r="F20" s="59"/>
      <c r="Y20" s="59"/>
    </row>
    <row r="21" ht="13.5" customHeight="1"/>
    <row r="22" ht="13.5" customHeight="1">
      <c r="R22" s="59"/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3" width="14.57"/>
    <col customWidth="1" min="14" max="14" width="12.14"/>
    <col customWidth="1" min="15" max="27" width="12.29"/>
    <col customWidth="1" min="28" max="28" width="8.86"/>
    <col customWidth="1" min="29" max="41" width="12.0"/>
  </cols>
  <sheetData>
    <row r="1" ht="13.5" customHeight="1">
      <c r="A1" s="40" t="s">
        <v>6</v>
      </c>
      <c r="B1" s="41">
        <f>'Run Setup Notes'!C7</f>
        <v>4</v>
      </c>
      <c r="C1" s="42"/>
      <c r="D1" s="43"/>
      <c r="E1" s="43"/>
      <c r="F1" s="44"/>
      <c r="G1" s="44"/>
      <c r="H1" s="44"/>
      <c r="I1" s="44"/>
      <c r="J1" s="44"/>
      <c r="K1" s="44"/>
      <c r="L1" s="44"/>
      <c r="M1" s="44"/>
    </row>
    <row r="2" ht="13.5" customHeight="1">
      <c r="A2" s="45">
        <v>1.0</v>
      </c>
      <c r="B2" s="46">
        <v>2.0</v>
      </c>
      <c r="E2" s="47" t="str">
        <f>'Run Setup Notes'!E13</f>
        <v>New ASHE saliva</v>
      </c>
      <c r="F2" s="48"/>
      <c r="G2" s="49" t="str">
        <f>'Run Setup Notes'!F13</f>
        <v>New ASHE saliva replicate</v>
      </c>
      <c r="H2" s="48"/>
      <c r="I2" s="44"/>
      <c r="J2" s="44"/>
      <c r="K2" s="44"/>
      <c r="L2" s="44"/>
      <c r="M2" s="44"/>
    </row>
    <row r="3" ht="13.5" customHeight="1">
      <c r="A3" s="45">
        <v>3.0</v>
      </c>
      <c r="B3" s="46">
        <v>4.0</v>
      </c>
      <c r="E3" s="47" t="str">
        <f>'Run Setup Notes'!E14</f>
        <v>negative saliva</v>
      </c>
      <c r="F3" s="48"/>
      <c r="G3" s="49" t="str">
        <f>'Run Setup Notes'!F14</f>
        <v>Saliva LOD gamma irradiated virus</v>
      </c>
      <c r="H3" s="48"/>
      <c r="I3" s="44"/>
      <c r="J3" s="44"/>
      <c r="K3" s="44"/>
      <c r="L3" s="44"/>
      <c r="M3" s="44"/>
    </row>
    <row r="4" ht="13.5" customHeight="1">
      <c r="A4" s="50"/>
      <c r="B4" s="50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ht="13.5" customHeight="1">
      <c r="A5" s="50"/>
      <c r="B5" s="51" t="s">
        <v>20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O5" s="50"/>
      <c r="P5" s="51" t="s">
        <v>21</v>
      </c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0"/>
      <c r="AD5" s="51" t="s">
        <v>22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</row>
    <row r="6" ht="13.5" customHeight="1">
      <c r="A6" s="50" t="s">
        <v>6</v>
      </c>
      <c r="B6" s="52"/>
      <c r="C6" s="52"/>
      <c r="D6" s="53"/>
      <c r="E6" s="44"/>
      <c r="F6" s="44"/>
      <c r="G6" s="44"/>
      <c r="H6" s="44"/>
      <c r="I6" s="44"/>
      <c r="J6" s="44"/>
      <c r="K6" s="44"/>
      <c r="L6" s="44"/>
      <c r="M6" s="44"/>
      <c r="O6" s="50" t="s">
        <v>6</v>
      </c>
      <c r="P6" s="52" t="s">
        <v>23</v>
      </c>
      <c r="Q6" s="52"/>
      <c r="R6" s="53"/>
      <c r="S6" s="44"/>
      <c r="T6" s="44"/>
      <c r="U6" s="44"/>
      <c r="V6" s="44"/>
      <c r="W6" s="44"/>
      <c r="X6" s="44"/>
      <c r="Y6" s="44"/>
      <c r="Z6" s="44"/>
      <c r="AA6" s="44"/>
      <c r="AB6" s="44"/>
      <c r="AC6" s="50" t="s">
        <v>6</v>
      </c>
      <c r="AD6" s="52"/>
      <c r="AE6" s="52"/>
      <c r="AF6" s="53"/>
      <c r="AG6" s="44"/>
      <c r="AH6" s="44"/>
      <c r="AI6" s="44"/>
      <c r="AJ6" s="44"/>
      <c r="AK6" s="44"/>
      <c r="AL6" s="44"/>
      <c r="AM6" s="44"/>
      <c r="AN6" s="44"/>
      <c r="AO6" s="44"/>
    </row>
    <row r="7" ht="13.5" customHeight="1">
      <c r="A7" s="54" t="str">
        <f>E2</f>
        <v>New ASHE saliva</v>
      </c>
      <c r="B7" s="55">
        <v>1.0</v>
      </c>
      <c r="C7" s="55">
        <v>2.0</v>
      </c>
      <c r="D7" s="55">
        <v>3.0</v>
      </c>
      <c r="E7" s="55">
        <v>4.0</v>
      </c>
      <c r="F7" s="55">
        <v>5.0</v>
      </c>
      <c r="G7" s="55">
        <v>6.0</v>
      </c>
      <c r="H7" s="55">
        <v>7.0</v>
      </c>
      <c r="I7" s="55">
        <v>8.0</v>
      </c>
      <c r="J7" s="55">
        <v>9.0</v>
      </c>
      <c r="K7" s="55">
        <v>10.0</v>
      </c>
      <c r="L7" s="55">
        <v>11.0</v>
      </c>
      <c r="M7" s="55">
        <v>12.0</v>
      </c>
      <c r="O7" s="44" t="str">
        <f>S2</f>
        <v/>
      </c>
      <c r="P7" s="55">
        <v>1.0</v>
      </c>
      <c r="Q7" s="55">
        <v>2.0</v>
      </c>
      <c r="R7" s="55">
        <v>3.0</v>
      </c>
      <c r="S7" s="55">
        <v>4.0</v>
      </c>
      <c r="T7" s="55">
        <v>5.0</v>
      </c>
      <c r="U7" s="55">
        <v>6.0</v>
      </c>
      <c r="V7" s="55">
        <v>7.0</v>
      </c>
      <c r="W7" s="55">
        <v>8.0</v>
      </c>
      <c r="X7" s="55">
        <v>9.0</v>
      </c>
      <c r="Y7" s="55">
        <v>10.0</v>
      </c>
      <c r="Z7" s="55">
        <v>11.0</v>
      </c>
      <c r="AA7" s="55">
        <v>12.0</v>
      </c>
      <c r="AB7" s="56"/>
      <c r="AC7" s="44" t="str">
        <f>AG2</f>
        <v/>
      </c>
      <c r="AD7" s="55">
        <v>1.0</v>
      </c>
      <c r="AE7" s="55">
        <v>2.0</v>
      </c>
      <c r="AF7" s="55">
        <v>3.0</v>
      </c>
      <c r="AG7" s="55">
        <v>4.0</v>
      </c>
      <c r="AH7" s="55">
        <v>5.0</v>
      </c>
      <c r="AI7" s="55">
        <v>6.0</v>
      </c>
      <c r="AJ7" s="55">
        <v>7.0</v>
      </c>
      <c r="AK7" s="55">
        <v>8.0</v>
      </c>
      <c r="AL7" s="55">
        <v>9.0</v>
      </c>
      <c r="AM7" s="55">
        <v>10.0</v>
      </c>
      <c r="AN7" s="55">
        <v>11.0</v>
      </c>
      <c r="AO7" s="55">
        <v>12.0</v>
      </c>
    </row>
    <row r="8" ht="13.5" customHeight="1">
      <c r="A8" s="57" t="s">
        <v>24</v>
      </c>
      <c r="B8" s="58">
        <v>3.68294842E8</v>
      </c>
      <c r="C8" s="58">
        <v>3.68293826E8</v>
      </c>
      <c r="D8" s="58">
        <v>3.68295405E8</v>
      </c>
      <c r="E8" s="58">
        <v>3.68293323E8</v>
      </c>
      <c r="F8" s="58">
        <v>3.6829375E8</v>
      </c>
      <c r="G8" s="58">
        <v>3.68318854E8</v>
      </c>
      <c r="H8" s="58">
        <v>3.68307084E8</v>
      </c>
      <c r="I8" s="58">
        <v>3.68294551E8</v>
      </c>
      <c r="J8" s="58">
        <v>3.682949E8</v>
      </c>
      <c r="K8" s="58">
        <v>3.68274174E8</v>
      </c>
      <c r="L8" s="58">
        <v>3.68293345E8</v>
      </c>
      <c r="M8" s="58">
        <v>3.68276372E8</v>
      </c>
      <c r="N8" s="59"/>
      <c r="O8" s="57" t="s">
        <v>24</v>
      </c>
      <c r="P8" s="58">
        <v>0.0</v>
      </c>
      <c r="Q8" s="58">
        <v>0.0</v>
      </c>
      <c r="R8" s="58">
        <v>0.0</v>
      </c>
      <c r="S8" s="58">
        <v>0.0</v>
      </c>
      <c r="T8" s="58">
        <v>0.0</v>
      </c>
      <c r="U8" s="58">
        <v>0.0</v>
      </c>
      <c r="V8" s="58">
        <v>0.0</v>
      </c>
      <c r="W8" s="58">
        <v>0.0</v>
      </c>
      <c r="X8" s="58">
        <v>0.0</v>
      </c>
      <c r="Y8" s="58">
        <v>0.0</v>
      </c>
      <c r="Z8" s="58">
        <v>0.0</v>
      </c>
      <c r="AA8" s="58">
        <v>0.0</v>
      </c>
      <c r="AB8" s="60"/>
      <c r="AC8" s="57" t="s">
        <v>24</v>
      </c>
      <c r="AD8" s="58" t="s">
        <v>25</v>
      </c>
      <c r="AE8" s="58" t="s">
        <v>25</v>
      </c>
      <c r="AF8" s="58" t="s">
        <v>25</v>
      </c>
      <c r="AG8" s="58" t="s">
        <v>25</v>
      </c>
      <c r="AH8" s="58" t="s">
        <v>25</v>
      </c>
      <c r="AI8" s="58" t="s">
        <v>25</v>
      </c>
      <c r="AJ8" s="58" t="s">
        <v>25</v>
      </c>
      <c r="AK8" s="58" t="s">
        <v>25</v>
      </c>
      <c r="AL8" s="58" t="s">
        <v>25</v>
      </c>
      <c r="AM8" s="58" t="s">
        <v>25</v>
      </c>
      <c r="AN8" s="58" t="s">
        <v>25</v>
      </c>
      <c r="AO8" s="58" t="s">
        <v>25</v>
      </c>
    </row>
    <row r="9" ht="13.5" customHeight="1">
      <c r="A9" s="57" t="s">
        <v>26</v>
      </c>
      <c r="B9" s="58">
        <v>3.68295802E8</v>
      </c>
      <c r="C9" s="58">
        <v>3.68307048E8</v>
      </c>
      <c r="D9" s="58">
        <v>3.68318883E8</v>
      </c>
      <c r="E9" s="58">
        <v>3.68295817E8</v>
      </c>
      <c r="F9" s="58">
        <v>3.68277267E8</v>
      </c>
      <c r="G9" s="58">
        <v>3.68294575E8</v>
      </c>
      <c r="H9" s="58">
        <v>3.68307094E8</v>
      </c>
      <c r="I9" s="58">
        <v>3.68277389E8</v>
      </c>
      <c r="J9" s="58">
        <v>3.68289886E8</v>
      </c>
      <c r="K9" s="58">
        <v>3.68274089E8</v>
      </c>
      <c r="L9" s="58">
        <v>3.683071E8</v>
      </c>
      <c r="M9" s="58">
        <v>3.68307097E8</v>
      </c>
      <c r="O9" s="57" t="s">
        <v>26</v>
      </c>
      <c r="P9" s="58">
        <v>0.0</v>
      </c>
      <c r="Q9" s="58">
        <v>0.0</v>
      </c>
      <c r="R9" s="58">
        <v>0.0</v>
      </c>
      <c r="S9" s="58">
        <v>0.0</v>
      </c>
      <c r="T9" s="58">
        <v>0.0</v>
      </c>
      <c r="U9" s="58">
        <v>0.0</v>
      </c>
      <c r="V9" s="58">
        <v>0.0</v>
      </c>
      <c r="W9" s="58">
        <v>0.0</v>
      </c>
      <c r="X9" s="58">
        <v>0.0</v>
      </c>
      <c r="Y9" s="58">
        <v>0.0</v>
      </c>
      <c r="Z9" s="58">
        <v>0.0</v>
      </c>
      <c r="AA9" s="58">
        <v>0.0</v>
      </c>
      <c r="AB9" s="60"/>
      <c r="AC9" s="57" t="s">
        <v>26</v>
      </c>
      <c r="AD9" s="58" t="s">
        <v>25</v>
      </c>
      <c r="AE9" s="58" t="s">
        <v>25</v>
      </c>
      <c r="AF9" s="58" t="s">
        <v>25</v>
      </c>
      <c r="AG9" s="58" t="s">
        <v>25</v>
      </c>
      <c r="AH9" s="58" t="s">
        <v>25</v>
      </c>
      <c r="AI9" s="58" t="s">
        <v>25</v>
      </c>
      <c r="AJ9" s="58" t="s">
        <v>25</v>
      </c>
      <c r="AK9" s="58" t="s">
        <v>25</v>
      </c>
      <c r="AL9" s="58" t="s">
        <v>25</v>
      </c>
      <c r="AM9" s="58" t="s">
        <v>25</v>
      </c>
      <c r="AN9" s="58" t="s">
        <v>25</v>
      </c>
      <c r="AO9" s="58" t="s">
        <v>25</v>
      </c>
    </row>
    <row r="10" ht="13.5" customHeight="1">
      <c r="A10" s="57" t="s">
        <v>27</v>
      </c>
      <c r="B10" s="58">
        <v>3.68277418E8</v>
      </c>
      <c r="C10" s="58">
        <v>3.68294895E8</v>
      </c>
      <c r="D10" s="58">
        <v>3.68318803E8</v>
      </c>
      <c r="E10" s="58" t="s">
        <v>28</v>
      </c>
      <c r="F10" s="58" t="s">
        <v>28</v>
      </c>
      <c r="G10" s="58" t="s">
        <v>28</v>
      </c>
      <c r="H10" s="58" t="s">
        <v>28</v>
      </c>
      <c r="I10" s="58" t="s">
        <v>28</v>
      </c>
      <c r="J10" s="58" t="s">
        <v>28</v>
      </c>
      <c r="K10" s="58" t="s">
        <v>28</v>
      </c>
      <c r="L10" s="58" t="s">
        <v>28</v>
      </c>
      <c r="M10" s="58" t="s">
        <v>28</v>
      </c>
      <c r="O10" s="57" t="s">
        <v>27</v>
      </c>
      <c r="P10" s="58">
        <v>0.0</v>
      </c>
      <c r="Q10" s="58">
        <v>0.0</v>
      </c>
      <c r="R10" s="58">
        <v>0.0</v>
      </c>
      <c r="S10" s="58">
        <v>0.0</v>
      </c>
      <c r="T10" s="58">
        <v>0.0</v>
      </c>
      <c r="U10" s="58">
        <v>0.0</v>
      </c>
      <c r="V10" s="58">
        <v>0.0</v>
      </c>
      <c r="W10" s="58">
        <v>0.0</v>
      </c>
      <c r="X10" s="58">
        <v>0.0</v>
      </c>
      <c r="Y10" s="58">
        <v>0.0</v>
      </c>
      <c r="Z10" s="58">
        <v>0.0</v>
      </c>
      <c r="AA10" s="58">
        <v>0.0</v>
      </c>
      <c r="AB10" s="60"/>
      <c r="AC10" s="57" t="s">
        <v>27</v>
      </c>
      <c r="AD10" s="58" t="s">
        <v>25</v>
      </c>
      <c r="AE10" s="58" t="s">
        <v>25</v>
      </c>
      <c r="AF10" s="58" t="s">
        <v>25</v>
      </c>
      <c r="AG10" s="58" t="s">
        <v>25</v>
      </c>
      <c r="AH10" s="58" t="s">
        <v>25</v>
      </c>
      <c r="AI10" s="58" t="s">
        <v>25</v>
      </c>
      <c r="AJ10" s="58" t="s">
        <v>25</v>
      </c>
      <c r="AK10" s="58" t="s">
        <v>25</v>
      </c>
      <c r="AL10" s="58" t="s">
        <v>25</v>
      </c>
      <c r="AM10" s="58" t="s">
        <v>25</v>
      </c>
      <c r="AN10" s="58" t="s">
        <v>25</v>
      </c>
      <c r="AO10" s="58" t="s">
        <v>25</v>
      </c>
    </row>
    <row r="11" ht="13.5" customHeight="1">
      <c r="A11" s="57" t="s">
        <v>29</v>
      </c>
      <c r="B11" s="58" t="s">
        <v>28</v>
      </c>
      <c r="C11" s="58" t="s">
        <v>28</v>
      </c>
      <c r="D11" s="58" t="s">
        <v>28</v>
      </c>
      <c r="E11" s="58" t="s">
        <v>28</v>
      </c>
      <c r="F11" s="58" t="s">
        <v>28</v>
      </c>
      <c r="G11" s="58" t="s">
        <v>28</v>
      </c>
      <c r="H11" s="58" t="s">
        <v>28</v>
      </c>
      <c r="I11" s="58" t="s">
        <v>28</v>
      </c>
      <c r="J11" s="58" t="s">
        <v>28</v>
      </c>
      <c r="K11" s="58" t="s">
        <v>28</v>
      </c>
      <c r="L11" s="58" t="s">
        <v>28</v>
      </c>
      <c r="M11" s="58" t="s">
        <v>28</v>
      </c>
      <c r="O11" s="57" t="s">
        <v>29</v>
      </c>
      <c r="P11" s="58">
        <v>0.0</v>
      </c>
      <c r="Q11" s="58">
        <v>0.0</v>
      </c>
      <c r="R11" s="58">
        <v>0.0</v>
      </c>
      <c r="S11" s="58">
        <v>0.0</v>
      </c>
      <c r="T11" s="58">
        <v>0.0</v>
      </c>
      <c r="U11" s="58">
        <v>0.0</v>
      </c>
      <c r="V11" s="58">
        <v>0.0</v>
      </c>
      <c r="W11" s="58">
        <v>0.0</v>
      </c>
      <c r="X11" s="58">
        <v>0.0</v>
      </c>
      <c r="Y11" s="58">
        <v>0.0</v>
      </c>
      <c r="Z11" s="58">
        <v>0.0</v>
      </c>
      <c r="AA11" s="58">
        <v>0.0</v>
      </c>
      <c r="AB11" s="60"/>
      <c r="AC11" s="57" t="s">
        <v>29</v>
      </c>
      <c r="AD11" s="58" t="s">
        <v>25</v>
      </c>
      <c r="AE11" s="58" t="s">
        <v>25</v>
      </c>
      <c r="AF11" s="58" t="s">
        <v>25</v>
      </c>
      <c r="AG11" s="58" t="s">
        <v>25</v>
      </c>
      <c r="AH11" s="58" t="s">
        <v>25</v>
      </c>
      <c r="AI11" s="58" t="s">
        <v>25</v>
      </c>
      <c r="AJ11" s="58" t="s">
        <v>25</v>
      </c>
      <c r="AK11" s="58" t="s">
        <v>25</v>
      </c>
      <c r="AL11" s="58" t="s">
        <v>25</v>
      </c>
      <c r="AM11" s="58" t="s">
        <v>25</v>
      </c>
      <c r="AN11" s="58" t="s">
        <v>25</v>
      </c>
      <c r="AO11" s="58" t="s">
        <v>25</v>
      </c>
    </row>
    <row r="12" ht="13.5" customHeight="1">
      <c r="A12" s="57" t="s">
        <v>30</v>
      </c>
      <c r="B12" s="58" t="s">
        <v>28</v>
      </c>
      <c r="C12" s="58" t="s">
        <v>28</v>
      </c>
      <c r="D12" s="58" t="s">
        <v>28</v>
      </c>
      <c r="E12" s="58" t="s">
        <v>28</v>
      </c>
      <c r="F12" s="58" t="s">
        <v>28</v>
      </c>
      <c r="G12" s="58" t="s">
        <v>28</v>
      </c>
      <c r="H12" s="58" t="s">
        <v>28</v>
      </c>
      <c r="I12" s="58" t="s">
        <v>28</v>
      </c>
      <c r="J12" s="58" t="s">
        <v>28</v>
      </c>
      <c r="K12" s="58" t="s">
        <v>28</v>
      </c>
      <c r="L12" s="58" t="s">
        <v>28</v>
      </c>
      <c r="M12" s="58" t="s">
        <v>28</v>
      </c>
      <c r="O12" s="57" t="s">
        <v>30</v>
      </c>
      <c r="P12" s="58">
        <v>0.0</v>
      </c>
      <c r="Q12" s="58">
        <v>0.0</v>
      </c>
      <c r="R12" s="58">
        <v>0.0</v>
      </c>
      <c r="S12" s="58">
        <v>0.0</v>
      </c>
      <c r="T12" s="58">
        <v>0.0</v>
      </c>
      <c r="U12" s="58">
        <v>0.0</v>
      </c>
      <c r="V12" s="58">
        <v>0.0</v>
      </c>
      <c r="W12" s="58">
        <v>0.0</v>
      </c>
      <c r="X12" s="58">
        <v>0.0</v>
      </c>
      <c r="Y12" s="58">
        <v>0.0</v>
      </c>
      <c r="Z12" s="58">
        <v>0.0</v>
      </c>
      <c r="AA12" s="58">
        <v>0.0</v>
      </c>
      <c r="AB12" s="60"/>
      <c r="AC12" s="57" t="s">
        <v>30</v>
      </c>
      <c r="AD12" s="58" t="s">
        <v>25</v>
      </c>
      <c r="AE12" s="58" t="s">
        <v>25</v>
      </c>
      <c r="AF12" s="58" t="s">
        <v>25</v>
      </c>
      <c r="AG12" s="58" t="s">
        <v>25</v>
      </c>
      <c r="AH12" s="58" t="s">
        <v>25</v>
      </c>
      <c r="AI12" s="58" t="s">
        <v>25</v>
      </c>
      <c r="AJ12" s="58" t="s">
        <v>25</v>
      </c>
      <c r="AK12" s="58" t="s">
        <v>25</v>
      </c>
      <c r="AL12" s="58" t="s">
        <v>25</v>
      </c>
      <c r="AM12" s="58" t="s">
        <v>25</v>
      </c>
      <c r="AN12" s="58" t="s">
        <v>25</v>
      </c>
      <c r="AO12" s="58" t="s">
        <v>25</v>
      </c>
    </row>
    <row r="13" ht="13.5" customHeight="1">
      <c r="A13" s="57" t="s">
        <v>31</v>
      </c>
      <c r="B13" s="58" t="s">
        <v>28</v>
      </c>
      <c r="C13" s="58" t="s">
        <v>28</v>
      </c>
      <c r="D13" s="58" t="s">
        <v>28</v>
      </c>
      <c r="E13" s="58" t="s">
        <v>28</v>
      </c>
      <c r="F13" s="58" t="s">
        <v>28</v>
      </c>
      <c r="G13" s="58" t="s">
        <v>28</v>
      </c>
      <c r="H13" s="58" t="s">
        <v>28</v>
      </c>
      <c r="I13" s="58" t="s">
        <v>28</v>
      </c>
      <c r="J13" s="58" t="s">
        <v>28</v>
      </c>
      <c r="K13" s="58" t="s">
        <v>28</v>
      </c>
      <c r="L13" s="58" t="s">
        <v>28</v>
      </c>
      <c r="M13" s="58" t="s">
        <v>28</v>
      </c>
      <c r="O13" s="57" t="s">
        <v>31</v>
      </c>
      <c r="P13" s="58">
        <v>0.0</v>
      </c>
      <c r="Q13" s="58">
        <v>0.0</v>
      </c>
      <c r="R13" s="58">
        <v>0.0</v>
      </c>
      <c r="S13" s="58">
        <v>0.0</v>
      </c>
      <c r="T13" s="58">
        <v>0.0</v>
      </c>
      <c r="U13" s="58">
        <v>0.0</v>
      </c>
      <c r="V13" s="58">
        <v>0.0</v>
      </c>
      <c r="W13" s="58">
        <v>0.0</v>
      </c>
      <c r="X13" s="58">
        <v>0.0</v>
      </c>
      <c r="Y13" s="58">
        <v>0.0</v>
      </c>
      <c r="Z13" s="58">
        <v>0.0</v>
      </c>
      <c r="AA13" s="58">
        <v>0.0</v>
      </c>
      <c r="AB13" s="60"/>
      <c r="AC13" s="57" t="s">
        <v>31</v>
      </c>
      <c r="AD13" s="58" t="s">
        <v>25</v>
      </c>
      <c r="AE13" s="58" t="s">
        <v>25</v>
      </c>
      <c r="AF13" s="58" t="s">
        <v>25</v>
      </c>
      <c r="AG13" s="58" t="s">
        <v>25</v>
      </c>
      <c r="AH13" s="58" t="s">
        <v>25</v>
      </c>
      <c r="AI13" s="58" t="s">
        <v>25</v>
      </c>
      <c r="AJ13" s="58" t="s">
        <v>25</v>
      </c>
      <c r="AK13" s="58" t="s">
        <v>25</v>
      </c>
      <c r="AL13" s="58" t="s">
        <v>25</v>
      </c>
      <c r="AM13" s="58" t="s">
        <v>25</v>
      </c>
      <c r="AN13" s="58" t="s">
        <v>25</v>
      </c>
      <c r="AO13" s="58" t="s">
        <v>25</v>
      </c>
    </row>
    <row r="14" ht="13.5" customHeight="1">
      <c r="A14" s="57" t="s">
        <v>32</v>
      </c>
      <c r="B14" s="58" t="s">
        <v>28</v>
      </c>
      <c r="C14" s="58" t="s">
        <v>28</v>
      </c>
      <c r="D14" s="58" t="s">
        <v>28</v>
      </c>
      <c r="E14" s="58" t="s">
        <v>28</v>
      </c>
      <c r="F14" s="58" t="s">
        <v>28</v>
      </c>
      <c r="G14" s="58" t="s">
        <v>28</v>
      </c>
      <c r="H14" s="58" t="s">
        <v>28</v>
      </c>
      <c r="I14" s="58" t="s">
        <v>28</v>
      </c>
      <c r="J14" s="58" t="s">
        <v>28</v>
      </c>
      <c r="K14" s="58" t="s">
        <v>28</v>
      </c>
      <c r="L14" s="58" t="s">
        <v>28</v>
      </c>
      <c r="M14" s="58" t="s">
        <v>28</v>
      </c>
      <c r="O14" s="57" t="s">
        <v>32</v>
      </c>
      <c r="P14" s="58">
        <v>0.0</v>
      </c>
      <c r="Q14" s="58">
        <v>0.0</v>
      </c>
      <c r="R14" s="58">
        <v>0.0</v>
      </c>
      <c r="S14" s="58">
        <v>0.0</v>
      </c>
      <c r="T14" s="58">
        <v>0.0</v>
      </c>
      <c r="U14" s="58">
        <v>0.0</v>
      </c>
      <c r="V14" s="58">
        <v>0.0</v>
      </c>
      <c r="W14" s="58">
        <v>0.0</v>
      </c>
      <c r="X14" s="58">
        <v>0.0</v>
      </c>
      <c r="Y14" s="58">
        <v>0.0</v>
      </c>
      <c r="Z14" s="58">
        <v>0.0</v>
      </c>
      <c r="AA14" s="58">
        <v>0.0</v>
      </c>
      <c r="AB14" s="60"/>
      <c r="AC14" s="57" t="s">
        <v>32</v>
      </c>
      <c r="AD14" s="58" t="s">
        <v>25</v>
      </c>
      <c r="AE14" s="58" t="s">
        <v>25</v>
      </c>
      <c r="AF14" s="58" t="s">
        <v>25</v>
      </c>
      <c r="AG14" s="58" t="s">
        <v>25</v>
      </c>
      <c r="AH14" s="58" t="s">
        <v>25</v>
      </c>
      <c r="AI14" s="58" t="s">
        <v>25</v>
      </c>
      <c r="AJ14" s="58" t="s">
        <v>25</v>
      </c>
      <c r="AK14" s="58" t="s">
        <v>25</v>
      </c>
      <c r="AL14" s="58" t="s">
        <v>25</v>
      </c>
      <c r="AM14" s="58" t="s">
        <v>25</v>
      </c>
      <c r="AN14" s="58" t="s">
        <v>25</v>
      </c>
      <c r="AO14" s="58" t="s">
        <v>25</v>
      </c>
    </row>
    <row r="15" ht="13.5" customHeight="1">
      <c r="A15" s="57" t="s">
        <v>33</v>
      </c>
      <c r="B15" s="58" t="s">
        <v>28</v>
      </c>
      <c r="C15" s="58" t="s">
        <v>28</v>
      </c>
      <c r="D15" s="58" t="s">
        <v>28</v>
      </c>
      <c r="E15" s="58" t="s">
        <v>28</v>
      </c>
      <c r="F15" s="58" t="s">
        <v>28</v>
      </c>
      <c r="G15" s="58" t="s">
        <v>28</v>
      </c>
      <c r="H15" s="58" t="s">
        <v>28</v>
      </c>
      <c r="I15" s="58" t="s">
        <v>28</v>
      </c>
      <c r="J15" s="58" t="s">
        <v>28</v>
      </c>
      <c r="K15" s="58" t="s">
        <v>28</v>
      </c>
      <c r="L15" s="58" t="s">
        <v>28</v>
      </c>
      <c r="M15" s="58" t="s">
        <v>28</v>
      </c>
      <c r="O15" s="57" t="s">
        <v>33</v>
      </c>
      <c r="P15" s="58">
        <v>0.0</v>
      </c>
      <c r="Q15" s="58">
        <v>0.0</v>
      </c>
      <c r="R15" s="58">
        <v>0.0</v>
      </c>
      <c r="S15" s="58">
        <v>0.0</v>
      </c>
      <c r="T15" s="58">
        <v>0.0</v>
      </c>
      <c r="U15" s="58">
        <v>0.0</v>
      </c>
      <c r="V15" s="58">
        <v>0.0</v>
      </c>
      <c r="W15" s="58">
        <v>0.0</v>
      </c>
      <c r="X15" s="58">
        <v>0.0</v>
      </c>
      <c r="Y15" s="58">
        <v>0.0</v>
      </c>
      <c r="Z15" s="58">
        <v>0.0</v>
      </c>
      <c r="AA15" s="58">
        <v>0.0</v>
      </c>
      <c r="AB15" s="60"/>
      <c r="AC15" s="57" t="s">
        <v>33</v>
      </c>
      <c r="AD15" s="58" t="s">
        <v>25</v>
      </c>
      <c r="AE15" s="58" t="s">
        <v>25</v>
      </c>
      <c r="AF15" s="58" t="s">
        <v>25</v>
      </c>
      <c r="AG15" s="58" t="s">
        <v>25</v>
      </c>
      <c r="AH15" s="58" t="s">
        <v>25</v>
      </c>
      <c r="AI15" s="58" t="s">
        <v>25</v>
      </c>
      <c r="AJ15" s="58" t="s">
        <v>25</v>
      </c>
      <c r="AK15" s="58" t="s">
        <v>25</v>
      </c>
      <c r="AL15" s="58" t="s">
        <v>25</v>
      </c>
      <c r="AM15" s="58" t="s">
        <v>25</v>
      </c>
      <c r="AN15" s="58" t="s">
        <v>25</v>
      </c>
      <c r="AO15" s="58" t="s">
        <v>25</v>
      </c>
    </row>
    <row r="16" ht="13.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</row>
    <row r="17" ht="13.5" customHeight="1">
      <c r="A17" s="50" t="s">
        <v>7</v>
      </c>
      <c r="B17" s="61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O17" s="50" t="s">
        <v>7</v>
      </c>
      <c r="P17" s="61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50" t="s">
        <v>7</v>
      </c>
      <c r="AD17" s="61" t="s">
        <v>34</v>
      </c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</row>
    <row r="18" ht="13.5" customHeight="1">
      <c r="A18" s="54" t="str">
        <f>G2</f>
        <v>New ASHE saliva replicate</v>
      </c>
      <c r="B18" s="55">
        <v>1.0</v>
      </c>
      <c r="C18" s="55">
        <v>2.0</v>
      </c>
      <c r="D18" s="55">
        <v>3.0</v>
      </c>
      <c r="E18" s="55">
        <v>4.0</v>
      </c>
      <c r="F18" s="55">
        <v>5.0</v>
      </c>
      <c r="G18" s="55">
        <v>6.0</v>
      </c>
      <c r="H18" s="55">
        <v>7.0</v>
      </c>
      <c r="I18" s="55">
        <v>8.0</v>
      </c>
      <c r="J18" s="55">
        <v>9.0</v>
      </c>
      <c r="K18" s="55">
        <v>10.0</v>
      </c>
      <c r="L18" s="55">
        <v>11.0</v>
      </c>
      <c r="M18" s="55">
        <v>12.0</v>
      </c>
      <c r="O18" s="44" t="str">
        <f>U2</f>
        <v/>
      </c>
      <c r="P18" s="55">
        <v>1.0</v>
      </c>
      <c r="Q18" s="55">
        <v>2.0</v>
      </c>
      <c r="R18" s="55">
        <v>3.0</v>
      </c>
      <c r="S18" s="55">
        <v>4.0</v>
      </c>
      <c r="T18" s="55">
        <v>5.0</v>
      </c>
      <c r="U18" s="55">
        <v>6.0</v>
      </c>
      <c r="V18" s="55">
        <v>7.0</v>
      </c>
      <c r="W18" s="55">
        <v>8.0</v>
      </c>
      <c r="X18" s="55">
        <v>9.0</v>
      </c>
      <c r="Y18" s="55">
        <v>10.0</v>
      </c>
      <c r="Z18" s="55">
        <v>11.0</v>
      </c>
      <c r="AA18" s="55">
        <v>12.0</v>
      </c>
      <c r="AB18" s="56"/>
      <c r="AC18" s="44" t="str">
        <f>AI2</f>
        <v/>
      </c>
      <c r="AD18" s="55">
        <v>1.0</v>
      </c>
      <c r="AE18" s="55">
        <v>2.0</v>
      </c>
      <c r="AF18" s="55">
        <v>3.0</v>
      </c>
      <c r="AG18" s="55">
        <v>4.0</v>
      </c>
      <c r="AH18" s="55">
        <v>5.0</v>
      </c>
      <c r="AI18" s="55">
        <v>6.0</v>
      </c>
      <c r="AJ18" s="55">
        <v>7.0</v>
      </c>
      <c r="AK18" s="55">
        <v>8.0</v>
      </c>
      <c r="AL18" s="55">
        <v>9.0</v>
      </c>
      <c r="AM18" s="55">
        <v>10.0</v>
      </c>
      <c r="AN18" s="55">
        <v>11.0</v>
      </c>
      <c r="AO18" s="55">
        <v>12.0</v>
      </c>
    </row>
    <row r="19" ht="13.5" customHeight="1">
      <c r="A19" s="57" t="s">
        <v>24</v>
      </c>
      <c r="B19" s="58">
        <v>3.68294842E8</v>
      </c>
      <c r="C19" s="58">
        <v>3.68293826E8</v>
      </c>
      <c r="D19" s="58">
        <v>3.68295405E8</v>
      </c>
      <c r="E19" s="58">
        <v>3.68293323E8</v>
      </c>
      <c r="F19" s="58">
        <v>3.6829375E8</v>
      </c>
      <c r="G19" s="58">
        <v>3.68318854E8</v>
      </c>
      <c r="H19" s="58">
        <v>3.68307084E8</v>
      </c>
      <c r="I19" s="58">
        <v>3.68294551E8</v>
      </c>
      <c r="J19" s="58">
        <v>3.682949E8</v>
      </c>
      <c r="K19" s="58">
        <v>3.68274174E8</v>
      </c>
      <c r="L19" s="58">
        <v>3.68293345E8</v>
      </c>
      <c r="M19" s="58">
        <v>3.68276372E8</v>
      </c>
      <c r="O19" s="57" t="s">
        <v>24</v>
      </c>
      <c r="P19" s="58">
        <v>0.0</v>
      </c>
      <c r="Q19" s="58">
        <v>0.0</v>
      </c>
      <c r="R19" s="58">
        <v>0.0</v>
      </c>
      <c r="S19" s="58">
        <v>0.0</v>
      </c>
      <c r="T19" s="58">
        <v>0.0</v>
      </c>
      <c r="U19" s="58">
        <v>0.0</v>
      </c>
      <c r="V19" s="58">
        <v>0.0</v>
      </c>
      <c r="W19" s="58">
        <v>0.0</v>
      </c>
      <c r="X19" s="58">
        <v>0.0</v>
      </c>
      <c r="Y19" s="58">
        <v>0.0</v>
      </c>
      <c r="Z19" s="58">
        <v>0.0</v>
      </c>
      <c r="AA19" s="58">
        <v>0.0</v>
      </c>
      <c r="AB19" s="60"/>
      <c r="AC19" s="57" t="s">
        <v>24</v>
      </c>
      <c r="AD19" s="58" t="s">
        <v>25</v>
      </c>
      <c r="AE19" s="58" t="s">
        <v>25</v>
      </c>
      <c r="AF19" s="58" t="s">
        <v>25</v>
      </c>
      <c r="AG19" s="58" t="s">
        <v>25</v>
      </c>
      <c r="AH19" s="58" t="s">
        <v>25</v>
      </c>
      <c r="AI19" s="58" t="s">
        <v>25</v>
      </c>
      <c r="AJ19" s="58" t="s">
        <v>25</v>
      </c>
      <c r="AK19" s="58" t="s">
        <v>25</v>
      </c>
      <c r="AL19" s="58" t="s">
        <v>25</v>
      </c>
      <c r="AM19" s="58" t="s">
        <v>25</v>
      </c>
      <c r="AN19" s="58" t="s">
        <v>25</v>
      </c>
      <c r="AO19" s="58" t="s">
        <v>25</v>
      </c>
    </row>
    <row r="20" ht="13.5" customHeight="1">
      <c r="A20" s="57" t="s">
        <v>26</v>
      </c>
      <c r="B20" s="58">
        <v>3.68295802E8</v>
      </c>
      <c r="C20" s="58">
        <v>3.68307048E8</v>
      </c>
      <c r="D20" s="58">
        <v>3.68318883E8</v>
      </c>
      <c r="E20" s="58">
        <v>3.68295817E8</v>
      </c>
      <c r="F20" s="58">
        <v>3.68277267E8</v>
      </c>
      <c r="G20" s="58">
        <v>3.68294575E8</v>
      </c>
      <c r="H20" s="58">
        <v>3.68307094E8</v>
      </c>
      <c r="I20" s="58">
        <v>3.68277389E8</v>
      </c>
      <c r="J20" s="58">
        <v>3.68289886E8</v>
      </c>
      <c r="K20" s="58">
        <v>3.68274089E8</v>
      </c>
      <c r="L20" s="58">
        <v>3.683071E8</v>
      </c>
      <c r="M20" s="58">
        <v>3.68307097E8</v>
      </c>
      <c r="O20" s="57" t="s">
        <v>26</v>
      </c>
      <c r="P20" s="58">
        <v>0.0</v>
      </c>
      <c r="Q20" s="58">
        <v>0.0</v>
      </c>
      <c r="R20" s="58">
        <v>0.0</v>
      </c>
      <c r="S20" s="58">
        <v>0.0</v>
      </c>
      <c r="T20" s="58">
        <v>0.0</v>
      </c>
      <c r="U20" s="58">
        <v>0.0</v>
      </c>
      <c r="V20" s="58">
        <v>0.0</v>
      </c>
      <c r="W20" s="58">
        <v>0.0</v>
      </c>
      <c r="X20" s="58">
        <v>0.0</v>
      </c>
      <c r="Y20" s="58">
        <v>0.0</v>
      </c>
      <c r="Z20" s="58">
        <v>0.0</v>
      </c>
      <c r="AA20" s="58">
        <v>0.0</v>
      </c>
      <c r="AB20" s="60"/>
      <c r="AC20" s="57" t="s">
        <v>26</v>
      </c>
      <c r="AD20" s="58" t="s">
        <v>25</v>
      </c>
      <c r="AE20" s="58" t="s">
        <v>25</v>
      </c>
      <c r="AF20" s="58" t="s">
        <v>25</v>
      </c>
      <c r="AG20" s="58" t="s">
        <v>25</v>
      </c>
      <c r="AH20" s="58" t="s">
        <v>25</v>
      </c>
      <c r="AI20" s="58" t="s">
        <v>25</v>
      </c>
      <c r="AJ20" s="58" t="s">
        <v>25</v>
      </c>
      <c r="AK20" s="58" t="s">
        <v>25</v>
      </c>
      <c r="AL20" s="58" t="s">
        <v>25</v>
      </c>
      <c r="AM20" s="58" t="s">
        <v>25</v>
      </c>
      <c r="AN20" s="58" t="s">
        <v>25</v>
      </c>
      <c r="AO20" s="58" t="s">
        <v>25</v>
      </c>
    </row>
    <row r="21" ht="13.5" customHeight="1">
      <c r="A21" s="57" t="s">
        <v>27</v>
      </c>
      <c r="B21" s="58">
        <v>3.68277418E8</v>
      </c>
      <c r="C21" s="58">
        <v>3.68294895E8</v>
      </c>
      <c r="D21" s="58">
        <v>3.68318803E8</v>
      </c>
      <c r="E21" s="58" t="s">
        <v>28</v>
      </c>
      <c r="F21" s="58" t="s">
        <v>28</v>
      </c>
      <c r="G21" s="58" t="s">
        <v>28</v>
      </c>
      <c r="H21" s="58" t="s">
        <v>28</v>
      </c>
      <c r="I21" s="58" t="s">
        <v>28</v>
      </c>
      <c r="J21" s="58" t="s">
        <v>28</v>
      </c>
      <c r="K21" s="58" t="s">
        <v>28</v>
      </c>
      <c r="L21" s="58" t="s">
        <v>28</v>
      </c>
      <c r="M21" s="58" t="s">
        <v>28</v>
      </c>
      <c r="O21" s="57" t="s">
        <v>27</v>
      </c>
      <c r="P21" s="58">
        <v>0.0</v>
      </c>
      <c r="Q21" s="58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  <c r="AA21" s="58">
        <v>0.0</v>
      </c>
      <c r="AB21" s="60"/>
      <c r="AC21" s="57" t="s">
        <v>27</v>
      </c>
      <c r="AD21" s="58" t="s">
        <v>25</v>
      </c>
      <c r="AE21" s="58" t="s">
        <v>25</v>
      </c>
      <c r="AF21" s="58" t="s">
        <v>25</v>
      </c>
      <c r="AG21" s="58" t="s">
        <v>25</v>
      </c>
      <c r="AH21" s="58" t="s">
        <v>25</v>
      </c>
      <c r="AI21" s="58" t="s">
        <v>25</v>
      </c>
      <c r="AJ21" s="58" t="s">
        <v>25</v>
      </c>
      <c r="AK21" s="58" t="s">
        <v>25</v>
      </c>
      <c r="AL21" s="58" t="s">
        <v>25</v>
      </c>
      <c r="AM21" s="58" t="s">
        <v>25</v>
      </c>
      <c r="AN21" s="58" t="s">
        <v>25</v>
      </c>
      <c r="AO21" s="58" t="s">
        <v>25</v>
      </c>
    </row>
    <row r="22" ht="13.5" customHeight="1">
      <c r="A22" s="57" t="s">
        <v>29</v>
      </c>
      <c r="B22" s="58" t="s">
        <v>28</v>
      </c>
      <c r="C22" s="58" t="s">
        <v>28</v>
      </c>
      <c r="D22" s="58" t="s">
        <v>28</v>
      </c>
      <c r="E22" s="58" t="s">
        <v>28</v>
      </c>
      <c r="F22" s="58" t="s">
        <v>28</v>
      </c>
      <c r="G22" s="58" t="s">
        <v>28</v>
      </c>
      <c r="H22" s="58" t="s">
        <v>28</v>
      </c>
      <c r="I22" s="58" t="s">
        <v>28</v>
      </c>
      <c r="J22" s="58" t="s">
        <v>28</v>
      </c>
      <c r="K22" s="58" t="s">
        <v>28</v>
      </c>
      <c r="L22" s="58" t="s">
        <v>28</v>
      </c>
      <c r="M22" s="58" t="s">
        <v>28</v>
      </c>
      <c r="O22" s="57" t="s">
        <v>29</v>
      </c>
      <c r="P22" s="58">
        <v>0.0</v>
      </c>
      <c r="Q22" s="58">
        <v>0.0</v>
      </c>
      <c r="R22" s="58">
        <v>0.0</v>
      </c>
      <c r="S22" s="58">
        <v>0.0</v>
      </c>
      <c r="T22" s="58">
        <v>0.0</v>
      </c>
      <c r="U22" s="58">
        <v>0.0</v>
      </c>
      <c r="V22" s="58">
        <v>0.0</v>
      </c>
      <c r="W22" s="58">
        <v>0.0</v>
      </c>
      <c r="X22" s="58">
        <v>0.0</v>
      </c>
      <c r="Y22" s="58">
        <v>0.0</v>
      </c>
      <c r="Z22" s="58">
        <v>0.0</v>
      </c>
      <c r="AA22" s="58">
        <v>0.0</v>
      </c>
      <c r="AB22" s="60"/>
      <c r="AC22" s="57" t="s">
        <v>29</v>
      </c>
      <c r="AD22" s="58" t="s">
        <v>25</v>
      </c>
      <c r="AE22" s="58" t="s">
        <v>25</v>
      </c>
      <c r="AF22" s="58" t="s">
        <v>25</v>
      </c>
      <c r="AG22" s="58" t="s">
        <v>25</v>
      </c>
      <c r="AH22" s="58" t="s">
        <v>25</v>
      </c>
      <c r="AI22" s="58" t="s">
        <v>25</v>
      </c>
      <c r="AJ22" s="58" t="s">
        <v>25</v>
      </c>
      <c r="AK22" s="58" t="s">
        <v>25</v>
      </c>
      <c r="AL22" s="58" t="s">
        <v>25</v>
      </c>
      <c r="AM22" s="58" t="s">
        <v>25</v>
      </c>
      <c r="AN22" s="58" t="s">
        <v>25</v>
      </c>
      <c r="AO22" s="58" t="s">
        <v>25</v>
      </c>
    </row>
    <row r="23" ht="13.5" customHeight="1">
      <c r="A23" s="57" t="s">
        <v>30</v>
      </c>
      <c r="B23" s="58" t="s">
        <v>28</v>
      </c>
      <c r="C23" s="58" t="s">
        <v>28</v>
      </c>
      <c r="D23" s="58" t="s">
        <v>28</v>
      </c>
      <c r="E23" s="58" t="s">
        <v>28</v>
      </c>
      <c r="F23" s="58" t="s">
        <v>28</v>
      </c>
      <c r="G23" s="58" t="s">
        <v>28</v>
      </c>
      <c r="H23" s="58" t="s">
        <v>28</v>
      </c>
      <c r="I23" s="58" t="s">
        <v>28</v>
      </c>
      <c r="J23" s="58" t="s">
        <v>28</v>
      </c>
      <c r="K23" s="58" t="s">
        <v>28</v>
      </c>
      <c r="L23" s="58" t="s">
        <v>28</v>
      </c>
      <c r="M23" s="58" t="s">
        <v>28</v>
      </c>
      <c r="O23" s="57" t="s">
        <v>30</v>
      </c>
      <c r="P23" s="58">
        <v>0.0</v>
      </c>
      <c r="Q23" s="58">
        <v>0.0</v>
      </c>
      <c r="R23" s="58">
        <v>0.0</v>
      </c>
      <c r="S23" s="58">
        <v>0.0</v>
      </c>
      <c r="T23" s="58">
        <v>0.0</v>
      </c>
      <c r="U23" s="58">
        <v>0.0</v>
      </c>
      <c r="V23" s="58">
        <v>0.0</v>
      </c>
      <c r="W23" s="58">
        <v>0.0</v>
      </c>
      <c r="X23" s="58">
        <v>0.0</v>
      </c>
      <c r="Y23" s="58">
        <v>0.0</v>
      </c>
      <c r="Z23" s="58">
        <v>0.0</v>
      </c>
      <c r="AA23" s="58">
        <v>0.0</v>
      </c>
      <c r="AB23" s="60"/>
      <c r="AC23" s="57" t="s">
        <v>30</v>
      </c>
      <c r="AD23" s="58" t="s">
        <v>25</v>
      </c>
      <c r="AE23" s="58" t="s">
        <v>25</v>
      </c>
      <c r="AF23" s="58" t="s">
        <v>25</v>
      </c>
      <c r="AG23" s="58" t="s">
        <v>25</v>
      </c>
      <c r="AH23" s="58" t="s">
        <v>25</v>
      </c>
      <c r="AI23" s="58" t="s">
        <v>25</v>
      </c>
      <c r="AJ23" s="58" t="s">
        <v>25</v>
      </c>
      <c r="AK23" s="58" t="s">
        <v>25</v>
      </c>
      <c r="AL23" s="58" t="s">
        <v>25</v>
      </c>
      <c r="AM23" s="58" t="s">
        <v>25</v>
      </c>
      <c r="AN23" s="58" t="s">
        <v>25</v>
      </c>
      <c r="AO23" s="58" t="s">
        <v>25</v>
      </c>
    </row>
    <row r="24" ht="13.5" customHeight="1">
      <c r="A24" s="57" t="s">
        <v>31</v>
      </c>
      <c r="B24" s="58" t="s">
        <v>28</v>
      </c>
      <c r="C24" s="58" t="s">
        <v>28</v>
      </c>
      <c r="D24" s="58" t="s">
        <v>28</v>
      </c>
      <c r="E24" s="58" t="s">
        <v>28</v>
      </c>
      <c r="F24" s="58" t="s">
        <v>28</v>
      </c>
      <c r="G24" s="58" t="s">
        <v>28</v>
      </c>
      <c r="H24" s="58" t="s">
        <v>28</v>
      </c>
      <c r="I24" s="58" t="s">
        <v>28</v>
      </c>
      <c r="J24" s="58" t="s">
        <v>28</v>
      </c>
      <c r="K24" s="58" t="s">
        <v>28</v>
      </c>
      <c r="L24" s="58" t="s">
        <v>28</v>
      </c>
      <c r="M24" s="58" t="s">
        <v>28</v>
      </c>
      <c r="O24" s="57" t="s">
        <v>31</v>
      </c>
      <c r="P24" s="58">
        <v>0.0</v>
      </c>
      <c r="Q24" s="58">
        <v>0.0</v>
      </c>
      <c r="R24" s="58">
        <v>0.0</v>
      </c>
      <c r="S24" s="58">
        <v>0.0</v>
      </c>
      <c r="T24" s="58">
        <v>0.0</v>
      </c>
      <c r="U24" s="58">
        <v>0.0</v>
      </c>
      <c r="V24" s="58">
        <v>0.0</v>
      </c>
      <c r="W24" s="58">
        <v>0.0</v>
      </c>
      <c r="X24" s="58">
        <v>0.0</v>
      </c>
      <c r="Y24" s="58">
        <v>0.0</v>
      </c>
      <c r="Z24" s="58">
        <v>0.0</v>
      </c>
      <c r="AA24" s="58">
        <v>0.0</v>
      </c>
      <c r="AB24" s="60"/>
      <c r="AC24" s="57" t="s">
        <v>31</v>
      </c>
      <c r="AD24" s="58" t="s">
        <v>25</v>
      </c>
      <c r="AE24" s="58" t="s">
        <v>25</v>
      </c>
      <c r="AF24" s="58" t="s">
        <v>25</v>
      </c>
      <c r="AG24" s="58" t="s">
        <v>25</v>
      </c>
      <c r="AH24" s="58" t="s">
        <v>25</v>
      </c>
      <c r="AI24" s="58" t="s">
        <v>25</v>
      </c>
      <c r="AJ24" s="58" t="s">
        <v>25</v>
      </c>
      <c r="AK24" s="58" t="s">
        <v>25</v>
      </c>
      <c r="AL24" s="58" t="s">
        <v>25</v>
      </c>
      <c r="AM24" s="58" t="s">
        <v>25</v>
      </c>
      <c r="AN24" s="58" t="s">
        <v>25</v>
      </c>
      <c r="AO24" s="58" t="s">
        <v>25</v>
      </c>
    </row>
    <row r="25" ht="13.5" customHeight="1">
      <c r="A25" s="57" t="s">
        <v>32</v>
      </c>
      <c r="B25" s="58" t="s">
        <v>28</v>
      </c>
      <c r="C25" s="58" t="s">
        <v>28</v>
      </c>
      <c r="D25" s="58" t="s">
        <v>28</v>
      </c>
      <c r="E25" s="58" t="s">
        <v>28</v>
      </c>
      <c r="F25" s="58" t="s">
        <v>28</v>
      </c>
      <c r="G25" s="58" t="s">
        <v>28</v>
      </c>
      <c r="H25" s="58" t="s">
        <v>28</v>
      </c>
      <c r="I25" s="58" t="s">
        <v>28</v>
      </c>
      <c r="J25" s="58" t="s">
        <v>28</v>
      </c>
      <c r="K25" s="58" t="s">
        <v>28</v>
      </c>
      <c r="L25" s="58" t="s">
        <v>28</v>
      </c>
      <c r="M25" s="58" t="s">
        <v>28</v>
      </c>
      <c r="O25" s="57" t="s">
        <v>32</v>
      </c>
      <c r="P25" s="58">
        <v>0.0</v>
      </c>
      <c r="Q25" s="58">
        <v>0.0</v>
      </c>
      <c r="R25" s="58">
        <v>0.0</v>
      </c>
      <c r="S25" s="58">
        <v>0.0</v>
      </c>
      <c r="T25" s="58">
        <v>0.0</v>
      </c>
      <c r="U25" s="58">
        <v>0.0</v>
      </c>
      <c r="V25" s="58">
        <v>0.0</v>
      </c>
      <c r="W25" s="58">
        <v>0.0</v>
      </c>
      <c r="X25" s="58">
        <v>0.0</v>
      </c>
      <c r="Y25" s="58">
        <v>0.0</v>
      </c>
      <c r="Z25" s="58">
        <v>0.0</v>
      </c>
      <c r="AA25" s="58">
        <v>0.0</v>
      </c>
      <c r="AB25" s="60"/>
      <c r="AC25" s="57" t="s">
        <v>32</v>
      </c>
      <c r="AD25" s="58" t="s">
        <v>25</v>
      </c>
      <c r="AE25" s="58" t="s">
        <v>25</v>
      </c>
      <c r="AF25" s="58" t="s">
        <v>25</v>
      </c>
      <c r="AG25" s="58" t="s">
        <v>25</v>
      </c>
      <c r="AH25" s="58" t="s">
        <v>25</v>
      </c>
      <c r="AI25" s="58" t="s">
        <v>25</v>
      </c>
      <c r="AJ25" s="58" t="s">
        <v>25</v>
      </c>
      <c r="AK25" s="58" t="s">
        <v>25</v>
      </c>
      <c r="AL25" s="58" t="s">
        <v>25</v>
      </c>
      <c r="AM25" s="58" t="s">
        <v>25</v>
      </c>
      <c r="AN25" s="58" t="s">
        <v>25</v>
      </c>
      <c r="AO25" s="58" t="s">
        <v>25</v>
      </c>
    </row>
    <row r="26" ht="13.5" customHeight="1">
      <c r="A26" s="57" t="s">
        <v>33</v>
      </c>
      <c r="B26" s="58" t="s">
        <v>28</v>
      </c>
      <c r="C26" s="58" t="s">
        <v>28</v>
      </c>
      <c r="D26" s="58" t="s">
        <v>28</v>
      </c>
      <c r="E26" s="58" t="s">
        <v>28</v>
      </c>
      <c r="F26" s="58" t="s">
        <v>28</v>
      </c>
      <c r="G26" s="58" t="s">
        <v>28</v>
      </c>
      <c r="H26" s="58" t="s">
        <v>28</v>
      </c>
      <c r="I26" s="58" t="s">
        <v>28</v>
      </c>
      <c r="J26" s="58" t="s">
        <v>28</v>
      </c>
      <c r="K26" s="58" t="s">
        <v>28</v>
      </c>
      <c r="L26" s="58" t="s">
        <v>28</v>
      </c>
      <c r="M26" s="58" t="s">
        <v>28</v>
      </c>
      <c r="O26" s="57" t="s">
        <v>33</v>
      </c>
      <c r="P26" s="58">
        <v>0.0</v>
      </c>
      <c r="Q26" s="58">
        <v>0.0</v>
      </c>
      <c r="R26" s="58">
        <v>0.0</v>
      </c>
      <c r="S26" s="58">
        <v>0.0</v>
      </c>
      <c r="T26" s="58">
        <v>0.0</v>
      </c>
      <c r="U26" s="58">
        <v>0.0</v>
      </c>
      <c r="V26" s="58">
        <v>0.0</v>
      </c>
      <c r="W26" s="58">
        <v>0.0</v>
      </c>
      <c r="X26" s="58">
        <v>0.0</v>
      </c>
      <c r="Y26" s="58">
        <v>0.0</v>
      </c>
      <c r="Z26" s="58">
        <v>0.0</v>
      </c>
      <c r="AA26" s="58">
        <v>0.0</v>
      </c>
      <c r="AB26" s="60"/>
      <c r="AC26" s="57" t="s">
        <v>33</v>
      </c>
      <c r="AD26" s="58" t="s">
        <v>25</v>
      </c>
      <c r="AE26" s="58" t="s">
        <v>25</v>
      </c>
      <c r="AF26" s="58" t="s">
        <v>25</v>
      </c>
      <c r="AG26" s="58" t="s">
        <v>25</v>
      </c>
      <c r="AH26" s="58" t="s">
        <v>25</v>
      </c>
      <c r="AI26" s="58" t="s">
        <v>25</v>
      </c>
      <c r="AJ26" s="58" t="s">
        <v>25</v>
      </c>
      <c r="AK26" s="58" t="s">
        <v>25</v>
      </c>
      <c r="AL26" s="58" t="s">
        <v>25</v>
      </c>
      <c r="AM26" s="58" t="s">
        <v>25</v>
      </c>
      <c r="AN26" s="58" t="s">
        <v>25</v>
      </c>
      <c r="AO26" s="58" t="s">
        <v>25</v>
      </c>
    </row>
    <row r="27" ht="13.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ht="13.5" customHeight="1">
      <c r="A28" s="50" t="s">
        <v>8</v>
      </c>
      <c r="B28" s="61" t="s">
        <v>34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O28" s="50" t="s">
        <v>8</v>
      </c>
      <c r="P28" s="61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0" t="s">
        <v>8</v>
      </c>
      <c r="AD28" s="61" t="s">
        <v>34</v>
      </c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ht="13.5" customHeight="1">
      <c r="A29" s="54" t="str">
        <f>E3</f>
        <v>negative saliva</v>
      </c>
      <c r="B29" s="55">
        <v>1.0</v>
      </c>
      <c r="C29" s="55">
        <v>2.0</v>
      </c>
      <c r="D29" s="55">
        <v>3.0</v>
      </c>
      <c r="E29" s="55">
        <v>4.0</v>
      </c>
      <c r="F29" s="55">
        <v>5.0</v>
      </c>
      <c r="G29" s="55">
        <v>6.0</v>
      </c>
      <c r="H29" s="55">
        <v>7.0</v>
      </c>
      <c r="I29" s="55">
        <v>8.0</v>
      </c>
      <c r="J29" s="55">
        <v>9.0</v>
      </c>
      <c r="K29" s="55">
        <v>10.0</v>
      </c>
      <c r="L29" s="55">
        <v>11.0</v>
      </c>
      <c r="M29" s="55">
        <v>12.0</v>
      </c>
      <c r="O29" s="44" t="str">
        <f>S3</f>
        <v/>
      </c>
      <c r="P29" s="55">
        <v>1.0</v>
      </c>
      <c r="Q29" s="55">
        <v>2.0</v>
      </c>
      <c r="R29" s="55">
        <v>3.0</v>
      </c>
      <c r="S29" s="55">
        <v>4.0</v>
      </c>
      <c r="T29" s="55">
        <v>5.0</v>
      </c>
      <c r="U29" s="55">
        <v>6.0</v>
      </c>
      <c r="V29" s="55">
        <v>7.0</v>
      </c>
      <c r="W29" s="55">
        <v>8.0</v>
      </c>
      <c r="X29" s="55">
        <v>9.0</v>
      </c>
      <c r="Y29" s="55">
        <v>10.0</v>
      </c>
      <c r="Z29" s="55">
        <v>11.0</v>
      </c>
      <c r="AA29" s="55">
        <v>12.0</v>
      </c>
      <c r="AB29" s="56"/>
      <c r="AC29" s="44" t="str">
        <f>AG3</f>
        <v/>
      </c>
      <c r="AD29" s="55">
        <v>1.0</v>
      </c>
      <c r="AE29" s="55">
        <v>2.0</v>
      </c>
      <c r="AF29" s="55">
        <v>3.0</v>
      </c>
      <c r="AG29" s="55">
        <v>4.0</v>
      </c>
      <c r="AH29" s="55">
        <v>5.0</v>
      </c>
      <c r="AI29" s="55">
        <v>6.0</v>
      </c>
      <c r="AJ29" s="55">
        <v>7.0</v>
      </c>
      <c r="AK29" s="55">
        <v>8.0</v>
      </c>
      <c r="AL29" s="55">
        <v>9.0</v>
      </c>
      <c r="AM29" s="55">
        <v>10.0</v>
      </c>
      <c r="AN29" s="55">
        <v>11.0</v>
      </c>
      <c r="AO29" s="55">
        <v>12.0</v>
      </c>
    </row>
    <row r="30" ht="13.5" customHeight="1">
      <c r="A30" s="57" t="s">
        <v>24</v>
      </c>
      <c r="B30" s="58" t="s">
        <v>35</v>
      </c>
      <c r="C30" s="58" t="s">
        <v>35</v>
      </c>
      <c r="D30" s="58" t="s">
        <v>35</v>
      </c>
      <c r="E30" s="58" t="s">
        <v>35</v>
      </c>
      <c r="F30" s="58" t="s">
        <v>35</v>
      </c>
      <c r="G30" s="58" t="s">
        <v>35</v>
      </c>
      <c r="H30" s="58" t="s">
        <v>35</v>
      </c>
      <c r="I30" s="58" t="s">
        <v>35</v>
      </c>
      <c r="J30" s="58" t="s">
        <v>35</v>
      </c>
      <c r="K30" s="58" t="s">
        <v>35</v>
      </c>
      <c r="L30" s="58" t="s">
        <v>35</v>
      </c>
      <c r="M30" s="58" t="s">
        <v>36</v>
      </c>
      <c r="O30" s="57" t="s">
        <v>24</v>
      </c>
      <c r="P30" s="58">
        <v>0.0</v>
      </c>
      <c r="Q30" s="58">
        <v>0.0</v>
      </c>
      <c r="R30" s="58">
        <v>0.0</v>
      </c>
      <c r="S30" s="58">
        <v>0.0</v>
      </c>
      <c r="T30" s="58">
        <v>0.0</v>
      </c>
      <c r="U30" s="58">
        <v>0.0</v>
      </c>
      <c r="V30" s="58">
        <v>0.0</v>
      </c>
      <c r="W30" s="58">
        <v>0.0</v>
      </c>
      <c r="X30" s="58">
        <v>0.0</v>
      </c>
      <c r="Y30" s="58">
        <v>0.0</v>
      </c>
      <c r="Z30" s="58">
        <v>0.0</v>
      </c>
      <c r="AA30" s="58">
        <v>0.0</v>
      </c>
      <c r="AB30" s="60"/>
      <c r="AC30" s="57" t="s">
        <v>24</v>
      </c>
      <c r="AD30" s="58" t="s">
        <v>25</v>
      </c>
      <c r="AE30" s="58" t="s">
        <v>25</v>
      </c>
      <c r="AF30" s="58" t="s">
        <v>25</v>
      </c>
      <c r="AG30" s="58" t="s">
        <v>25</v>
      </c>
      <c r="AH30" s="58" t="s">
        <v>25</v>
      </c>
      <c r="AI30" s="58" t="s">
        <v>25</v>
      </c>
      <c r="AJ30" s="58" t="s">
        <v>25</v>
      </c>
      <c r="AK30" s="58" t="s">
        <v>25</v>
      </c>
      <c r="AL30" s="58" t="s">
        <v>25</v>
      </c>
      <c r="AM30" s="58" t="s">
        <v>25</v>
      </c>
      <c r="AN30" s="58" t="s">
        <v>25</v>
      </c>
      <c r="AO30" s="58" t="s">
        <v>25</v>
      </c>
    </row>
    <row r="31" ht="13.5" customHeight="1">
      <c r="A31" s="57" t="s">
        <v>26</v>
      </c>
      <c r="B31" s="58" t="s">
        <v>35</v>
      </c>
      <c r="C31" s="58" t="s">
        <v>35</v>
      </c>
      <c r="D31" s="58" t="s">
        <v>35</v>
      </c>
      <c r="E31" s="58" t="s">
        <v>35</v>
      </c>
      <c r="F31" s="58" t="s">
        <v>35</v>
      </c>
      <c r="G31" s="58" t="s">
        <v>35</v>
      </c>
      <c r="H31" s="58" t="s">
        <v>35</v>
      </c>
      <c r="I31" s="58" t="s">
        <v>35</v>
      </c>
      <c r="J31" s="58" t="s">
        <v>35</v>
      </c>
      <c r="K31" s="58" t="s">
        <v>35</v>
      </c>
      <c r="L31" s="58" t="s">
        <v>35</v>
      </c>
      <c r="M31" s="58" t="s">
        <v>36</v>
      </c>
      <c r="O31" s="57" t="s">
        <v>26</v>
      </c>
      <c r="P31" s="58">
        <v>0.0</v>
      </c>
      <c r="Q31" s="58">
        <v>0.0</v>
      </c>
      <c r="R31" s="58">
        <v>0.0</v>
      </c>
      <c r="S31" s="58">
        <v>0.0</v>
      </c>
      <c r="T31" s="58">
        <v>0.0</v>
      </c>
      <c r="U31" s="58">
        <v>0.0</v>
      </c>
      <c r="V31" s="58">
        <v>0.0</v>
      </c>
      <c r="W31" s="58">
        <v>0.0</v>
      </c>
      <c r="X31" s="58">
        <v>0.0</v>
      </c>
      <c r="Y31" s="58">
        <v>0.0</v>
      </c>
      <c r="Z31" s="58">
        <v>0.0</v>
      </c>
      <c r="AA31" s="58">
        <v>0.0</v>
      </c>
      <c r="AB31" s="60"/>
      <c r="AC31" s="57" t="s">
        <v>26</v>
      </c>
      <c r="AD31" s="58" t="s">
        <v>25</v>
      </c>
      <c r="AE31" s="58" t="s">
        <v>25</v>
      </c>
      <c r="AF31" s="58" t="s">
        <v>25</v>
      </c>
      <c r="AG31" s="58" t="s">
        <v>25</v>
      </c>
      <c r="AH31" s="58" t="s">
        <v>25</v>
      </c>
      <c r="AI31" s="58" t="s">
        <v>25</v>
      </c>
      <c r="AJ31" s="58" t="s">
        <v>25</v>
      </c>
      <c r="AK31" s="58" t="s">
        <v>25</v>
      </c>
      <c r="AL31" s="58" t="s">
        <v>25</v>
      </c>
      <c r="AM31" s="58" t="s">
        <v>25</v>
      </c>
      <c r="AN31" s="58" t="s">
        <v>25</v>
      </c>
      <c r="AO31" s="58" t="s">
        <v>25</v>
      </c>
    </row>
    <row r="32" ht="13.5" customHeight="1">
      <c r="A32" s="57" t="s">
        <v>27</v>
      </c>
      <c r="B32" s="58" t="s">
        <v>35</v>
      </c>
      <c r="C32" s="58" t="s">
        <v>35</v>
      </c>
      <c r="D32" s="58" t="s">
        <v>35</v>
      </c>
      <c r="E32" s="58" t="s">
        <v>35</v>
      </c>
      <c r="F32" s="58" t="s">
        <v>35</v>
      </c>
      <c r="G32" s="58" t="s">
        <v>35</v>
      </c>
      <c r="H32" s="58" t="s">
        <v>35</v>
      </c>
      <c r="I32" s="58" t="s">
        <v>35</v>
      </c>
      <c r="J32" s="58" t="s">
        <v>35</v>
      </c>
      <c r="K32" s="58" t="s">
        <v>35</v>
      </c>
      <c r="L32" s="58" t="s">
        <v>35</v>
      </c>
      <c r="M32" s="58" t="s">
        <v>36</v>
      </c>
      <c r="O32" s="57" t="s">
        <v>27</v>
      </c>
      <c r="P32" s="58">
        <v>0.0</v>
      </c>
      <c r="Q32" s="58">
        <v>0.0</v>
      </c>
      <c r="R32" s="58">
        <v>0.0</v>
      </c>
      <c r="S32" s="58">
        <v>0.0</v>
      </c>
      <c r="T32" s="58">
        <v>0.0</v>
      </c>
      <c r="U32" s="58">
        <v>0.0</v>
      </c>
      <c r="V32" s="58">
        <v>0.0</v>
      </c>
      <c r="W32" s="58">
        <v>0.0</v>
      </c>
      <c r="X32" s="58">
        <v>0.0</v>
      </c>
      <c r="Y32" s="58">
        <v>0.0</v>
      </c>
      <c r="Z32" s="58">
        <v>0.0</v>
      </c>
      <c r="AA32" s="58">
        <v>0.0</v>
      </c>
      <c r="AB32" s="60"/>
      <c r="AC32" s="57" t="s">
        <v>27</v>
      </c>
      <c r="AD32" s="58" t="s">
        <v>25</v>
      </c>
      <c r="AE32" s="58" t="s">
        <v>25</v>
      </c>
      <c r="AF32" s="58" t="s">
        <v>25</v>
      </c>
      <c r="AG32" s="58" t="s">
        <v>25</v>
      </c>
      <c r="AH32" s="58" t="s">
        <v>25</v>
      </c>
      <c r="AI32" s="58" t="s">
        <v>25</v>
      </c>
      <c r="AJ32" s="58" t="s">
        <v>25</v>
      </c>
      <c r="AK32" s="58" t="s">
        <v>25</v>
      </c>
      <c r="AL32" s="58" t="s">
        <v>25</v>
      </c>
      <c r="AM32" s="58" t="s">
        <v>25</v>
      </c>
      <c r="AN32" s="58" t="s">
        <v>25</v>
      </c>
      <c r="AO32" s="58" t="s">
        <v>25</v>
      </c>
    </row>
    <row r="33" ht="13.5" customHeight="1">
      <c r="A33" s="57" t="s">
        <v>29</v>
      </c>
      <c r="B33" s="58" t="s">
        <v>35</v>
      </c>
      <c r="C33" s="58" t="s">
        <v>35</v>
      </c>
      <c r="D33" s="58" t="s">
        <v>35</v>
      </c>
      <c r="E33" s="58" t="s">
        <v>35</v>
      </c>
      <c r="F33" s="58" t="s">
        <v>35</v>
      </c>
      <c r="G33" s="58" t="s">
        <v>35</v>
      </c>
      <c r="H33" s="58" t="s">
        <v>35</v>
      </c>
      <c r="I33" s="58" t="s">
        <v>35</v>
      </c>
      <c r="J33" s="58" t="s">
        <v>35</v>
      </c>
      <c r="K33" s="58" t="s">
        <v>35</v>
      </c>
      <c r="L33" s="58" t="s">
        <v>35</v>
      </c>
      <c r="M33" s="58" t="s">
        <v>36</v>
      </c>
      <c r="O33" s="57" t="s">
        <v>29</v>
      </c>
      <c r="P33" s="58">
        <v>0.0</v>
      </c>
      <c r="Q33" s="58">
        <v>0.0</v>
      </c>
      <c r="R33" s="58">
        <v>0.0</v>
      </c>
      <c r="S33" s="58">
        <v>0.0</v>
      </c>
      <c r="T33" s="58">
        <v>0.0</v>
      </c>
      <c r="U33" s="58">
        <v>0.0</v>
      </c>
      <c r="V33" s="58">
        <v>0.0</v>
      </c>
      <c r="W33" s="58">
        <v>0.0</v>
      </c>
      <c r="X33" s="58">
        <v>0.0</v>
      </c>
      <c r="Y33" s="58">
        <v>0.0</v>
      </c>
      <c r="Z33" s="58">
        <v>0.0</v>
      </c>
      <c r="AA33" s="58">
        <v>0.0</v>
      </c>
      <c r="AB33" s="60"/>
      <c r="AC33" s="57" t="s">
        <v>29</v>
      </c>
      <c r="AD33" s="58" t="s">
        <v>25</v>
      </c>
      <c r="AE33" s="58" t="s">
        <v>25</v>
      </c>
      <c r="AF33" s="58" t="s">
        <v>25</v>
      </c>
      <c r="AG33" s="58" t="s">
        <v>25</v>
      </c>
      <c r="AH33" s="58" t="s">
        <v>25</v>
      </c>
      <c r="AI33" s="58" t="s">
        <v>25</v>
      </c>
      <c r="AJ33" s="58" t="s">
        <v>25</v>
      </c>
      <c r="AK33" s="58" t="s">
        <v>25</v>
      </c>
      <c r="AL33" s="58" t="s">
        <v>25</v>
      </c>
      <c r="AM33" s="58" t="s">
        <v>25</v>
      </c>
      <c r="AN33" s="58" t="s">
        <v>25</v>
      </c>
      <c r="AO33" s="58" t="s">
        <v>25</v>
      </c>
    </row>
    <row r="34" ht="13.5" customHeight="1">
      <c r="A34" s="57" t="s">
        <v>30</v>
      </c>
      <c r="B34" s="58" t="s">
        <v>35</v>
      </c>
      <c r="C34" s="58" t="s">
        <v>35</v>
      </c>
      <c r="D34" s="58" t="s">
        <v>35</v>
      </c>
      <c r="E34" s="58" t="s">
        <v>35</v>
      </c>
      <c r="F34" s="58" t="s">
        <v>35</v>
      </c>
      <c r="G34" s="58" t="s">
        <v>35</v>
      </c>
      <c r="H34" s="58" t="s">
        <v>35</v>
      </c>
      <c r="I34" s="58" t="s">
        <v>35</v>
      </c>
      <c r="J34" s="58" t="s">
        <v>35</v>
      </c>
      <c r="K34" s="58" t="s">
        <v>35</v>
      </c>
      <c r="L34" s="58" t="s">
        <v>35</v>
      </c>
      <c r="M34" s="58" t="s">
        <v>36</v>
      </c>
      <c r="O34" s="57" t="s">
        <v>30</v>
      </c>
      <c r="P34" s="58">
        <v>0.0</v>
      </c>
      <c r="Q34" s="58">
        <v>0.0</v>
      </c>
      <c r="R34" s="58">
        <v>0.0</v>
      </c>
      <c r="S34" s="58">
        <v>0.0</v>
      </c>
      <c r="T34" s="58">
        <v>0.0</v>
      </c>
      <c r="U34" s="58">
        <v>0.0</v>
      </c>
      <c r="V34" s="58">
        <v>0.0</v>
      </c>
      <c r="W34" s="58">
        <v>0.0</v>
      </c>
      <c r="X34" s="58">
        <v>0.0</v>
      </c>
      <c r="Y34" s="58">
        <v>0.0</v>
      </c>
      <c r="Z34" s="58">
        <v>0.0</v>
      </c>
      <c r="AA34" s="58">
        <v>0.0</v>
      </c>
      <c r="AB34" s="60"/>
      <c r="AC34" s="57" t="s">
        <v>30</v>
      </c>
      <c r="AD34" s="58" t="s">
        <v>25</v>
      </c>
      <c r="AE34" s="58" t="s">
        <v>25</v>
      </c>
      <c r="AF34" s="58" t="s">
        <v>25</v>
      </c>
      <c r="AG34" s="58" t="s">
        <v>25</v>
      </c>
      <c r="AH34" s="58" t="s">
        <v>25</v>
      </c>
      <c r="AI34" s="58" t="s">
        <v>25</v>
      </c>
      <c r="AJ34" s="58" t="s">
        <v>25</v>
      </c>
      <c r="AK34" s="58" t="s">
        <v>25</v>
      </c>
      <c r="AL34" s="58" t="s">
        <v>25</v>
      </c>
      <c r="AM34" s="58" t="s">
        <v>25</v>
      </c>
      <c r="AN34" s="58" t="s">
        <v>25</v>
      </c>
      <c r="AO34" s="58" t="s">
        <v>25</v>
      </c>
    </row>
    <row r="35" ht="13.5" customHeight="1">
      <c r="A35" s="57" t="s">
        <v>31</v>
      </c>
      <c r="B35" s="58" t="s">
        <v>35</v>
      </c>
      <c r="C35" s="58" t="s">
        <v>35</v>
      </c>
      <c r="D35" s="58" t="s">
        <v>35</v>
      </c>
      <c r="E35" s="58" t="s">
        <v>35</v>
      </c>
      <c r="F35" s="58" t="s">
        <v>35</v>
      </c>
      <c r="G35" s="58" t="s">
        <v>35</v>
      </c>
      <c r="H35" s="58" t="s">
        <v>35</v>
      </c>
      <c r="I35" s="58" t="s">
        <v>35</v>
      </c>
      <c r="J35" s="58" t="s">
        <v>35</v>
      </c>
      <c r="K35" s="58" t="s">
        <v>35</v>
      </c>
      <c r="L35" s="58" t="s">
        <v>35</v>
      </c>
      <c r="M35" s="58" t="s">
        <v>36</v>
      </c>
      <c r="O35" s="57" t="s">
        <v>31</v>
      </c>
      <c r="P35" s="58">
        <v>0.0</v>
      </c>
      <c r="Q35" s="58">
        <v>0.0</v>
      </c>
      <c r="R35" s="58">
        <v>0.0</v>
      </c>
      <c r="S35" s="58">
        <v>0.0</v>
      </c>
      <c r="T35" s="58">
        <v>0.0</v>
      </c>
      <c r="U35" s="58">
        <v>0.0</v>
      </c>
      <c r="V35" s="58">
        <v>0.0</v>
      </c>
      <c r="W35" s="58">
        <v>0.0</v>
      </c>
      <c r="X35" s="58">
        <v>0.0</v>
      </c>
      <c r="Y35" s="58">
        <v>0.0</v>
      </c>
      <c r="Z35" s="58">
        <v>0.0</v>
      </c>
      <c r="AA35" s="58">
        <v>0.0</v>
      </c>
      <c r="AB35" s="60"/>
      <c r="AC35" s="57" t="s">
        <v>31</v>
      </c>
      <c r="AD35" s="58" t="s">
        <v>25</v>
      </c>
      <c r="AE35" s="58" t="s">
        <v>25</v>
      </c>
      <c r="AF35" s="58" t="s">
        <v>25</v>
      </c>
      <c r="AG35" s="58" t="s">
        <v>25</v>
      </c>
      <c r="AH35" s="58" t="s">
        <v>25</v>
      </c>
      <c r="AI35" s="58" t="s">
        <v>25</v>
      </c>
      <c r="AJ35" s="58" t="s">
        <v>25</v>
      </c>
      <c r="AK35" s="58" t="s">
        <v>25</v>
      </c>
      <c r="AL35" s="58" t="s">
        <v>25</v>
      </c>
      <c r="AM35" s="58" t="s">
        <v>25</v>
      </c>
      <c r="AN35" s="58" t="s">
        <v>25</v>
      </c>
      <c r="AO35" s="58" t="s">
        <v>25</v>
      </c>
    </row>
    <row r="36" ht="13.5" customHeight="1">
      <c r="A36" s="57" t="s">
        <v>32</v>
      </c>
      <c r="B36" s="58" t="s">
        <v>35</v>
      </c>
      <c r="C36" s="58" t="s">
        <v>35</v>
      </c>
      <c r="D36" s="58" t="s">
        <v>35</v>
      </c>
      <c r="E36" s="58" t="s">
        <v>35</v>
      </c>
      <c r="F36" s="58" t="s">
        <v>35</v>
      </c>
      <c r="G36" s="58" t="s">
        <v>35</v>
      </c>
      <c r="H36" s="58" t="s">
        <v>35</v>
      </c>
      <c r="I36" s="58" t="s">
        <v>35</v>
      </c>
      <c r="J36" s="58" t="s">
        <v>35</v>
      </c>
      <c r="K36" s="58" t="s">
        <v>35</v>
      </c>
      <c r="L36" s="58" t="s">
        <v>35</v>
      </c>
      <c r="M36" s="58" t="s">
        <v>36</v>
      </c>
      <c r="O36" s="57" t="s">
        <v>32</v>
      </c>
      <c r="P36" s="58">
        <v>0.0</v>
      </c>
      <c r="Q36" s="58">
        <v>0.0</v>
      </c>
      <c r="R36" s="58">
        <v>0.0</v>
      </c>
      <c r="S36" s="58">
        <v>0.0</v>
      </c>
      <c r="T36" s="58">
        <v>0.0</v>
      </c>
      <c r="U36" s="58">
        <v>0.0</v>
      </c>
      <c r="V36" s="58">
        <v>0.0</v>
      </c>
      <c r="W36" s="58">
        <v>0.0</v>
      </c>
      <c r="X36" s="58">
        <v>0.0</v>
      </c>
      <c r="Y36" s="58">
        <v>0.0</v>
      </c>
      <c r="Z36" s="58">
        <v>0.0</v>
      </c>
      <c r="AA36" s="58">
        <v>0.0</v>
      </c>
      <c r="AB36" s="60"/>
      <c r="AC36" s="57" t="s">
        <v>32</v>
      </c>
      <c r="AD36" s="58" t="s">
        <v>25</v>
      </c>
      <c r="AE36" s="58" t="s">
        <v>25</v>
      </c>
      <c r="AF36" s="58" t="s">
        <v>25</v>
      </c>
      <c r="AG36" s="58" t="s">
        <v>25</v>
      </c>
      <c r="AH36" s="58" t="s">
        <v>25</v>
      </c>
      <c r="AI36" s="58" t="s">
        <v>25</v>
      </c>
      <c r="AJ36" s="58" t="s">
        <v>25</v>
      </c>
      <c r="AK36" s="58" t="s">
        <v>25</v>
      </c>
      <c r="AL36" s="58" t="s">
        <v>25</v>
      </c>
      <c r="AM36" s="58" t="s">
        <v>25</v>
      </c>
      <c r="AN36" s="58" t="s">
        <v>25</v>
      </c>
      <c r="AO36" s="58" t="s">
        <v>25</v>
      </c>
    </row>
    <row r="37" ht="13.5" customHeight="1">
      <c r="A37" s="57" t="s">
        <v>33</v>
      </c>
      <c r="B37" s="58" t="s">
        <v>35</v>
      </c>
      <c r="C37" s="58" t="s">
        <v>35</v>
      </c>
      <c r="D37" s="58" t="s">
        <v>35</v>
      </c>
      <c r="E37" s="58" t="s">
        <v>35</v>
      </c>
      <c r="F37" s="58" t="s">
        <v>35</v>
      </c>
      <c r="G37" s="58" t="s">
        <v>35</v>
      </c>
      <c r="H37" s="58" t="s">
        <v>35</v>
      </c>
      <c r="I37" s="58" t="s">
        <v>35</v>
      </c>
      <c r="J37" s="58" t="s">
        <v>35</v>
      </c>
      <c r="K37" s="58" t="s">
        <v>35</v>
      </c>
      <c r="L37" s="58" t="s">
        <v>35</v>
      </c>
      <c r="M37" s="58" t="s">
        <v>36</v>
      </c>
      <c r="O37" s="57" t="s">
        <v>33</v>
      </c>
      <c r="P37" s="58">
        <v>0.0</v>
      </c>
      <c r="Q37" s="58">
        <v>0.0</v>
      </c>
      <c r="R37" s="58">
        <v>0.0</v>
      </c>
      <c r="S37" s="58">
        <v>0.0</v>
      </c>
      <c r="T37" s="58">
        <v>0.0</v>
      </c>
      <c r="U37" s="58">
        <v>0.0</v>
      </c>
      <c r="V37" s="58">
        <v>0.0</v>
      </c>
      <c r="W37" s="58">
        <v>0.0</v>
      </c>
      <c r="X37" s="58">
        <v>0.0</v>
      </c>
      <c r="Y37" s="58">
        <v>0.0</v>
      </c>
      <c r="Z37" s="58">
        <v>0.0</v>
      </c>
      <c r="AA37" s="58">
        <v>0.0</v>
      </c>
      <c r="AB37" s="60"/>
      <c r="AC37" s="57" t="s">
        <v>33</v>
      </c>
      <c r="AD37" s="58" t="s">
        <v>25</v>
      </c>
      <c r="AE37" s="58" t="s">
        <v>25</v>
      </c>
      <c r="AF37" s="58" t="s">
        <v>25</v>
      </c>
      <c r="AG37" s="58" t="s">
        <v>25</v>
      </c>
      <c r="AH37" s="58" t="s">
        <v>25</v>
      </c>
      <c r="AI37" s="58" t="s">
        <v>25</v>
      </c>
      <c r="AJ37" s="58" t="s">
        <v>25</v>
      </c>
      <c r="AK37" s="58" t="s">
        <v>25</v>
      </c>
      <c r="AL37" s="58" t="s">
        <v>25</v>
      </c>
      <c r="AM37" s="58" t="s">
        <v>25</v>
      </c>
      <c r="AN37" s="58" t="s">
        <v>25</v>
      </c>
      <c r="AO37" s="58" t="s">
        <v>25</v>
      </c>
    </row>
    <row r="38" ht="13.5" customHeight="1">
      <c r="A38" s="59"/>
      <c r="B38" s="59"/>
      <c r="C38" s="59"/>
      <c r="D38" s="44"/>
      <c r="E38" s="59"/>
      <c r="F38" s="59"/>
      <c r="G38" s="59"/>
      <c r="H38" s="59"/>
      <c r="I38" s="59"/>
      <c r="J38" s="59"/>
      <c r="K38" s="59"/>
      <c r="L38" s="59"/>
      <c r="O38" s="59"/>
      <c r="P38" s="59"/>
      <c r="Q38" s="59"/>
      <c r="R38" s="44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44"/>
      <c r="AG38" s="59"/>
      <c r="AH38" s="59"/>
      <c r="AI38" s="59"/>
      <c r="AJ38" s="59"/>
      <c r="AK38" s="59"/>
      <c r="AL38" s="59"/>
      <c r="AM38" s="59"/>
      <c r="AN38" s="59"/>
      <c r="AO38" s="59"/>
    </row>
    <row r="39" ht="13.5" customHeight="1">
      <c r="A39" s="50" t="s">
        <v>9</v>
      </c>
      <c r="B39" s="59"/>
      <c r="C39" s="59"/>
      <c r="D39" s="53"/>
      <c r="E39" s="59"/>
      <c r="F39" s="59"/>
      <c r="G39" s="59"/>
      <c r="H39" s="59"/>
      <c r="I39" s="59"/>
      <c r="J39" s="59"/>
      <c r="K39" s="59"/>
      <c r="L39" s="59"/>
      <c r="M39" s="59"/>
      <c r="O39" s="50" t="s">
        <v>9</v>
      </c>
      <c r="P39" s="59"/>
      <c r="Q39" s="59"/>
      <c r="R39" s="53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0" t="s">
        <v>9</v>
      </c>
      <c r="AD39" s="59"/>
      <c r="AE39" s="59"/>
      <c r="AF39" s="53" t="s">
        <v>37</v>
      </c>
      <c r="AG39" s="59"/>
      <c r="AH39" s="59"/>
      <c r="AI39" s="59"/>
      <c r="AJ39" s="59"/>
      <c r="AK39" s="59"/>
      <c r="AL39" s="59"/>
      <c r="AM39" s="59"/>
      <c r="AN39" s="59"/>
      <c r="AO39" s="59"/>
    </row>
    <row r="40" ht="13.5" customHeight="1">
      <c r="A40" s="54" t="str">
        <f>G3</f>
        <v>Saliva LOD gamma irradiated virus</v>
      </c>
      <c r="B40" s="55">
        <v>1.0</v>
      </c>
      <c r="C40" s="55">
        <v>2.0</v>
      </c>
      <c r="D40" s="55">
        <v>3.0</v>
      </c>
      <c r="E40" s="55">
        <v>4.0</v>
      </c>
      <c r="F40" s="55">
        <v>5.0</v>
      </c>
      <c r="G40" s="55">
        <v>6.0</v>
      </c>
      <c r="H40" s="55">
        <v>7.0</v>
      </c>
      <c r="I40" s="55">
        <v>8.0</v>
      </c>
      <c r="J40" s="55">
        <v>9.0</v>
      </c>
      <c r="K40" s="55">
        <v>10.0</v>
      </c>
      <c r="L40" s="55">
        <v>11.0</v>
      </c>
      <c r="M40" s="55">
        <v>12.0</v>
      </c>
      <c r="O40" s="44" t="str">
        <f>U3</f>
        <v/>
      </c>
      <c r="P40" s="55">
        <v>1.0</v>
      </c>
      <c r="Q40" s="55">
        <v>2.0</v>
      </c>
      <c r="R40" s="55">
        <v>3.0</v>
      </c>
      <c r="S40" s="55">
        <v>4.0</v>
      </c>
      <c r="T40" s="55">
        <v>5.0</v>
      </c>
      <c r="U40" s="55">
        <v>6.0</v>
      </c>
      <c r="V40" s="55">
        <v>7.0</v>
      </c>
      <c r="W40" s="55">
        <v>8.0</v>
      </c>
      <c r="X40" s="55">
        <v>9.0</v>
      </c>
      <c r="Y40" s="55">
        <v>10.0</v>
      </c>
      <c r="Z40" s="55">
        <v>11.0</v>
      </c>
      <c r="AA40" s="55">
        <v>12.0</v>
      </c>
      <c r="AB40" s="56"/>
      <c r="AC40" s="44" t="str">
        <f>AI3</f>
        <v/>
      </c>
      <c r="AD40" s="55">
        <v>1.0</v>
      </c>
      <c r="AE40" s="55">
        <v>2.0</v>
      </c>
      <c r="AF40" s="55">
        <v>3.0</v>
      </c>
      <c r="AG40" s="55">
        <v>4.0</v>
      </c>
      <c r="AH40" s="55">
        <v>5.0</v>
      </c>
      <c r="AI40" s="55">
        <v>6.0</v>
      </c>
      <c r="AJ40" s="55">
        <v>7.0</v>
      </c>
      <c r="AK40" s="55">
        <v>8.0</v>
      </c>
      <c r="AL40" s="55">
        <v>9.0</v>
      </c>
      <c r="AM40" s="55">
        <v>10.0</v>
      </c>
      <c r="AN40" s="55">
        <v>11.0</v>
      </c>
      <c r="AO40" s="55">
        <v>12.0</v>
      </c>
    </row>
    <row r="41" ht="13.5" customHeight="1">
      <c r="A41" s="57" t="s">
        <v>24</v>
      </c>
      <c r="B41" s="58" t="s">
        <v>35</v>
      </c>
      <c r="C41" s="58" t="s">
        <v>35</v>
      </c>
      <c r="D41" s="58" t="s">
        <v>35</v>
      </c>
      <c r="E41" s="58" t="s">
        <v>35</v>
      </c>
      <c r="F41" s="58" t="s">
        <v>35</v>
      </c>
      <c r="G41" s="58" t="s">
        <v>35</v>
      </c>
      <c r="H41" s="58" t="s">
        <v>35</v>
      </c>
      <c r="I41" s="58" t="s">
        <v>35</v>
      </c>
      <c r="J41" s="58" t="s">
        <v>35</v>
      </c>
      <c r="K41" s="58" t="s">
        <v>35</v>
      </c>
      <c r="L41" s="58" t="s">
        <v>35</v>
      </c>
      <c r="M41" s="58" t="s">
        <v>35</v>
      </c>
      <c r="O41" s="57" t="s">
        <v>24</v>
      </c>
      <c r="P41" s="58">
        <v>4000.0</v>
      </c>
      <c r="Q41" s="58">
        <v>4000.0</v>
      </c>
      <c r="R41" s="58">
        <v>4000.0</v>
      </c>
      <c r="S41" s="58">
        <v>4000.0</v>
      </c>
      <c r="T41" s="58">
        <v>4000.0</v>
      </c>
      <c r="U41" s="58">
        <v>4000.0</v>
      </c>
      <c r="V41" s="58">
        <v>4000.0</v>
      </c>
      <c r="W41" s="58">
        <v>4000.0</v>
      </c>
      <c r="X41" s="58">
        <v>4000.0</v>
      </c>
      <c r="Y41" s="58">
        <v>4000.0</v>
      </c>
      <c r="Z41" s="58">
        <v>4000.0</v>
      </c>
      <c r="AA41" s="58">
        <v>4000.0</v>
      </c>
      <c r="AB41" s="60"/>
      <c r="AC41" s="57" t="s">
        <v>24</v>
      </c>
      <c r="AD41" s="58" t="s">
        <v>25</v>
      </c>
      <c r="AE41" s="58" t="s">
        <v>25</v>
      </c>
      <c r="AF41" s="58" t="s">
        <v>25</v>
      </c>
      <c r="AG41" s="58" t="s">
        <v>25</v>
      </c>
      <c r="AH41" s="58" t="s">
        <v>25</v>
      </c>
      <c r="AI41" s="58" t="s">
        <v>25</v>
      </c>
      <c r="AJ41" s="58" t="s">
        <v>25</v>
      </c>
      <c r="AK41" s="58" t="s">
        <v>25</v>
      </c>
      <c r="AL41" s="58" t="s">
        <v>25</v>
      </c>
      <c r="AM41" s="58" t="s">
        <v>25</v>
      </c>
      <c r="AN41" s="58" t="s">
        <v>25</v>
      </c>
      <c r="AO41" s="58" t="s">
        <v>25</v>
      </c>
    </row>
    <row r="42" ht="13.5" customHeight="1">
      <c r="A42" s="57" t="s">
        <v>26</v>
      </c>
      <c r="B42" s="58" t="s">
        <v>35</v>
      </c>
      <c r="C42" s="58" t="s">
        <v>35</v>
      </c>
      <c r="D42" s="58" t="s">
        <v>35</v>
      </c>
      <c r="E42" s="58" t="s">
        <v>35</v>
      </c>
      <c r="F42" s="58" t="s">
        <v>35</v>
      </c>
      <c r="G42" s="58" t="s">
        <v>35</v>
      </c>
      <c r="H42" s="58" t="s">
        <v>35</v>
      </c>
      <c r="I42" s="58" t="s">
        <v>35</v>
      </c>
      <c r="J42" s="58" t="s">
        <v>35</v>
      </c>
      <c r="K42" s="58" t="s">
        <v>35</v>
      </c>
      <c r="L42" s="58" t="s">
        <v>35</v>
      </c>
      <c r="M42" s="58" t="s">
        <v>35</v>
      </c>
      <c r="O42" s="57" t="s">
        <v>26</v>
      </c>
      <c r="P42" s="58">
        <v>3000.0</v>
      </c>
      <c r="Q42" s="58">
        <v>3000.0</v>
      </c>
      <c r="R42" s="58">
        <v>3000.0</v>
      </c>
      <c r="S42" s="58">
        <v>3000.0</v>
      </c>
      <c r="T42" s="58">
        <v>3000.0</v>
      </c>
      <c r="U42" s="58">
        <v>3000.0</v>
      </c>
      <c r="V42" s="58">
        <v>3000.0</v>
      </c>
      <c r="W42" s="58">
        <v>3000.0</v>
      </c>
      <c r="X42" s="58">
        <v>3000.0</v>
      </c>
      <c r="Y42" s="58">
        <v>3000.0</v>
      </c>
      <c r="Z42" s="58">
        <v>3000.0</v>
      </c>
      <c r="AA42" s="58">
        <v>3000.0</v>
      </c>
      <c r="AB42" s="60"/>
      <c r="AC42" s="57" t="s">
        <v>26</v>
      </c>
      <c r="AD42" s="58" t="s">
        <v>25</v>
      </c>
      <c r="AE42" s="58" t="s">
        <v>25</v>
      </c>
      <c r="AF42" s="58" t="s">
        <v>25</v>
      </c>
      <c r="AG42" s="58" t="s">
        <v>25</v>
      </c>
      <c r="AH42" s="58" t="s">
        <v>25</v>
      </c>
      <c r="AI42" s="58" t="s">
        <v>25</v>
      </c>
      <c r="AJ42" s="58" t="s">
        <v>25</v>
      </c>
      <c r="AK42" s="58" t="s">
        <v>25</v>
      </c>
      <c r="AL42" s="58" t="s">
        <v>25</v>
      </c>
      <c r="AM42" s="58" t="s">
        <v>25</v>
      </c>
      <c r="AN42" s="58" t="s">
        <v>25</v>
      </c>
      <c r="AO42" s="58" t="s">
        <v>25</v>
      </c>
    </row>
    <row r="43" ht="13.5" customHeight="1">
      <c r="A43" s="57" t="s">
        <v>27</v>
      </c>
      <c r="B43" s="58" t="s">
        <v>35</v>
      </c>
      <c r="C43" s="58" t="s">
        <v>35</v>
      </c>
      <c r="D43" s="58" t="s">
        <v>35</v>
      </c>
      <c r="E43" s="58" t="s">
        <v>35</v>
      </c>
      <c r="F43" s="58" t="s">
        <v>35</v>
      </c>
      <c r="G43" s="58" t="s">
        <v>35</v>
      </c>
      <c r="H43" s="58" t="s">
        <v>35</v>
      </c>
      <c r="I43" s="58" t="s">
        <v>35</v>
      </c>
      <c r="J43" s="58" t="s">
        <v>35</v>
      </c>
      <c r="K43" s="58" t="s">
        <v>35</v>
      </c>
      <c r="L43" s="58" t="s">
        <v>35</v>
      </c>
      <c r="M43" s="58" t="s">
        <v>35</v>
      </c>
      <c r="O43" s="57" t="s">
        <v>27</v>
      </c>
      <c r="P43" s="58">
        <v>2000.0</v>
      </c>
      <c r="Q43" s="58">
        <v>2000.0</v>
      </c>
      <c r="R43" s="58">
        <v>2000.0</v>
      </c>
      <c r="S43" s="58">
        <v>2000.0</v>
      </c>
      <c r="T43" s="58">
        <v>2000.0</v>
      </c>
      <c r="U43" s="58">
        <v>2000.0</v>
      </c>
      <c r="V43" s="58">
        <v>2000.0</v>
      </c>
      <c r="W43" s="58">
        <v>2000.0</v>
      </c>
      <c r="X43" s="58">
        <v>2000.0</v>
      </c>
      <c r="Y43" s="58">
        <v>2000.0</v>
      </c>
      <c r="Z43" s="58">
        <v>2000.0</v>
      </c>
      <c r="AA43" s="58">
        <v>2000.0</v>
      </c>
      <c r="AB43" s="60"/>
      <c r="AC43" s="57" t="s">
        <v>27</v>
      </c>
      <c r="AD43" s="58" t="s">
        <v>25</v>
      </c>
      <c r="AE43" s="58" t="s">
        <v>25</v>
      </c>
      <c r="AF43" s="58" t="s">
        <v>25</v>
      </c>
      <c r="AG43" s="58" t="s">
        <v>25</v>
      </c>
      <c r="AH43" s="58" t="s">
        <v>25</v>
      </c>
      <c r="AI43" s="58" t="s">
        <v>25</v>
      </c>
      <c r="AJ43" s="58" t="s">
        <v>25</v>
      </c>
      <c r="AK43" s="58" t="s">
        <v>25</v>
      </c>
      <c r="AL43" s="58" t="s">
        <v>25</v>
      </c>
      <c r="AM43" s="58" t="s">
        <v>25</v>
      </c>
      <c r="AN43" s="58" t="s">
        <v>25</v>
      </c>
      <c r="AO43" s="58" t="s">
        <v>25</v>
      </c>
    </row>
    <row r="44" ht="13.5" customHeight="1">
      <c r="A44" s="57" t="s">
        <v>29</v>
      </c>
      <c r="B44" s="58" t="s">
        <v>35</v>
      </c>
      <c r="C44" s="58" t="s">
        <v>35</v>
      </c>
      <c r="D44" s="58" t="s">
        <v>35</v>
      </c>
      <c r="E44" s="58" t="s">
        <v>35</v>
      </c>
      <c r="F44" s="58" t="s">
        <v>35</v>
      </c>
      <c r="G44" s="58" t="s">
        <v>35</v>
      </c>
      <c r="H44" s="58" t="s">
        <v>35</v>
      </c>
      <c r="I44" s="58" t="s">
        <v>35</v>
      </c>
      <c r="J44" s="58" t="s">
        <v>35</v>
      </c>
      <c r="K44" s="58" t="s">
        <v>35</v>
      </c>
      <c r="L44" s="58" t="s">
        <v>35</v>
      </c>
      <c r="M44" s="58" t="s">
        <v>35</v>
      </c>
      <c r="O44" s="57" t="s">
        <v>29</v>
      </c>
      <c r="P44" s="58">
        <v>1000.0</v>
      </c>
      <c r="Q44" s="58">
        <v>1000.0</v>
      </c>
      <c r="R44" s="58">
        <v>1000.0</v>
      </c>
      <c r="S44" s="58">
        <v>1000.0</v>
      </c>
      <c r="T44" s="58">
        <v>1000.0</v>
      </c>
      <c r="U44" s="58">
        <v>1000.0</v>
      </c>
      <c r="V44" s="58">
        <v>1000.0</v>
      </c>
      <c r="W44" s="58">
        <v>1000.0</v>
      </c>
      <c r="X44" s="58">
        <v>1000.0</v>
      </c>
      <c r="Y44" s="58">
        <v>1000.0</v>
      </c>
      <c r="Z44" s="58">
        <v>1000.0</v>
      </c>
      <c r="AA44" s="58">
        <v>1000.0</v>
      </c>
      <c r="AB44" s="60"/>
      <c r="AC44" s="57" t="s">
        <v>29</v>
      </c>
      <c r="AD44" s="58" t="s">
        <v>25</v>
      </c>
      <c r="AE44" s="58" t="s">
        <v>25</v>
      </c>
      <c r="AF44" s="58" t="s">
        <v>25</v>
      </c>
      <c r="AG44" s="58" t="s">
        <v>25</v>
      </c>
      <c r="AH44" s="58" t="s">
        <v>25</v>
      </c>
      <c r="AI44" s="58" t="s">
        <v>25</v>
      </c>
      <c r="AJ44" s="58" t="s">
        <v>25</v>
      </c>
      <c r="AK44" s="58" t="s">
        <v>25</v>
      </c>
      <c r="AL44" s="58" t="s">
        <v>25</v>
      </c>
      <c r="AM44" s="58" t="s">
        <v>25</v>
      </c>
      <c r="AN44" s="58" t="s">
        <v>25</v>
      </c>
      <c r="AO44" s="58" t="s">
        <v>25</v>
      </c>
    </row>
    <row r="45" ht="13.5" customHeight="1">
      <c r="A45" s="57" t="s">
        <v>30</v>
      </c>
      <c r="B45" s="58" t="s">
        <v>35</v>
      </c>
      <c r="C45" s="58" t="s">
        <v>35</v>
      </c>
      <c r="D45" s="58" t="s">
        <v>35</v>
      </c>
      <c r="E45" s="58" t="s">
        <v>35</v>
      </c>
      <c r="F45" s="58" t="s">
        <v>35</v>
      </c>
      <c r="G45" s="58" t="s">
        <v>35</v>
      </c>
      <c r="H45" s="58" t="s">
        <v>35</v>
      </c>
      <c r="I45" s="58" t="s">
        <v>35</v>
      </c>
      <c r="J45" s="58" t="s">
        <v>35</v>
      </c>
      <c r="K45" s="58" t="s">
        <v>35</v>
      </c>
      <c r="L45" s="58" t="s">
        <v>35</v>
      </c>
      <c r="M45" s="58" t="s">
        <v>35</v>
      </c>
      <c r="O45" s="57" t="s">
        <v>30</v>
      </c>
      <c r="P45" s="58">
        <v>4000.0</v>
      </c>
      <c r="Q45" s="58">
        <v>4000.0</v>
      </c>
      <c r="R45" s="58">
        <v>4000.0</v>
      </c>
      <c r="S45" s="58">
        <v>4000.0</v>
      </c>
      <c r="T45" s="58">
        <v>4000.0</v>
      </c>
      <c r="U45" s="58">
        <v>4000.0</v>
      </c>
      <c r="V45" s="58">
        <v>4000.0</v>
      </c>
      <c r="W45" s="58">
        <v>4000.0</v>
      </c>
      <c r="X45" s="58">
        <v>4000.0</v>
      </c>
      <c r="Y45" s="58">
        <v>4000.0</v>
      </c>
      <c r="Z45" s="58">
        <v>4000.0</v>
      </c>
      <c r="AA45" s="58">
        <v>4000.0</v>
      </c>
      <c r="AB45" s="60"/>
      <c r="AC45" s="57" t="s">
        <v>30</v>
      </c>
      <c r="AD45" s="58" t="s">
        <v>25</v>
      </c>
      <c r="AE45" s="58" t="s">
        <v>25</v>
      </c>
      <c r="AF45" s="58" t="s">
        <v>25</v>
      </c>
      <c r="AG45" s="58" t="s">
        <v>25</v>
      </c>
      <c r="AH45" s="58" t="s">
        <v>25</v>
      </c>
      <c r="AI45" s="58" t="s">
        <v>25</v>
      </c>
      <c r="AJ45" s="58" t="s">
        <v>25</v>
      </c>
      <c r="AK45" s="58" t="s">
        <v>25</v>
      </c>
      <c r="AL45" s="58" t="s">
        <v>25</v>
      </c>
      <c r="AM45" s="58" t="s">
        <v>25</v>
      </c>
      <c r="AN45" s="58" t="s">
        <v>25</v>
      </c>
      <c r="AO45" s="58" t="s">
        <v>25</v>
      </c>
    </row>
    <row r="46" ht="13.5" customHeight="1">
      <c r="A46" s="57" t="s">
        <v>31</v>
      </c>
      <c r="B46" s="58" t="s">
        <v>35</v>
      </c>
      <c r="C46" s="58" t="s">
        <v>35</v>
      </c>
      <c r="D46" s="58" t="s">
        <v>35</v>
      </c>
      <c r="E46" s="58" t="s">
        <v>35</v>
      </c>
      <c r="F46" s="58" t="s">
        <v>35</v>
      </c>
      <c r="G46" s="58" t="s">
        <v>35</v>
      </c>
      <c r="H46" s="58" t="s">
        <v>35</v>
      </c>
      <c r="I46" s="58" t="s">
        <v>35</v>
      </c>
      <c r="J46" s="58" t="s">
        <v>35</v>
      </c>
      <c r="K46" s="58" t="s">
        <v>35</v>
      </c>
      <c r="L46" s="58" t="s">
        <v>35</v>
      </c>
      <c r="M46" s="58" t="s">
        <v>35</v>
      </c>
      <c r="O46" s="57" t="s">
        <v>31</v>
      </c>
      <c r="P46" s="58">
        <v>3000.0</v>
      </c>
      <c r="Q46" s="58">
        <v>3000.0</v>
      </c>
      <c r="R46" s="58">
        <v>3000.0</v>
      </c>
      <c r="S46" s="58">
        <v>3000.0</v>
      </c>
      <c r="T46" s="58">
        <v>3000.0</v>
      </c>
      <c r="U46" s="58">
        <v>3000.0</v>
      </c>
      <c r="V46" s="58">
        <v>3000.0</v>
      </c>
      <c r="W46" s="58">
        <v>3000.0</v>
      </c>
      <c r="X46" s="58">
        <v>3000.0</v>
      </c>
      <c r="Y46" s="58">
        <v>3000.0</v>
      </c>
      <c r="Z46" s="58">
        <v>3000.0</v>
      </c>
      <c r="AA46" s="58">
        <v>3000.0</v>
      </c>
      <c r="AB46" s="60"/>
      <c r="AC46" s="57" t="s">
        <v>31</v>
      </c>
      <c r="AD46" s="58" t="s">
        <v>25</v>
      </c>
      <c r="AE46" s="58" t="s">
        <v>25</v>
      </c>
      <c r="AF46" s="58" t="s">
        <v>25</v>
      </c>
      <c r="AG46" s="58" t="s">
        <v>25</v>
      </c>
      <c r="AH46" s="58" t="s">
        <v>25</v>
      </c>
      <c r="AI46" s="58" t="s">
        <v>25</v>
      </c>
      <c r="AJ46" s="58" t="s">
        <v>25</v>
      </c>
      <c r="AK46" s="58" t="s">
        <v>25</v>
      </c>
      <c r="AL46" s="58" t="s">
        <v>25</v>
      </c>
      <c r="AM46" s="58" t="s">
        <v>25</v>
      </c>
      <c r="AN46" s="58" t="s">
        <v>25</v>
      </c>
      <c r="AO46" s="58" t="s">
        <v>25</v>
      </c>
    </row>
    <row r="47" ht="13.5" customHeight="1">
      <c r="A47" s="57" t="s">
        <v>32</v>
      </c>
      <c r="B47" s="58" t="s">
        <v>35</v>
      </c>
      <c r="C47" s="58" t="s">
        <v>35</v>
      </c>
      <c r="D47" s="58" t="s">
        <v>35</v>
      </c>
      <c r="E47" s="58" t="s">
        <v>35</v>
      </c>
      <c r="F47" s="58" t="s">
        <v>35</v>
      </c>
      <c r="G47" s="58" t="s">
        <v>35</v>
      </c>
      <c r="H47" s="58" t="s">
        <v>35</v>
      </c>
      <c r="I47" s="58" t="s">
        <v>35</v>
      </c>
      <c r="J47" s="58" t="s">
        <v>35</v>
      </c>
      <c r="K47" s="58" t="s">
        <v>35</v>
      </c>
      <c r="L47" s="58" t="s">
        <v>35</v>
      </c>
      <c r="M47" s="58" t="s">
        <v>35</v>
      </c>
      <c r="O47" s="57" t="s">
        <v>32</v>
      </c>
      <c r="P47" s="58">
        <v>2000.0</v>
      </c>
      <c r="Q47" s="58">
        <v>2000.0</v>
      </c>
      <c r="R47" s="58">
        <v>2000.0</v>
      </c>
      <c r="S47" s="58">
        <v>2000.0</v>
      </c>
      <c r="T47" s="58">
        <v>2000.0</v>
      </c>
      <c r="U47" s="58">
        <v>2000.0</v>
      </c>
      <c r="V47" s="58">
        <v>2000.0</v>
      </c>
      <c r="W47" s="58">
        <v>2000.0</v>
      </c>
      <c r="X47" s="58">
        <v>2000.0</v>
      </c>
      <c r="Y47" s="58">
        <v>2000.0</v>
      </c>
      <c r="Z47" s="58">
        <v>2000.0</v>
      </c>
      <c r="AA47" s="58">
        <v>2000.0</v>
      </c>
      <c r="AB47" s="60"/>
      <c r="AC47" s="57" t="s">
        <v>32</v>
      </c>
      <c r="AD47" s="58" t="s">
        <v>25</v>
      </c>
      <c r="AE47" s="58" t="s">
        <v>25</v>
      </c>
      <c r="AF47" s="58" t="s">
        <v>25</v>
      </c>
      <c r="AG47" s="58" t="s">
        <v>25</v>
      </c>
      <c r="AH47" s="58" t="s">
        <v>25</v>
      </c>
      <c r="AI47" s="58" t="s">
        <v>25</v>
      </c>
      <c r="AJ47" s="58" t="s">
        <v>25</v>
      </c>
      <c r="AK47" s="58" t="s">
        <v>25</v>
      </c>
      <c r="AL47" s="58" t="s">
        <v>25</v>
      </c>
      <c r="AM47" s="58" t="s">
        <v>25</v>
      </c>
      <c r="AN47" s="58" t="s">
        <v>25</v>
      </c>
      <c r="AO47" s="58" t="s">
        <v>25</v>
      </c>
    </row>
    <row r="48" ht="13.5" customHeight="1">
      <c r="A48" s="57" t="s">
        <v>33</v>
      </c>
      <c r="B48" s="58" t="s">
        <v>35</v>
      </c>
      <c r="C48" s="58" t="s">
        <v>35</v>
      </c>
      <c r="D48" s="58" t="s">
        <v>35</v>
      </c>
      <c r="E48" s="58" t="s">
        <v>35</v>
      </c>
      <c r="F48" s="58" t="s">
        <v>35</v>
      </c>
      <c r="G48" s="58" t="s">
        <v>35</v>
      </c>
      <c r="H48" s="58" t="s">
        <v>35</v>
      </c>
      <c r="I48" s="58" t="s">
        <v>35</v>
      </c>
      <c r="J48" s="58" t="s">
        <v>35</v>
      </c>
      <c r="K48" s="58" t="s">
        <v>35</v>
      </c>
      <c r="L48" s="58" t="s">
        <v>35</v>
      </c>
      <c r="M48" s="58" t="s">
        <v>35</v>
      </c>
      <c r="O48" s="57" t="s">
        <v>33</v>
      </c>
      <c r="P48" s="58">
        <v>1000.0</v>
      </c>
      <c r="Q48" s="58">
        <v>1000.0</v>
      </c>
      <c r="R48" s="58">
        <v>1000.0</v>
      </c>
      <c r="S48" s="58">
        <v>1000.0</v>
      </c>
      <c r="T48" s="58">
        <v>1000.0</v>
      </c>
      <c r="U48" s="58">
        <v>1000.0</v>
      </c>
      <c r="V48" s="58">
        <v>1000.0</v>
      </c>
      <c r="W48" s="58">
        <v>1000.0</v>
      </c>
      <c r="X48" s="58">
        <v>1000.0</v>
      </c>
      <c r="Y48" s="58">
        <v>1000.0</v>
      </c>
      <c r="Z48" s="58">
        <v>1000.0</v>
      </c>
      <c r="AA48" s="58">
        <v>1000.0</v>
      </c>
      <c r="AB48" s="60"/>
      <c r="AC48" s="57" t="s">
        <v>33</v>
      </c>
      <c r="AD48" s="58" t="s">
        <v>25</v>
      </c>
      <c r="AE48" s="58" t="s">
        <v>25</v>
      </c>
      <c r="AF48" s="58" t="s">
        <v>25</v>
      </c>
      <c r="AG48" s="58" t="s">
        <v>25</v>
      </c>
      <c r="AH48" s="58" t="s">
        <v>25</v>
      </c>
      <c r="AI48" s="58" t="s">
        <v>25</v>
      </c>
      <c r="AJ48" s="58" t="s">
        <v>25</v>
      </c>
      <c r="AK48" s="58" t="s">
        <v>25</v>
      </c>
      <c r="AL48" s="58" t="s">
        <v>25</v>
      </c>
      <c r="AM48" s="58" t="s">
        <v>25</v>
      </c>
      <c r="AN48" s="58" t="s">
        <v>25</v>
      </c>
      <c r="AO48" s="58" t="s">
        <v>25</v>
      </c>
    </row>
    <row r="49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</row>
    <row r="50" ht="13.5" customHeight="1">
      <c r="A50" s="50"/>
      <c r="B50" s="5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</row>
    <row r="51" ht="13.5" customHeight="1">
      <c r="A51" s="44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ht="13.5" customHeight="1">
      <c r="A52" s="56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</row>
    <row r="53" ht="13.5" customHeight="1">
      <c r="A53" s="56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</row>
    <row r="54" ht="13.5" customHeight="1">
      <c r="A54" s="62" t="s">
        <v>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53" t="s">
        <v>39</v>
      </c>
      <c r="N54" s="63" t="s">
        <v>40</v>
      </c>
      <c r="O54" s="63" t="s">
        <v>41</v>
      </c>
    </row>
    <row r="55" ht="13.5" customHeight="1">
      <c r="A55" s="64">
        <v>4000.0</v>
      </c>
      <c r="B55" s="64">
        <v>4000.0</v>
      </c>
      <c r="C55" s="64">
        <v>4000.0</v>
      </c>
      <c r="D55" s="64">
        <v>4000.0</v>
      </c>
      <c r="E55" s="64">
        <v>4000.0</v>
      </c>
      <c r="F55" s="64">
        <v>4000.0</v>
      </c>
      <c r="G55" s="64">
        <v>4000.0</v>
      </c>
      <c r="H55" s="64">
        <v>4000.0</v>
      </c>
      <c r="I55" s="64">
        <v>4000.0</v>
      </c>
      <c r="J55" s="64">
        <v>4000.0</v>
      </c>
      <c r="K55" s="64">
        <v>4000.0</v>
      </c>
      <c r="L55" s="64">
        <v>4000.0</v>
      </c>
      <c r="M55" s="53">
        <v>30.0</v>
      </c>
      <c r="N55" s="63" t="s">
        <v>42</v>
      </c>
      <c r="O55" s="63" t="s">
        <v>43</v>
      </c>
    </row>
    <row r="56" ht="13.5" customHeight="1">
      <c r="A56" s="64">
        <v>3000.0</v>
      </c>
      <c r="B56" s="64">
        <v>3000.0</v>
      </c>
      <c r="C56" s="64">
        <v>3000.0</v>
      </c>
      <c r="D56" s="64">
        <v>3000.0</v>
      </c>
      <c r="E56" s="64">
        <v>3000.0</v>
      </c>
      <c r="F56" s="64">
        <v>3000.0</v>
      </c>
      <c r="G56" s="64">
        <v>3000.0</v>
      </c>
      <c r="H56" s="64">
        <v>3000.0</v>
      </c>
      <c r="I56" s="64">
        <v>3000.0</v>
      </c>
      <c r="J56" s="64">
        <v>3000.0</v>
      </c>
      <c r="K56" s="64">
        <v>3000.0</v>
      </c>
      <c r="L56" s="64">
        <v>3000.0</v>
      </c>
      <c r="M56" s="53">
        <v>15.0</v>
      </c>
      <c r="N56" s="63" t="s">
        <v>44</v>
      </c>
      <c r="O56" s="63" t="s">
        <v>45</v>
      </c>
    </row>
    <row r="57" ht="13.5" customHeight="1">
      <c r="A57" s="64">
        <v>2000.0</v>
      </c>
      <c r="B57" s="64">
        <v>2000.0</v>
      </c>
      <c r="C57" s="64">
        <v>2000.0</v>
      </c>
      <c r="D57" s="64">
        <v>2000.0</v>
      </c>
      <c r="E57" s="64">
        <v>2000.0</v>
      </c>
      <c r="F57" s="64">
        <v>2000.0</v>
      </c>
      <c r="G57" s="64">
        <v>2000.0</v>
      </c>
      <c r="H57" s="64">
        <v>2000.0</v>
      </c>
      <c r="I57" s="64">
        <v>2000.0</v>
      </c>
      <c r="J57" s="64">
        <v>2000.0</v>
      </c>
      <c r="K57" s="64">
        <v>2000.0</v>
      </c>
      <c r="L57" s="64">
        <v>2000.0</v>
      </c>
      <c r="M57" s="53">
        <v>20.0</v>
      </c>
      <c r="N57" s="63" t="s">
        <v>46</v>
      </c>
      <c r="O57" s="63" t="s">
        <v>45</v>
      </c>
    </row>
    <row r="58" ht="13.5" customHeight="1">
      <c r="A58" s="64">
        <v>1000.0</v>
      </c>
      <c r="B58" s="64">
        <v>1000.0</v>
      </c>
      <c r="C58" s="64">
        <v>1000.0</v>
      </c>
      <c r="D58" s="64">
        <v>1000.0</v>
      </c>
      <c r="E58" s="64">
        <v>1000.0</v>
      </c>
      <c r="F58" s="64">
        <v>1000.0</v>
      </c>
      <c r="G58" s="64">
        <v>1000.0</v>
      </c>
      <c r="H58" s="64">
        <v>1000.0</v>
      </c>
      <c r="I58" s="64">
        <v>1000.0</v>
      </c>
      <c r="J58" s="64">
        <v>1000.0</v>
      </c>
      <c r="K58" s="64">
        <v>1000.0</v>
      </c>
      <c r="L58" s="64">
        <v>1000.0</v>
      </c>
      <c r="M58" s="53">
        <v>20.0</v>
      </c>
      <c r="N58" s="63" t="s">
        <v>46</v>
      </c>
      <c r="O58" s="63" t="s">
        <v>47</v>
      </c>
    </row>
    <row r="59" ht="13.5" customHeight="1">
      <c r="A59" s="64">
        <v>4000.0</v>
      </c>
      <c r="B59" s="64">
        <v>4000.0</v>
      </c>
      <c r="C59" s="64">
        <v>4000.0</v>
      </c>
      <c r="D59" s="64">
        <v>4000.0</v>
      </c>
      <c r="E59" s="64">
        <v>4000.0</v>
      </c>
      <c r="F59" s="64">
        <v>4000.0</v>
      </c>
      <c r="G59" s="64">
        <v>4000.0</v>
      </c>
      <c r="H59" s="64">
        <v>4000.0</v>
      </c>
      <c r="I59" s="64">
        <v>4000.0</v>
      </c>
      <c r="J59" s="64">
        <v>4000.0</v>
      </c>
      <c r="K59" s="64">
        <v>4000.0</v>
      </c>
      <c r="L59" s="64">
        <v>4000.0</v>
      </c>
      <c r="M59" s="53">
        <v>30.0</v>
      </c>
      <c r="N59" s="63" t="s">
        <v>42</v>
      </c>
      <c r="O59" s="63" t="s">
        <v>43</v>
      </c>
    </row>
    <row r="60" ht="13.5" customHeight="1">
      <c r="A60" s="64">
        <v>3000.0</v>
      </c>
      <c r="B60" s="64">
        <v>3000.0</v>
      </c>
      <c r="C60" s="64">
        <v>3000.0</v>
      </c>
      <c r="D60" s="64">
        <v>3000.0</v>
      </c>
      <c r="E60" s="64">
        <v>3000.0</v>
      </c>
      <c r="F60" s="64">
        <v>3000.0</v>
      </c>
      <c r="G60" s="64">
        <v>3000.0</v>
      </c>
      <c r="H60" s="64">
        <v>3000.0</v>
      </c>
      <c r="I60" s="64">
        <v>3000.0</v>
      </c>
      <c r="J60" s="64">
        <v>3000.0</v>
      </c>
      <c r="K60" s="64">
        <v>3000.0</v>
      </c>
      <c r="L60" s="64">
        <v>3000.0</v>
      </c>
      <c r="M60" s="53">
        <v>15.0</v>
      </c>
      <c r="N60" s="63" t="s">
        <v>44</v>
      </c>
      <c r="O60" s="63" t="s">
        <v>45</v>
      </c>
    </row>
    <row r="61" ht="13.5" customHeight="1">
      <c r="A61" s="64">
        <v>2000.0</v>
      </c>
      <c r="B61" s="64">
        <v>2000.0</v>
      </c>
      <c r="C61" s="64">
        <v>2000.0</v>
      </c>
      <c r="D61" s="64">
        <v>2000.0</v>
      </c>
      <c r="E61" s="64">
        <v>2000.0</v>
      </c>
      <c r="F61" s="64">
        <v>2000.0</v>
      </c>
      <c r="G61" s="64">
        <v>2000.0</v>
      </c>
      <c r="H61" s="64">
        <v>2000.0</v>
      </c>
      <c r="I61" s="64">
        <v>2000.0</v>
      </c>
      <c r="J61" s="64">
        <v>2000.0</v>
      </c>
      <c r="K61" s="64">
        <v>2000.0</v>
      </c>
      <c r="L61" s="64">
        <v>2000.0</v>
      </c>
      <c r="M61" s="53">
        <v>20.0</v>
      </c>
      <c r="N61" s="63" t="s">
        <v>46</v>
      </c>
      <c r="O61" s="63" t="s">
        <v>45</v>
      </c>
    </row>
    <row r="62" ht="13.5" customHeight="1">
      <c r="A62" s="64">
        <v>1000.0</v>
      </c>
      <c r="B62" s="64">
        <v>1000.0</v>
      </c>
      <c r="C62" s="64">
        <v>1000.0</v>
      </c>
      <c r="D62" s="64">
        <v>1000.0</v>
      </c>
      <c r="E62" s="64">
        <v>1000.0</v>
      </c>
      <c r="F62" s="64">
        <v>1000.0</v>
      </c>
      <c r="G62" s="64">
        <v>1000.0</v>
      </c>
      <c r="H62" s="64">
        <v>1000.0</v>
      </c>
      <c r="I62" s="64">
        <v>1000.0</v>
      </c>
      <c r="J62" s="64">
        <v>1000.0</v>
      </c>
      <c r="K62" s="64">
        <v>1000.0</v>
      </c>
      <c r="L62" s="64">
        <v>1000.0</v>
      </c>
      <c r="M62" s="53">
        <v>20.0</v>
      </c>
      <c r="N62" s="63" t="s">
        <v>46</v>
      </c>
      <c r="O62" s="63" t="s">
        <v>47</v>
      </c>
    </row>
    <row r="63" ht="13.5" customHeight="1">
      <c r="A63" s="56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</row>
    <row r="64" ht="13.5" customHeight="1">
      <c r="A64" s="56"/>
      <c r="B64" s="65"/>
      <c r="C64" s="66"/>
      <c r="D64" s="67"/>
      <c r="E64" s="67"/>
      <c r="F64" s="67"/>
      <c r="G64" s="44"/>
      <c r="H64" s="44"/>
      <c r="I64" s="44"/>
      <c r="J64" s="44"/>
      <c r="K64" s="44"/>
      <c r="L64" s="44"/>
      <c r="M64" s="44"/>
    </row>
    <row r="65" ht="13.5" customHeight="1">
      <c r="A65" s="56"/>
      <c r="B65" s="68" t="s">
        <v>48</v>
      </c>
      <c r="C65" s="69"/>
      <c r="D65" s="67"/>
      <c r="E65" s="70" t="s">
        <v>49</v>
      </c>
      <c r="F65" s="70"/>
      <c r="G65" s="53"/>
      <c r="H65" s="44"/>
      <c r="I65" s="44"/>
      <c r="J65" s="44"/>
      <c r="K65" s="44"/>
      <c r="L65" s="44"/>
      <c r="M65" s="44"/>
    </row>
    <row r="66" ht="13.5" customHeight="1">
      <c r="A66" s="56"/>
      <c r="B66" s="71" t="s">
        <v>50</v>
      </c>
      <c r="C66" s="72">
        <v>1.0</v>
      </c>
      <c r="D66" s="67"/>
      <c r="E66" s="70" t="s">
        <v>51</v>
      </c>
      <c r="F66" s="67"/>
      <c r="G66" s="44"/>
      <c r="H66" s="44"/>
      <c r="I66" s="44"/>
      <c r="J66" s="44"/>
      <c r="K66" s="44"/>
      <c r="L66" s="44"/>
      <c r="M66" s="44"/>
    </row>
    <row r="67" ht="13.5" customHeight="1">
      <c r="A67" s="56"/>
      <c r="B67" s="73" t="s">
        <v>24</v>
      </c>
      <c r="C67" s="74">
        <v>4000.0</v>
      </c>
      <c r="D67" s="67"/>
      <c r="E67" s="67">
        <f>8000</f>
        <v>8000</v>
      </c>
      <c r="F67" s="70" t="s">
        <v>52</v>
      </c>
      <c r="G67" s="44"/>
      <c r="H67" s="44"/>
      <c r="I67" s="44"/>
      <c r="J67" s="44"/>
      <c r="K67" s="44"/>
      <c r="L67" s="44"/>
      <c r="M67" s="44"/>
    </row>
    <row r="68" ht="13.5" customHeight="1">
      <c r="A68" s="56"/>
      <c r="B68" s="75" t="s">
        <v>53</v>
      </c>
      <c r="C68" s="75"/>
      <c r="D68" s="67"/>
      <c r="E68" s="67">
        <f>E67/C80</f>
        <v>0.002285714286</v>
      </c>
      <c r="F68" s="70" t="s">
        <v>54</v>
      </c>
      <c r="G68" s="44"/>
      <c r="H68" s="44"/>
      <c r="I68" s="44"/>
      <c r="J68" s="44"/>
      <c r="K68" s="44"/>
      <c r="L68" s="44"/>
      <c r="M68" s="44"/>
    </row>
    <row r="69" ht="13.5" customHeight="1">
      <c r="A69" s="56"/>
      <c r="B69" s="76" t="s">
        <v>55</v>
      </c>
      <c r="C69" s="77">
        <v>7.0</v>
      </c>
      <c r="D69" s="67"/>
      <c r="E69" s="67">
        <f>E68*1000</f>
        <v>2.285714286</v>
      </c>
      <c r="F69" s="70" t="s">
        <v>56</v>
      </c>
      <c r="G69" s="44"/>
      <c r="H69" s="44"/>
      <c r="I69" s="44"/>
      <c r="J69" s="44"/>
      <c r="K69" s="44"/>
      <c r="L69" s="44"/>
      <c r="M69" s="44"/>
    </row>
    <row r="70" ht="39.0" customHeight="1">
      <c r="A70" s="56"/>
      <c r="B70" s="78" t="s">
        <v>57</v>
      </c>
      <c r="C70" s="79">
        <v>1.0</v>
      </c>
      <c r="D70" s="67"/>
      <c r="E70" s="67"/>
      <c r="F70" s="67"/>
      <c r="G70" s="44"/>
      <c r="H70" s="44"/>
      <c r="I70" s="44"/>
      <c r="J70" s="44"/>
      <c r="K70" s="44"/>
      <c r="L70" s="44"/>
      <c r="M70" s="44"/>
    </row>
    <row r="71" ht="13.5" customHeight="1">
      <c r="A71" s="59"/>
      <c r="B71" s="80" t="s">
        <v>24</v>
      </c>
      <c r="C71" s="81">
        <f>(C67/1000)*7</f>
        <v>28</v>
      </c>
      <c r="D71" s="67"/>
      <c r="E71" s="67"/>
      <c r="F71" s="67"/>
      <c r="G71" s="59"/>
      <c r="H71" s="59"/>
      <c r="I71" s="59"/>
      <c r="J71" s="59"/>
      <c r="K71" s="59"/>
      <c r="L71" s="59"/>
      <c r="M71" s="59"/>
    </row>
    <row r="72" ht="13.5" customHeight="1">
      <c r="A72" s="59"/>
      <c r="B72" s="75"/>
      <c r="C72" s="75"/>
      <c r="D72" s="67"/>
      <c r="E72" s="67"/>
      <c r="F72" s="67"/>
      <c r="G72" s="59"/>
      <c r="H72" s="59"/>
      <c r="I72" s="59"/>
      <c r="J72" s="59"/>
      <c r="K72" s="59"/>
      <c r="L72" s="59"/>
      <c r="M72" s="59"/>
    </row>
    <row r="73" ht="13.5" customHeight="1">
      <c r="A73" s="44"/>
      <c r="B73" s="75" t="s">
        <v>58</v>
      </c>
      <c r="C73" s="77">
        <v>2.0</v>
      </c>
      <c r="D73" s="67"/>
      <c r="E73" s="67"/>
      <c r="F73" s="67"/>
      <c r="G73" s="56"/>
      <c r="H73" s="56"/>
      <c r="I73" s="56"/>
      <c r="J73" s="56"/>
      <c r="K73" s="56"/>
      <c r="L73" s="56"/>
      <c r="M73" s="56"/>
    </row>
    <row r="74" ht="13.5" customHeight="1">
      <c r="A74" s="56"/>
      <c r="B74" s="82" t="s">
        <v>59</v>
      </c>
      <c r="C74" s="83">
        <v>1.0</v>
      </c>
      <c r="D74" s="67"/>
      <c r="E74" s="67"/>
      <c r="F74" s="67"/>
      <c r="G74" s="59"/>
      <c r="H74" s="59"/>
      <c r="I74" s="59"/>
      <c r="J74" s="59"/>
      <c r="K74" s="59"/>
      <c r="L74" s="59"/>
      <c r="M74" s="59"/>
    </row>
    <row r="75" ht="13.5" customHeight="1">
      <c r="A75" s="56"/>
      <c r="B75" s="84" t="s">
        <v>24</v>
      </c>
      <c r="C75" s="85">
        <f>C71/$B$58</f>
        <v>0.028</v>
      </c>
      <c r="D75" s="67"/>
      <c r="E75" s="67"/>
      <c r="F75" s="67"/>
      <c r="G75" s="59"/>
      <c r="H75" s="44"/>
      <c r="I75" s="44"/>
      <c r="J75" s="44"/>
      <c r="K75" s="44"/>
      <c r="L75" s="44"/>
      <c r="M75" s="44"/>
    </row>
    <row r="76" ht="13.5" customHeight="1">
      <c r="A76" s="56"/>
      <c r="B76" s="75"/>
      <c r="C76" s="75"/>
      <c r="D76" s="67"/>
      <c r="E76" s="67"/>
      <c r="F76" s="67"/>
      <c r="G76" s="44"/>
      <c r="H76" s="44"/>
      <c r="I76" s="44"/>
      <c r="J76" s="44"/>
      <c r="K76" s="44"/>
      <c r="L76" s="44"/>
      <c r="M76" s="44"/>
    </row>
    <row r="77" ht="13.5" customHeight="1">
      <c r="A77" s="56"/>
      <c r="B77" s="86" t="s">
        <v>60</v>
      </c>
      <c r="C77" s="87">
        <v>7.0035888E7</v>
      </c>
      <c r="D77" s="67"/>
      <c r="E77" s="67"/>
      <c r="F77" s="67"/>
      <c r="G77" s="44"/>
      <c r="H77" s="44"/>
      <c r="I77" s="44"/>
      <c r="J77" s="44"/>
      <c r="K77" s="44"/>
      <c r="L77" s="44"/>
      <c r="M77" s="44"/>
    </row>
    <row r="78" ht="13.5" customHeight="1">
      <c r="A78" s="56"/>
      <c r="B78" s="67" t="s">
        <v>61</v>
      </c>
      <c r="C78" s="67"/>
      <c r="D78" s="67"/>
      <c r="E78" s="67"/>
      <c r="F78" s="67"/>
      <c r="G78" s="44"/>
      <c r="H78" s="44"/>
      <c r="I78" s="44"/>
      <c r="J78" s="44"/>
      <c r="K78" s="44"/>
      <c r="L78" s="44"/>
      <c r="M78" s="44"/>
    </row>
    <row r="79" ht="13.5" customHeight="1">
      <c r="A79" s="56"/>
      <c r="B79" s="70" t="s">
        <v>62</v>
      </c>
      <c r="C79" s="88">
        <v>1.75E9</v>
      </c>
      <c r="D79" s="70" t="s">
        <v>63</v>
      </c>
      <c r="E79" s="67"/>
      <c r="F79" s="67"/>
      <c r="G79" s="44"/>
      <c r="H79" s="44"/>
      <c r="I79" s="44"/>
      <c r="J79" s="44"/>
      <c r="K79" s="44"/>
      <c r="L79" s="44"/>
      <c r="M79" s="44"/>
    </row>
    <row r="80" ht="13.5" customHeight="1">
      <c r="A80" s="56"/>
      <c r="B80" s="89" t="s">
        <v>64</v>
      </c>
      <c r="C80" s="90">
        <f>C79/500</f>
        <v>3500000</v>
      </c>
      <c r="D80" s="70"/>
      <c r="E80" s="67"/>
      <c r="F80" s="67"/>
      <c r="G80" s="44"/>
      <c r="H80" s="44"/>
      <c r="I80" s="44"/>
      <c r="J80" s="44"/>
      <c r="K80" s="44"/>
      <c r="L80" s="44"/>
      <c r="M80" s="44"/>
    </row>
    <row r="81" ht="13.5" customHeight="1">
      <c r="A81" s="56"/>
      <c r="B81" s="89"/>
      <c r="C81" s="67"/>
      <c r="D81" s="70"/>
      <c r="E81" s="67"/>
      <c r="F81" s="67"/>
      <c r="G81" s="44"/>
      <c r="H81" s="44"/>
      <c r="I81" s="44"/>
      <c r="J81" s="44"/>
      <c r="K81" s="44"/>
      <c r="L81" s="44"/>
      <c r="M81" s="44"/>
    </row>
    <row r="82" ht="13.5" customHeight="1">
      <c r="A82" s="56"/>
      <c r="B82" s="89"/>
      <c r="C82" s="67"/>
      <c r="D82" s="70"/>
      <c r="E82" s="67"/>
      <c r="F82" s="67"/>
      <c r="G82" s="44"/>
      <c r="H82" s="44"/>
      <c r="I82" s="44"/>
      <c r="J82" s="44"/>
      <c r="K82" s="44"/>
      <c r="L82" s="44"/>
      <c r="M82" s="44"/>
    </row>
    <row r="83" ht="13.5" customHeight="1">
      <c r="A83" s="56"/>
      <c r="B83" s="67"/>
      <c r="C83" s="67"/>
      <c r="D83" s="67"/>
      <c r="E83" s="67"/>
      <c r="F83" s="67"/>
      <c r="G83" s="44"/>
      <c r="H83" s="44"/>
      <c r="I83" s="44"/>
      <c r="J83" s="44"/>
      <c r="K83" s="44"/>
      <c r="L83" s="44"/>
      <c r="M83" s="44"/>
    </row>
    <row r="84" ht="13.5" customHeight="1">
      <c r="A84" s="59"/>
      <c r="B84" s="91"/>
      <c r="C84" s="67"/>
      <c r="D84" s="67"/>
      <c r="E84" s="67"/>
      <c r="F84" s="67"/>
      <c r="G84" s="59"/>
      <c r="H84" s="59"/>
      <c r="I84" s="59"/>
      <c r="J84" s="59"/>
      <c r="K84" s="59"/>
      <c r="L84" s="59"/>
      <c r="M84" s="59"/>
    </row>
    <row r="85" ht="13.5" customHeight="1">
      <c r="A85" s="59"/>
      <c r="B85" s="91"/>
      <c r="C85" s="67"/>
      <c r="D85" s="67"/>
      <c r="E85" s="67"/>
      <c r="F85" s="67"/>
      <c r="G85" s="59"/>
      <c r="H85" s="59"/>
      <c r="I85" s="59"/>
      <c r="J85" s="59"/>
      <c r="K85" s="59"/>
      <c r="L85" s="59"/>
      <c r="M85" s="59"/>
    </row>
    <row r="86" ht="13.5" customHeight="1">
      <c r="A86" s="44"/>
      <c r="B86" s="91"/>
      <c r="C86" s="67"/>
      <c r="D86" s="67"/>
      <c r="E86" s="67"/>
      <c r="F86" s="67"/>
      <c r="G86" s="56"/>
      <c r="H86" s="56"/>
      <c r="I86" s="56"/>
      <c r="J86" s="56"/>
      <c r="K86" s="56"/>
      <c r="L86" s="56"/>
      <c r="M86" s="56"/>
    </row>
    <row r="87" ht="13.5" customHeight="1">
      <c r="A87" s="56"/>
      <c r="B87" s="91"/>
      <c r="C87" s="67"/>
      <c r="D87" s="67"/>
      <c r="E87" s="67"/>
      <c r="F87" s="67"/>
      <c r="G87" s="44"/>
      <c r="H87" s="44"/>
      <c r="I87" s="44"/>
      <c r="J87" s="44"/>
      <c r="K87" s="44"/>
      <c r="L87" s="44"/>
      <c r="M87" s="44"/>
    </row>
    <row r="88" ht="13.5" customHeight="1">
      <c r="A88" s="56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</row>
    <row r="89" ht="13.5" customHeight="1">
      <c r="A89" s="56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</row>
    <row r="90" ht="13.5" customHeight="1">
      <c r="A90" s="56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</row>
    <row r="91" ht="13.5" customHeight="1">
      <c r="A91" s="56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</row>
    <row r="92" ht="13.5" customHeight="1">
      <c r="A92" s="56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</row>
    <row r="93" ht="13.5" customHeight="1">
      <c r="A93" s="56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</row>
    <row r="94" ht="13.5" customHeight="1">
      <c r="A94" s="56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</row>
    <row r="95" ht="13.5" customHeight="1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</row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</sheetData>
  <mergeCells count="4">
    <mergeCell ref="E2:F2"/>
    <mergeCell ref="G2:H2"/>
    <mergeCell ref="E3:F3"/>
    <mergeCell ref="G3:H3"/>
  </mergeCells>
  <printOptions/>
  <pageMargins bottom="0.75" footer="0.0" header="0.0" left="0.7" right="0.7" top="0.75"/>
  <pageSetup fitToWidth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92" t="str">
        <f>'Run Setup Notes'!A1</f>
        <v>V49</v>
      </c>
      <c r="B1" s="93" t="s">
        <v>65</v>
      </c>
      <c r="C1" s="92"/>
      <c r="D1" s="94"/>
      <c r="E1" s="95"/>
      <c r="F1" s="96"/>
      <c r="G1" s="95"/>
      <c r="H1" s="97"/>
      <c r="I1" s="98"/>
      <c r="J1" s="95"/>
      <c r="K1" s="95"/>
      <c r="L1" s="95"/>
      <c r="M1" s="95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6"/>
      <c r="M2" s="96"/>
      <c r="N2" s="96"/>
      <c r="O2" s="96"/>
      <c r="P2" s="95"/>
      <c r="Q2" s="95"/>
      <c r="R2" s="95"/>
      <c r="S2" s="96"/>
      <c r="T2" s="96"/>
      <c r="U2" s="96"/>
      <c r="V2" s="96"/>
    </row>
    <row r="3">
      <c r="A3" s="95"/>
      <c r="B3" s="98"/>
      <c r="C3" s="95"/>
      <c r="D3" s="95"/>
      <c r="E3" s="95"/>
      <c r="F3" s="95"/>
      <c r="G3" s="95"/>
      <c r="H3" s="95"/>
      <c r="I3" s="95"/>
      <c r="J3" s="95"/>
      <c r="K3" s="95"/>
      <c r="L3" s="96"/>
      <c r="M3" s="96"/>
      <c r="N3" s="96"/>
      <c r="O3" s="96"/>
      <c r="P3" s="95"/>
      <c r="Q3" s="95"/>
      <c r="R3" s="95"/>
      <c r="S3" s="96"/>
      <c r="T3" s="96"/>
      <c r="U3" s="96"/>
      <c r="V3" s="96"/>
    </row>
    <row r="4">
      <c r="A4" s="99"/>
      <c r="B4" s="95"/>
      <c r="C4" s="95"/>
      <c r="D4" s="95"/>
      <c r="E4" s="95"/>
      <c r="F4" s="95"/>
      <c r="G4" s="95"/>
      <c r="H4" s="95"/>
      <c r="I4" s="95"/>
      <c r="J4" s="95"/>
      <c r="K4" s="95"/>
      <c r="L4" s="96"/>
      <c r="M4" s="96"/>
      <c r="N4" s="96"/>
      <c r="O4" s="96"/>
      <c r="P4" s="95"/>
      <c r="Q4" s="95"/>
      <c r="R4" s="95"/>
      <c r="S4" s="96"/>
      <c r="T4" s="96"/>
      <c r="U4" s="96"/>
      <c r="V4" s="96"/>
    </row>
    <row r="5">
      <c r="A5" s="100" t="s">
        <v>66</v>
      </c>
      <c r="B5" s="101" t="s">
        <v>67</v>
      </c>
      <c r="C5" s="102" t="s">
        <v>68</v>
      </c>
      <c r="D5" s="103">
        <f>96*4*1.2</f>
        <v>460.8</v>
      </c>
      <c r="E5" s="95"/>
      <c r="F5" s="96"/>
      <c r="G5" s="95"/>
      <c r="H5" s="95"/>
      <c r="I5" s="95"/>
      <c r="J5" s="95"/>
      <c r="K5" s="95"/>
      <c r="L5" s="96"/>
      <c r="M5" s="96"/>
      <c r="N5" s="96"/>
      <c r="O5" s="96"/>
      <c r="P5" s="95"/>
      <c r="Q5" s="95"/>
      <c r="R5" s="95"/>
      <c r="S5" s="96"/>
      <c r="T5" s="96"/>
      <c r="U5" s="96"/>
      <c r="V5" s="96"/>
    </row>
    <row r="6">
      <c r="A6" s="104"/>
      <c r="B6" s="105" t="s">
        <v>69</v>
      </c>
      <c r="C6" s="106">
        <f>B11/4</f>
        <v>5</v>
      </c>
      <c r="D6" s="107">
        <f>C6*D5</f>
        <v>2304</v>
      </c>
      <c r="E6" s="96"/>
      <c r="F6" s="96"/>
      <c r="G6" s="95"/>
      <c r="H6" s="95"/>
      <c r="I6" s="99"/>
      <c r="J6" s="95"/>
      <c r="K6" s="108"/>
      <c r="L6" s="96"/>
      <c r="M6" s="96"/>
      <c r="N6" s="96"/>
      <c r="O6" s="96"/>
      <c r="P6" s="95"/>
      <c r="Q6" s="95"/>
      <c r="R6" s="95"/>
      <c r="S6" s="96"/>
      <c r="T6" s="96"/>
      <c r="U6" s="96"/>
      <c r="V6" s="96"/>
    </row>
    <row r="7">
      <c r="A7" s="104"/>
      <c r="B7" s="105" t="s">
        <v>70</v>
      </c>
      <c r="C7" s="106">
        <f>B12-C6</f>
        <v>6</v>
      </c>
      <c r="D7" s="107">
        <f>C7*D5</f>
        <v>2764.8</v>
      </c>
      <c r="E7" s="96"/>
      <c r="F7" s="109"/>
      <c r="G7" s="95"/>
      <c r="H7" s="95"/>
      <c r="I7" s="95"/>
      <c r="J7" s="95"/>
      <c r="K7" s="108"/>
      <c r="L7" s="108"/>
      <c r="M7" s="96"/>
      <c r="N7" s="96"/>
      <c r="O7" s="96"/>
      <c r="P7" s="95"/>
      <c r="Q7" s="95"/>
      <c r="R7" s="95"/>
      <c r="S7" s="96"/>
      <c r="T7" s="96"/>
      <c r="U7" s="96"/>
      <c r="V7" s="96"/>
    </row>
    <row r="8">
      <c r="A8" s="110" t="s">
        <v>71</v>
      </c>
      <c r="B8" s="105" t="s">
        <v>72</v>
      </c>
      <c r="C8" s="111">
        <f>$D$5*500</f>
        <v>230400</v>
      </c>
      <c r="D8" s="112">
        <f>C8/$C$13</f>
        <v>12.84539706</v>
      </c>
      <c r="E8" s="108"/>
      <c r="F8" s="109"/>
      <c r="G8" s="95"/>
      <c r="H8" s="98"/>
      <c r="I8" s="97"/>
      <c r="J8" s="113"/>
      <c r="K8" s="96"/>
      <c r="L8" s="96"/>
      <c r="M8" s="96"/>
      <c r="N8" s="96"/>
      <c r="O8" s="96"/>
      <c r="P8" s="113"/>
      <c r="Q8" s="98"/>
      <c r="R8" s="95"/>
      <c r="S8" s="96"/>
      <c r="T8" s="96"/>
      <c r="U8" s="96"/>
      <c r="V8" s="96"/>
    </row>
    <row r="9">
      <c r="A9" s="114" t="s">
        <v>73</v>
      </c>
      <c r="B9" s="114">
        <v>7.0</v>
      </c>
      <c r="C9" s="115"/>
      <c r="D9" s="115"/>
      <c r="E9" s="96"/>
      <c r="F9" s="109"/>
      <c r="G9" s="95"/>
      <c r="H9" s="98"/>
      <c r="I9" s="97"/>
      <c r="J9" s="113"/>
      <c r="K9" s="116"/>
      <c r="L9" s="117"/>
      <c r="M9" s="96"/>
      <c r="N9" s="96"/>
      <c r="O9" s="96"/>
      <c r="P9" s="113"/>
      <c r="Q9" s="98"/>
      <c r="R9" s="95"/>
      <c r="S9" s="96"/>
      <c r="T9" s="96"/>
      <c r="U9" s="96"/>
      <c r="V9" s="96"/>
    </row>
    <row r="10">
      <c r="A10" s="114" t="s">
        <v>74</v>
      </c>
      <c r="B10" s="114">
        <f>B11/10</f>
        <v>2</v>
      </c>
      <c r="C10" s="115"/>
      <c r="D10" s="115"/>
      <c r="E10" s="96"/>
      <c r="F10" s="96"/>
      <c r="G10" s="118"/>
      <c r="H10" s="97"/>
      <c r="I10" s="97"/>
      <c r="J10" s="97"/>
      <c r="K10" s="95"/>
      <c r="L10" s="98"/>
      <c r="M10" s="97"/>
      <c r="N10" s="97"/>
      <c r="O10" s="97"/>
      <c r="P10" s="97"/>
      <c r="Q10" s="96"/>
      <c r="R10" s="96"/>
      <c r="S10" s="96"/>
      <c r="T10" s="113"/>
      <c r="U10" s="95"/>
      <c r="V10" s="95"/>
      <c r="W10" s="96"/>
      <c r="X10" s="96"/>
      <c r="Y10" s="96"/>
      <c r="Z10" s="96"/>
    </row>
    <row r="11">
      <c r="A11" s="119" t="s">
        <v>75</v>
      </c>
      <c r="B11" s="120">
        <v>20.0</v>
      </c>
      <c r="C11" s="121"/>
      <c r="D11" s="48"/>
      <c r="E11" s="96"/>
      <c r="F11" s="96"/>
      <c r="G11" s="118"/>
      <c r="H11" s="97"/>
      <c r="I11" s="97"/>
      <c r="J11" s="97"/>
      <c r="K11" s="95"/>
      <c r="L11" s="98"/>
      <c r="M11" s="97"/>
      <c r="N11" s="97"/>
      <c r="O11" s="97"/>
      <c r="P11" s="97"/>
      <c r="Q11" s="96"/>
      <c r="R11" s="96"/>
      <c r="S11" s="96"/>
      <c r="T11" s="113"/>
      <c r="U11" s="95"/>
      <c r="V11" s="95"/>
      <c r="W11" s="96"/>
      <c r="X11" s="96"/>
      <c r="Y11" s="96"/>
      <c r="Z11" s="96"/>
    </row>
    <row r="12">
      <c r="A12" s="119" t="s">
        <v>76</v>
      </c>
      <c r="B12" s="122">
        <f>B11-B9-B10</f>
        <v>11</v>
      </c>
      <c r="C12" s="121"/>
      <c r="D12" s="48"/>
      <c r="E12" s="96"/>
      <c r="F12" s="96"/>
      <c r="G12" s="118"/>
      <c r="H12" s="97"/>
      <c r="I12" s="97"/>
      <c r="J12" s="97"/>
      <c r="K12" s="97"/>
      <c r="L12" s="98"/>
      <c r="M12" s="97"/>
      <c r="N12" s="97"/>
      <c r="O12" s="97"/>
      <c r="P12" s="97"/>
      <c r="Q12" s="96"/>
      <c r="R12" s="96"/>
      <c r="S12" s="96"/>
      <c r="T12" s="113"/>
      <c r="U12" s="95"/>
      <c r="V12" s="95"/>
      <c r="W12" s="96"/>
      <c r="X12" s="96"/>
      <c r="Y12" s="96"/>
      <c r="Z12" s="96"/>
    </row>
    <row r="13">
      <c r="A13" s="123" t="s">
        <v>77</v>
      </c>
      <c r="B13" s="124" t="s">
        <v>78</v>
      </c>
      <c r="C13" s="125">
        <v>17936.386</v>
      </c>
      <c r="D13" s="99" t="s">
        <v>79</v>
      </c>
      <c r="E13" s="95"/>
      <c r="F13" s="95"/>
      <c r="G13" s="118"/>
      <c r="H13" s="97"/>
      <c r="I13" s="97"/>
      <c r="J13" s="97"/>
      <c r="K13" s="97"/>
      <c r="L13" s="98"/>
      <c r="M13" s="97"/>
      <c r="N13" s="97"/>
      <c r="O13" s="97"/>
      <c r="P13" s="97"/>
      <c r="Q13" s="96"/>
      <c r="R13" s="96"/>
      <c r="S13" s="96"/>
      <c r="T13" s="113"/>
      <c r="U13" s="95"/>
      <c r="V13" s="95"/>
      <c r="W13" s="96"/>
      <c r="X13" s="96"/>
      <c r="Y13" s="96"/>
      <c r="Z13" s="96"/>
    </row>
    <row r="14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96"/>
      <c r="B19" s="96"/>
      <c r="C19" s="96"/>
      <c r="D19" s="96"/>
      <c r="E19" s="96"/>
      <c r="F19" s="96"/>
      <c r="G19" s="108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</sheetData>
  <mergeCells count="2">
    <mergeCell ref="B11:D11"/>
    <mergeCell ref="B12:D12"/>
  </mergeCells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126"/>
      <c r="B1" s="126"/>
      <c r="C1" s="126">
        <v>1.0</v>
      </c>
      <c r="D1" s="126">
        <v>1.0</v>
      </c>
      <c r="E1" s="126">
        <v>2.0</v>
      </c>
      <c r="F1" s="126">
        <v>2.0</v>
      </c>
      <c r="G1" s="126">
        <v>3.0</v>
      </c>
      <c r="H1" s="126">
        <v>3.0</v>
      </c>
      <c r="I1" s="126">
        <v>4.0</v>
      </c>
      <c r="J1" s="126">
        <v>4.0</v>
      </c>
      <c r="K1" s="126">
        <v>5.0</v>
      </c>
      <c r="L1" s="126">
        <v>5.0</v>
      </c>
      <c r="M1" s="126">
        <v>6.0</v>
      </c>
      <c r="N1" s="126">
        <v>6.0</v>
      </c>
      <c r="O1" s="126">
        <v>7.0</v>
      </c>
      <c r="P1" s="126">
        <v>7.0</v>
      </c>
      <c r="Q1" s="126">
        <v>8.0</v>
      </c>
      <c r="R1" s="126">
        <v>8.0</v>
      </c>
      <c r="S1" s="126">
        <v>9.0</v>
      </c>
      <c r="T1" s="126">
        <v>9.0</v>
      </c>
      <c r="U1" s="126">
        <v>10.0</v>
      </c>
      <c r="V1" s="126">
        <v>10.0</v>
      </c>
      <c r="W1" s="126">
        <v>11.0</v>
      </c>
      <c r="X1" s="126">
        <v>11.0</v>
      </c>
      <c r="Y1" s="126">
        <v>12.0</v>
      </c>
      <c r="Z1" s="126">
        <v>12.0</v>
      </c>
    </row>
    <row r="2" ht="13.5" customHeight="1">
      <c r="A2" s="59"/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9"/>
      <c r="U2" s="128"/>
      <c r="V2" s="128"/>
      <c r="W2" s="128"/>
      <c r="X2" s="128"/>
      <c r="Y2" s="128"/>
      <c r="Z2" s="128"/>
    </row>
    <row r="3" ht="13.5" customHeight="1">
      <c r="A3" s="59"/>
      <c r="B3" s="130" t="s">
        <v>80</v>
      </c>
      <c r="C3" s="131">
        <v>1.0</v>
      </c>
      <c r="D3" s="131">
        <v>2.0</v>
      </c>
      <c r="E3" s="131">
        <v>3.0</v>
      </c>
      <c r="F3" s="131">
        <v>4.0</v>
      </c>
      <c r="G3" s="131">
        <v>5.0</v>
      </c>
      <c r="H3" s="131">
        <v>6.0</v>
      </c>
      <c r="I3" s="131">
        <v>7.0</v>
      </c>
      <c r="J3" s="131">
        <v>8.0</v>
      </c>
      <c r="K3" s="131">
        <v>9.0</v>
      </c>
      <c r="L3" s="131">
        <v>10.0</v>
      </c>
      <c r="M3" s="131">
        <v>11.0</v>
      </c>
      <c r="N3" s="131">
        <v>12.0</v>
      </c>
      <c r="O3" s="131">
        <v>13.0</v>
      </c>
      <c r="P3" s="131">
        <v>14.0</v>
      </c>
      <c r="Q3" s="131">
        <v>15.0</v>
      </c>
      <c r="R3" s="131">
        <v>16.0</v>
      </c>
      <c r="S3" s="131">
        <v>17.0</v>
      </c>
      <c r="T3" s="130">
        <v>18.0</v>
      </c>
      <c r="U3" s="131">
        <v>19.0</v>
      </c>
      <c r="V3" s="131">
        <v>20.0</v>
      </c>
      <c r="W3" s="131">
        <v>21.0</v>
      </c>
      <c r="X3" s="131">
        <v>22.0</v>
      </c>
      <c r="Y3" s="131">
        <v>23.0</v>
      </c>
      <c r="Z3" s="131">
        <v>24.0</v>
      </c>
    </row>
    <row r="4" ht="13.5" customHeight="1">
      <c r="A4" s="132">
        <v>1.0</v>
      </c>
      <c r="B4" s="131" t="s">
        <v>24</v>
      </c>
      <c r="C4" s="133">
        <f>OFFSET('Plate 1'!$A$7, 'Plate 1 384-well Map'!$A4,'Plate 1 384-well Map'!C$1)</f>
        <v>368294842</v>
      </c>
      <c r="D4" s="134">
        <f>OFFSET('Plate 1'!$A$18, 'Plate 1 384-well Map'!$A4,'Plate 1 384-well Map'!D$1)</f>
        <v>368294842</v>
      </c>
      <c r="E4" s="133">
        <f>OFFSET('Plate 1'!$A$7, 'Plate 1 384-well Map'!$A4,'Plate 1 384-well Map'!E$1)</f>
        <v>368293826</v>
      </c>
      <c r="F4" s="134">
        <f>OFFSET('Plate 1'!$A$18, 'Plate 1 384-well Map'!$A4,'Plate 1 384-well Map'!F$1)</f>
        <v>368293826</v>
      </c>
      <c r="G4" s="133">
        <f>OFFSET('Plate 1'!$A$7, 'Plate 1 384-well Map'!$A4,'Plate 1 384-well Map'!G$1)</f>
        <v>368295405</v>
      </c>
      <c r="H4" s="134">
        <f>OFFSET('Plate 1'!$A$18, 'Plate 1 384-well Map'!$A4,'Plate 1 384-well Map'!H$1)</f>
        <v>368295405</v>
      </c>
      <c r="I4" s="133">
        <f>OFFSET('Plate 1'!$A$7, 'Plate 1 384-well Map'!$A4,'Plate 1 384-well Map'!I$1)</f>
        <v>368293323</v>
      </c>
      <c r="J4" s="134">
        <f>OFFSET('Plate 1'!$A$18, 'Plate 1 384-well Map'!$A4,'Plate 1 384-well Map'!J$1)</f>
        <v>368293323</v>
      </c>
      <c r="K4" s="133">
        <f>OFFSET('Plate 1'!$A$7, 'Plate 1 384-well Map'!$A4,'Plate 1 384-well Map'!K$1)</f>
        <v>368293750</v>
      </c>
      <c r="L4" s="134">
        <f>OFFSET('Plate 1'!$A$18, 'Plate 1 384-well Map'!$A4,'Plate 1 384-well Map'!L$1)</f>
        <v>368293750</v>
      </c>
      <c r="M4" s="133">
        <f>OFFSET('Plate 1'!$A$7, 'Plate 1 384-well Map'!$A4,'Plate 1 384-well Map'!M$1)</f>
        <v>368318854</v>
      </c>
      <c r="N4" s="134">
        <f>OFFSET('Plate 1'!$A$18, 'Plate 1 384-well Map'!$A4,'Plate 1 384-well Map'!N$1)</f>
        <v>368318854</v>
      </c>
      <c r="O4" s="133">
        <f>OFFSET('Plate 1'!$A$7, 'Plate 1 384-well Map'!$A4,'Plate 1 384-well Map'!O$1)</f>
        <v>368307084</v>
      </c>
      <c r="P4" s="134">
        <f>OFFSET('Plate 1'!$A$18, 'Plate 1 384-well Map'!$A4,'Plate 1 384-well Map'!P$1)</f>
        <v>368307084</v>
      </c>
      <c r="Q4" s="133">
        <f>OFFSET('Plate 1'!$A$7, 'Plate 1 384-well Map'!$A4,'Plate 1 384-well Map'!Q$1)</f>
        <v>368294551</v>
      </c>
      <c r="R4" s="134">
        <f>OFFSET('Plate 1'!$A$18, 'Plate 1 384-well Map'!$A4,'Plate 1 384-well Map'!R$1)</f>
        <v>368294551</v>
      </c>
      <c r="S4" s="133">
        <f>OFFSET('Plate 1'!$A$7, 'Plate 1 384-well Map'!$A4,'Plate 1 384-well Map'!S$1)</f>
        <v>368294900</v>
      </c>
      <c r="T4" s="134">
        <f>OFFSET('Plate 1'!$A$18, 'Plate 1 384-well Map'!$A4,'Plate 1 384-well Map'!T$1)</f>
        <v>368294900</v>
      </c>
      <c r="U4" s="133">
        <f>OFFSET('Plate 1'!$A$7, 'Plate 1 384-well Map'!$A4,'Plate 1 384-well Map'!U$1)</f>
        <v>368274174</v>
      </c>
      <c r="V4" s="134">
        <f>OFFSET('Plate 1'!$A$18, 'Plate 1 384-well Map'!$A4,'Plate 1 384-well Map'!V$1)</f>
        <v>368274174</v>
      </c>
      <c r="W4" s="133">
        <f>OFFSET('Plate 1'!$A$7, 'Plate 1 384-well Map'!$A4,'Plate 1 384-well Map'!W$1)</f>
        <v>368293345</v>
      </c>
      <c r="X4" s="134">
        <f>OFFSET('Plate 1'!$A$18, 'Plate 1 384-well Map'!$A4,'Plate 1 384-well Map'!X$1)</f>
        <v>368293345</v>
      </c>
      <c r="Y4" s="133">
        <f>OFFSET('Plate 1'!$A$7, 'Plate 1 384-well Map'!$A4,'Plate 1 384-well Map'!Y$1)</f>
        <v>368276372</v>
      </c>
      <c r="Z4" s="134">
        <f>OFFSET('Plate 1'!$A$18, 'Plate 1 384-well Map'!$A4,'Plate 1 384-well Map'!Z$1)</f>
        <v>368276372</v>
      </c>
    </row>
    <row r="5" ht="13.5" customHeight="1">
      <c r="A5" s="132">
        <v>1.0</v>
      </c>
      <c r="B5" s="131" t="s">
        <v>26</v>
      </c>
      <c r="C5" s="135" t="str">
        <f>OFFSET('Plate 1'!$A$29, 'Plate 1 384-well Map'!$A5,'Plate 1 384-well Map'!C$1)</f>
        <v>neg saliva + TBET</v>
      </c>
      <c r="D5" s="136" t="str">
        <f>OFFSET('Plate 1'!$A$40, 'Plate 1 384-well Map'!$A5,'Plate 1 384-well Map'!D$1)</f>
        <v>neg saliva + TBET</v>
      </c>
      <c r="E5" s="135" t="str">
        <f>OFFSET('Plate 1'!$A$29, 'Plate 1 384-well Map'!$A5,'Plate 1 384-well Map'!E$1)</f>
        <v>neg saliva + TBET</v>
      </c>
      <c r="F5" s="136" t="str">
        <f>OFFSET('Plate 1'!$A$40, 'Plate 1 384-well Map'!$A5,'Plate 1 384-well Map'!F$1)</f>
        <v>neg saliva + TBET</v>
      </c>
      <c r="G5" s="135" t="str">
        <f>OFFSET('Plate 1'!$A$29, 'Plate 1 384-well Map'!$A5,'Plate 1 384-well Map'!G$1)</f>
        <v>neg saliva + TBET</v>
      </c>
      <c r="H5" s="136" t="str">
        <f>OFFSET('Plate 1'!$A$40, 'Plate 1 384-well Map'!$A5,'Plate 1 384-well Map'!H$1)</f>
        <v>neg saliva + TBET</v>
      </c>
      <c r="I5" s="135" t="str">
        <f>OFFSET('Plate 1'!$A$29, 'Plate 1 384-well Map'!$A5,'Plate 1 384-well Map'!I$1)</f>
        <v>neg saliva + TBET</v>
      </c>
      <c r="J5" s="136" t="str">
        <f>OFFSET('Plate 1'!$A$40, 'Plate 1 384-well Map'!$A5,'Plate 1 384-well Map'!J$1)</f>
        <v>neg saliva + TBET</v>
      </c>
      <c r="K5" s="135" t="str">
        <f>OFFSET('Plate 1'!$A$29, 'Plate 1 384-well Map'!$A5,'Plate 1 384-well Map'!K$1)</f>
        <v>neg saliva + TBET</v>
      </c>
      <c r="L5" s="136" t="str">
        <f>OFFSET('Plate 1'!$A$40, 'Plate 1 384-well Map'!$A5,'Plate 1 384-well Map'!L$1)</f>
        <v>neg saliva + TBET</v>
      </c>
      <c r="M5" s="135" t="str">
        <f>OFFSET('Plate 1'!$A$29, 'Plate 1 384-well Map'!$A5,'Plate 1 384-well Map'!M$1)</f>
        <v>neg saliva + TBET</v>
      </c>
      <c r="N5" s="136" t="str">
        <f>OFFSET('Plate 1'!$A$40, 'Plate 1 384-well Map'!$A5,'Plate 1 384-well Map'!N$1)</f>
        <v>neg saliva + TBET</v>
      </c>
      <c r="O5" s="135" t="str">
        <f>OFFSET('Plate 1'!$A$29, 'Plate 1 384-well Map'!$A5,'Plate 1 384-well Map'!O$1)</f>
        <v>neg saliva + TBET</v>
      </c>
      <c r="P5" s="136" t="str">
        <f>OFFSET('Plate 1'!$A$40, 'Plate 1 384-well Map'!$A5,'Plate 1 384-well Map'!P$1)</f>
        <v>neg saliva + TBET</v>
      </c>
      <c r="Q5" s="135" t="str">
        <f>OFFSET('Plate 1'!$A$29, 'Plate 1 384-well Map'!$A5,'Plate 1 384-well Map'!Q$1)</f>
        <v>neg saliva + TBET</v>
      </c>
      <c r="R5" s="136" t="str">
        <f>OFFSET('Plate 1'!$A$40, 'Plate 1 384-well Map'!$A5,'Plate 1 384-well Map'!R$1)</f>
        <v>neg saliva + TBET</v>
      </c>
      <c r="S5" s="135" t="str">
        <f>OFFSET('Plate 1'!$A$29, 'Plate 1 384-well Map'!$A5,'Plate 1 384-well Map'!S$1)</f>
        <v>neg saliva + TBET</v>
      </c>
      <c r="T5" s="136" t="str">
        <f>OFFSET('Plate 1'!$A$40, 'Plate 1 384-well Map'!$A5,'Plate 1 384-well Map'!T$1)</f>
        <v>neg saliva + TBET</v>
      </c>
      <c r="U5" s="135" t="str">
        <f>OFFSET('Plate 1'!$A$29, 'Plate 1 384-well Map'!$A5,'Plate 1 384-well Map'!U$1)</f>
        <v>neg saliva + TBET</v>
      </c>
      <c r="V5" s="136" t="str">
        <f>OFFSET('Plate 1'!$A$40, 'Plate 1 384-well Map'!$A5,'Plate 1 384-well Map'!V$1)</f>
        <v>neg saliva + TBET</v>
      </c>
      <c r="W5" s="135" t="str">
        <f>OFFSET('Plate 1'!$A$29, 'Plate 1 384-well Map'!$A5,'Plate 1 384-well Map'!W$1)</f>
        <v>neg saliva + TBET</v>
      </c>
      <c r="X5" s="136" t="str">
        <f>OFFSET('Plate 1'!$A$40, 'Plate 1 384-well Map'!$A5,'Plate 1 384-well Map'!X$1)</f>
        <v>neg saliva + TBET</v>
      </c>
      <c r="Y5" s="135" t="str">
        <f>OFFSET('Plate 1'!$A$29, 'Plate 1 384-well Map'!$A5,'Plate 1 384-well Map'!Y$1)</f>
        <v>TE</v>
      </c>
      <c r="Z5" s="136" t="str">
        <f>OFFSET('Plate 1'!$A$40, 'Plate 1 384-well Map'!$A5,'Plate 1 384-well Map'!Z$1)</f>
        <v>neg saliva + TBET</v>
      </c>
    </row>
    <row r="6" ht="13.5" customHeight="1">
      <c r="A6" s="132">
        <v>2.0</v>
      </c>
      <c r="B6" s="131" t="s">
        <v>27</v>
      </c>
      <c r="C6" s="133">
        <f>OFFSET('Plate 1'!$A$7, 'Plate 1 384-well Map'!$A6,'Plate 1 384-well Map'!C$1)</f>
        <v>368295802</v>
      </c>
      <c r="D6" s="134">
        <f>OFFSET('Plate 1'!$A$18, 'Plate 1 384-well Map'!$A6,'Plate 1 384-well Map'!D$1)</f>
        <v>368295802</v>
      </c>
      <c r="E6" s="133">
        <f>OFFSET('Plate 1'!$A$7, 'Plate 1 384-well Map'!$A6,'Plate 1 384-well Map'!E$1)</f>
        <v>368307048</v>
      </c>
      <c r="F6" s="134">
        <f>OFFSET('Plate 1'!$A$18, 'Plate 1 384-well Map'!$A6,'Plate 1 384-well Map'!F$1)</f>
        <v>368307048</v>
      </c>
      <c r="G6" s="133">
        <f>OFFSET('Plate 1'!$A$7, 'Plate 1 384-well Map'!$A6,'Plate 1 384-well Map'!G$1)</f>
        <v>368318883</v>
      </c>
      <c r="H6" s="134">
        <f>OFFSET('Plate 1'!$A$18, 'Plate 1 384-well Map'!$A6,'Plate 1 384-well Map'!H$1)</f>
        <v>368318883</v>
      </c>
      <c r="I6" s="133">
        <f>OFFSET('Plate 1'!$A$7, 'Plate 1 384-well Map'!$A6,'Plate 1 384-well Map'!I$1)</f>
        <v>368295817</v>
      </c>
      <c r="J6" s="134">
        <f>OFFSET('Plate 1'!$A$18, 'Plate 1 384-well Map'!$A6,'Plate 1 384-well Map'!J$1)</f>
        <v>368295817</v>
      </c>
      <c r="K6" s="133">
        <f>OFFSET('Plate 1'!$A$7, 'Plate 1 384-well Map'!$A6,'Plate 1 384-well Map'!K$1)</f>
        <v>368277267</v>
      </c>
      <c r="L6" s="134">
        <f>OFFSET('Plate 1'!$A$18, 'Plate 1 384-well Map'!$A6,'Plate 1 384-well Map'!L$1)</f>
        <v>368277267</v>
      </c>
      <c r="M6" s="133">
        <f>OFFSET('Plate 1'!$A$7, 'Plate 1 384-well Map'!$A6,'Plate 1 384-well Map'!M$1)</f>
        <v>368294575</v>
      </c>
      <c r="N6" s="134">
        <f>OFFSET('Plate 1'!$A$18, 'Plate 1 384-well Map'!$A6,'Plate 1 384-well Map'!N$1)</f>
        <v>368294575</v>
      </c>
      <c r="O6" s="133">
        <f>OFFSET('Plate 1'!$A$7, 'Plate 1 384-well Map'!$A6,'Plate 1 384-well Map'!O$1)</f>
        <v>368307094</v>
      </c>
      <c r="P6" s="134">
        <f>OFFSET('Plate 1'!$A$18, 'Plate 1 384-well Map'!$A6,'Plate 1 384-well Map'!P$1)</f>
        <v>368307094</v>
      </c>
      <c r="Q6" s="133">
        <f>OFFSET('Plate 1'!$A$7, 'Plate 1 384-well Map'!$A6,'Plate 1 384-well Map'!Q$1)</f>
        <v>368277389</v>
      </c>
      <c r="R6" s="134">
        <f>OFFSET('Plate 1'!$A$18, 'Plate 1 384-well Map'!$A6,'Plate 1 384-well Map'!R$1)</f>
        <v>368277389</v>
      </c>
      <c r="S6" s="133">
        <f>OFFSET('Plate 1'!$A$7, 'Plate 1 384-well Map'!$A6,'Plate 1 384-well Map'!S$1)</f>
        <v>368289886</v>
      </c>
      <c r="T6" s="134">
        <f>OFFSET('Plate 1'!$A$18, 'Plate 1 384-well Map'!$A6,'Plate 1 384-well Map'!T$1)</f>
        <v>368289886</v>
      </c>
      <c r="U6" s="133">
        <f>OFFSET('Plate 1'!$A$7, 'Plate 1 384-well Map'!$A6,'Plate 1 384-well Map'!U$1)</f>
        <v>368274089</v>
      </c>
      <c r="V6" s="134">
        <f>OFFSET('Plate 1'!$A$18, 'Plate 1 384-well Map'!$A6,'Plate 1 384-well Map'!V$1)</f>
        <v>368274089</v>
      </c>
      <c r="W6" s="133">
        <f>OFFSET('Plate 1'!$A$7, 'Plate 1 384-well Map'!$A6,'Plate 1 384-well Map'!W$1)</f>
        <v>368307100</v>
      </c>
      <c r="X6" s="134">
        <f>OFFSET('Plate 1'!$A$18, 'Plate 1 384-well Map'!$A6,'Plate 1 384-well Map'!X$1)</f>
        <v>368307100</v>
      </c>
      <c r="Y6" s="133">
        <f>OFFSET('Plate 1'!$A$7, 'Plate 1 384-well Map'!$A6,'Plate 1 384-well Map'!Y$1)</f>
        <v>368307097</v>
      </c>
      <c r="Z6" s="134">
        <f>OFFSET('Plate 1'!$A$18, 'Plate 1 384-well Map'!$A6,'Plate 1 384-well Map'!Z$1)</f>
        <v>368307097</v>
      </c>
    </row>
    <row r="7" ht="13.5" customHeight="1">
      <c r="A7" s="132">
        <v>2.0</v>
      </c>
      <c r="B7" s="131" t="s">
        <v>29</v>
      </c>
      <c r="C7" s="135" t="str">
        <f>OFFSET('Plate 1'!$A$29, 'Plate 1 384-well Map'!$A7,'Plate 1 384-well Map'!C$1)</f>
        <v>neg saliva + TBET</v>
      </c>
      <c r="D7" s="136" t="str">
        <f>OFFSET('Plate 1'!$A$40, 'Plate 1 384-well Map'!$A7,'Plate 1 384-well Map'!D$1)</f>
        <v>neg saliva + TBET</v>
      </c>
      <c r="E7" s="135" t="str">
        <f>OFFSET('Plate 1'!$A$29, 'Plate 1 384-well Map'!$A7,'Plate 1 384-well Map'!E$1)</f>
        <v>neg saliva + TBET</v>
      </c>
      <c r="F7" s="136" t="str">
        <f>OFFSET('Plate 1'!$A$40, 'Plate 1 384-well Map'!$A7,'Plate 1 384-well Map'!F$1)</f>
        <v>neg saliva + TBET</v>
      </c>
      <c r="G7" s="135" t="str">
        <f>OFFSET('Plate 1'!$A$29, 'Plate 1 384-well Map'!$A7,'Plate 1 384-well Map'!G$1)</f>
        <v>neg saliva + TBET</v>
      </c>
      <c r="H7" s="136" t="str">
        <f>OFFSET('Plate 1'!$A$40, 'Plate 1 384-well Map'!$A7,'Plate 1 384-well Map'!H$1)</f>
        <v>neg saliva + TBET</v>
      </c>
      <c r="I7" s="135" t="str">
        <f>OFFSET('Plate 1'!$A$29, 'Plate 1 384-well Map'!$A7,'Plate 1 384-well Map'!I$1)</f>
        <v>neg saliva + TBET</v>
      </c>
      <c r="J7" s="136" t="str">
        <f>OFFSET('Plate 1'!$A$40, 'Plate 1 384-well Map'!$A7,'Plate 1 384-well Map'!J$1)</f>
        <v>neg saliva + TBET</v>
      </c>
      <c r="K7" s="135" t="str">
        <f>OFFSET('Plate 1'!$A$29, 'Plate 1 384-well Map'!$A7,'Plate 1 384-well Map'!K$1)</f>
        <v>neg saliva + TBET</v>
      </c>
      <c r="L7" s="136" t="str">
        <f>OFFSET('Plate 1'!$A$40, 'Plate 1 384-well Map'!$A7,'Plate 1 384-well Map'!L$1)</f>
        <v>neg saliva + TBET</v>
      </c>
      <c r="M7" s="135" t="str">
        <f>OFFSET('Plate 1'!$A$29, 'Plate 1 384-well Map'!$A7,'Plate 1 384-well Map'!M$1)</f>
        <v>neg saliva + TBET</v>
      </c>
      <c r="N7" s="136" t="str">
        <f>OFFSET('Plate 1'!$A$40, 'Plate 1 384-well Map'!$A7,'Plate 1 384-well Map'!N$1)</f>
        <v>neg saliva + TBET</v>
      </c>
      <c r="O7" s="135" t="str">
        <f>OFFSET('Plate 1'!$A$29, 'Plate 1 384-well Map'!$A7,'Plate 1 384-well Map'!O$1)</f>
        <v>neg saliva + TBET</v>
      </c>
      <c r="P7" s="136" t="str">
        <f>OFFSET('Plate 1'!$A$40, 'Plate 1 384-well Map'!$A7,'Plate 1 384-well Map'!P$1)</f>
        <v>neg saliva + TBET</v>
      </c>
      <c r="Q7" s="135" t="str">
        <f>OFFSET('Plate 1'!$A$29, 'Plate 1 384-well Map'!$A7,'Plate 1 384-well Map'!Q$1)</f>
        <v>neg saliva + TBET</v>
      </c>
      <c r="R7" s="136" t="str">
        <f>OFFSET('Plate 1'!$A$40, 'Plate 1 384-well Map'!$A7,'Plate 1 384-well Map'!R$1)</f>
        <v>neg saliva + TBET</v>
      </c>
      <c r="S7" s="135" t="str">
        <f>OFFSET('Plate 1'!$A$29, 'Plate 1 384-well Map'!$A7,'Plate 1 384-well Map'!S$1)</f>
        <v>neg saliva + TBET</v>
      </c>
      <c r="T7" s="136" t="str">
        <f>OFFSET('Plate 1'!$A$40, 'Plate 1 384-well Map'!$A7,'Plate 1 384-well Map'!T$1)</f>
        <v>neg saliva + TBET</v>
      </c>
      <c r="U7" s="135" t="str">
        <f>OFFSET('Plate 1'!$A$29, 'Plate 1 384-well Map'!$A7,'Plate 1 384-well Map'!U$1)</f>
        <v>neg saliva + TBET</v>
      </c>
      <c r="V7" s="136" t="str">
        <f>OFFSET('Plate 1'!$A$40, 'Plate 1 384-well Map'!$A7,'Plate 1 384-well Map'!V$1)</f>
        <v>neg saliva + TBET</v>
      </c>
      <c r="W7" s="135" t="str">
        <f>OFFSET('Plate 1'!$A$29, 'Plate 1 384-well Map'!$A7,'Plate 1 384-well Map'!W$1)</f>
        <v>neg saliva + TBET</v>
      </c>
      <c r="X7" s="136" t="str">
        <f>OFFSET('Plate 1'!$A$40, 'Plate 1 384-well Map'!$A7,'Plate 1 384-well Map'!X$1)</f>
        <v>neg saliva + TBET</v>
      </c>
      <c r="Y7" s="135" t="str">
        <f>OFFSET('Plate 1'!$A$29, 'Plate 1 384-well Map'!$A7,'Plate 1 384-well Map'!Y$1)</f>
        <v>TE</v>
      </c>
      <c r="Z7" s="136" t="str">
        <f>OFFSET('Plate 1'!$A$40, 'Plate 1 384-well Map'!$A7,'Plate 1 384-well Map'!Z$1)</f>
        <v>neg saliva + TBET</v>
      </c>
    </row>
    <row r="8" ht="13.5" customHeight="1">
      <c r="A8" s="132">
        <v>3.0</v>
      </c>
      <c r="B8" s="131" t="s">
        <v>30</v>
      </c>
      <c r="C8" s="133">
        <f>OFFSET('Plate 1'!$A$7, 'Plate 1 384-well Map'!$A8,'Plate 1 384-well Map'!C$1)</f>
        <v>368277418</v>
      </c>
      <c r="D8" s="134">
        <f>OFFSET('Plate 1'!$A$18, 'Plate 1 384-well Map'!$A8,'Plate 1 384-well Map'!D$1)</f>
        <v>368277418</v>
      </c>
      <c r="E8" s="133">
        <f>OFFSET('Plate 1'!$A$7, 'Plate 1 384-well Map'!$A8,'Plate 1 384-well Map'!E$1)</f>
        <v>368294895</v>
      </c>
      <c r="F8" s="134">
        <f>OFFSET('Plate 1'!$A$18, 'Plate 1 384-well Map'!$A8,'Plate 1 384-well Map'!F$1)</f>
        <v>368294895</v>
      </c>
      <c r="G8" s="133">
        <f>OFFSET('Plate 1'!$A$7, 'Plate 1 384-well Map'!$A8,'Plate 1 384-well Map'!G$1)</f>
        <v>368318803</v>
      </c>
      <c r="H8" s="134">
        <f>OFFSET('Plate 1'!$A$18, 'Plate 1 384-well Map'!$A8,'Plate 1 384-well Map'!H$1)</f>
        <v>368318803</v>
      </c>
      <c r="I8" s="133" t="str">
        <f>OFFSET('Plate 1'!$A$7, 'Plate 1 384-well Map'!$A8,'Plate 1 384-well Map'!I$1)</f>
        <v>2xTBE+1%tw20</v>
      </c>
      <c r="J8" s="134" t="str">
        <f>OFFSET('Plate 1'!$A$18, 'Plate 1 384-well Map'!$A8,'Plate 1 384-well Map'!J$1)</f>
        <v>2xTBE+1%tw20</v>
      </c>
      <c r="K8" s="133" t="str">
        <f>OFFSET('Plate 1'!$A$7, 'Plate 1 384-well Map'!$A8,'Plate 1 384-well Map'!K$1)</f>
        <v>2xTBE+1%tw20</v>
      </c>
      <c r="L8" s="134" t="str">
        <f>OFFSET('Plate 1'!$A$18, 'Plate 1 384-well Map'!$A8,'Plate 1 384-well Map'!L$1)</f>
        <v>2xTBE+1%tw20</v>
      </c>
      <c r="M8" s="133" t="str">
        <f>OFFSET('Plate 1'!$A$7, 'Plate 1 384-well Map'!$A8,'Plate 1 384-well Map'!M$1)</f>
        <v>2xTBE+1%tw20</v>
      </c>
      <c r="N8" s="134" t="str">
        <f>OFFSET('Plate 1'!$A$18, 'Plate 1 384-well Map'!$A8,'Plate 1 384-well Map'!N$1)</f>
        <v>2xTBE+1%tw20</v>
      </c>
      <c r="O8" s="133" t="str">
        <f>OFFSET('Plate 1'!$A$7, 'Plate 1 384-well Map'!$A8,'Plate 1 384-well Map'!O$1)</f>
        <v>2xTBE+1%tw20</v>
      </c>
      <c r="P8" s="134" t="str">
        <f>OFFSET('Plate 1'!$A$18, 'Plate 1 384-well Map'!$A8,'Plate 1 384-well Map'!P$1)</f>
        <v>2xTBE+1%tw20</v>
      </c>
      <c r="Q8" s="133" t="str">
        <f>OFFSET('Plate 1'!$A$7, 'Plate 1 384-well Map'!$A8,'Plate 1 384-well Map'!Q$1)</f>
        <v>2xTBE+1%tw20</v>
      </c>
      <c r="R8" s="134" t="str">
        <f>OFFSET('Plate 1'!$A$18, 'Plate 1 384-well Map'!$A8,'Plate 1 384-well Map'!R$1)</f>
        <v>2xTBE+1%tw20</v>
      </c>
      <c r="S8" s="133" t="str">
        <f>OFFSET('Plate 1'!$A$7, 'Plate 1 384-well Map'!$A8,'Plate 1 384-well Map'!S$1)</f>
        <v>2xTBE+1%tw20</v>
      </c>
      <c r="T8" s="134" t="str">
        <f>OFFSET('Plate 1'!$A$18, 'Plate 1 384-well Map'!$A8,'Plate 1 384-well Map'!T$1)</f>
        <v>2xTBE+1%tw20</v>
      </c>
      <c r="U8" s="133" t="str">
        <f>OFFSET('Plate 1'!$A$7, 'Plate 1 384-well Map'!$A8,'Plate 1 384-well Map'!U$1)</f>
        <v>2xTBE+1%tw20</v>
      </c>
      <c r="V8" s="134" t="str">
        <f>OFFSET('Plate 1'!$A$18, 'Plate 1 384-well Map'!$A8,'Plate 1 384-well Map'!V$1)</f>
        <v>2xTBE+1%tw20</v>
      </c>
      <c r="W8" s="133" t="str">
        <f>OFFSET('Plate 1'!$A$7, 'Plate 1 384-well Map'!$A8,'Plate 1 384-well Map'!W$1)</f>
        <v>2xTBE+1%tw20</v>
      </c>
      <c r="X8" s="134" t="str">
        <f>OFFSET('Plate 1'!$A$18, 'Plate 1 384-well Map'!$A8,'Plate 1 384-well Map'!X$1)</f>
        <v>2xTBE+1%tw20</v>
      </c>
      <c r="Y8" s="133" t="str">
        <f>OFFSET('Plate 1'!$A$7, 'Plate 1 384-well Map'!$A8,'Plate 1 384-well Map'!Y$1)</f>
        <v>2xTBE+1%tw20</v>
      </c>
      <c r="Z8" s="134" t="str">
        <f>OFFSET('Plate 1'!$A$18, 'Plate 1 384-well Map'!$A8,'Plate 1 384-well Map'!Z$1)</f>
        <v>2xTBE+1%tw20</v>
      </c>
    </row>
    <row r="9" ht="13.5" customHeight="1">
      <c r="A9" s="132">
        <v>3.0</v>
      </c>
      <c r="B9" s="131" t="s">
        <v>31</v>
      </c>
      <c r="C9" s="135" t="str">
        <f>OFFSET('Plate 1'!$A$29, 'Plate 1 384-well Map'!$A9,'Plate 1 384-well Map'!C$1)</f>
        <v>neg saliva + TBET</v>
      </c>
      <c r="D9" s="136" t="str">
        <f>OFFSET('Plate 1'!$A$40, 'Plate 1 384-well Map'!$A9,'Plate 1 384-well Map'!D$1)</f>
        <v>neg saliva + TBET</v>
      </c>
      <c r="E9" s="135" t="str">
        <f>OFFSET('Plate 1'!$A$29, 'Plate 1 384-well Map'!$A9,'Plate 1 384-well Map'!E$1)</f>
        <v>neg saliva + TBET</v>
      </c>
      <c r="F9" s="136" t="str">
        <f>OFFSET('Plate 1'!$A$40, 'Plate 1 384-well Map'!$A9,'Plate 1 384-well Map'!F$1)</f>
        <v>neg saliva + TBET</v>
      </c>
      <c r="G9" s="135" t="str">
        <f>OFFSET('Plate 1'!$A$29, 'Plate 1 384-well Map'!$A9,'Plate 1 384-well Map'!G$1)</f>
        <v>neg saliva + TBET</v>
      </c>
      <c r="H9" s="136" t="str">
        <f>OFFSET('Plate 1'!$A$40, 'Plate 1 384-well Map'!$A9,'Plate 1 384-well Map'!H$1)</f>
        <v>neg saliva + TBET</v>
      </c>
      <c r="I9" s="135" t="str">
        <f>OFFSET('Plate 1'!$A$29, 'Plate 1 384-well Map'!$A9,'Plate 1 384-well Map'!I$1)</f>
        <v>neg saliva + TBET</v>
      </c>
      <c r="J9" s="136" t="str">
        <f>OFFSET('Plate 1'!$A$40, 'Plate 1 384-well Map'!$A9,'Plate 1 384-well Map'!J$1)</f>
        <v>neg saliva + TBET</v>
      </c>
      <c r="K9" s="135" t="str">
        <f>OFFSET('Plate 1'!$A$29, 'Plate 1 384-well Map'!$A9,'Plate 1 384-well Map'!K$1)</f>
        <v>neg saliva + TBET</v>
      </c>
      <c r="L9" s="136" t="str">
        <f>OFFSET('Plate 1'!$A$40, 'Plate 1 384-well Map'!$A9,'Plate 1 384-well Map'!L$1)</f>
        <v>neg saliva + TBET</v>
      </c>
      <c r="M9" s="135" t="str">
        <f>OFFSET('Plate 1'!$A$29, 'Plate 1 384-well Map'!$A9,'Plate 1 384-well Map'!M$1)</f>
        <v>neg saliva + TBET</v>
      </c>
      <c r="N9" s="136" t="str">
        <f>OFFSET('Plate 1'!$A$40, 'Plate 1 384-well Map'!$A9,'Plate 1 384-well Map'!N$1)</f>
        <v>neg saliva + TBET</v>
      </c>
      <c r="O9" s="135" t="str">
        <f>OFFSET('Plate 1'!$A$29, 'Plate 1 384-well Map'!$A9,'Plate 1 384-well Map'!O$1)</f>
        <v>neg saliva + TBET</v>
      </c>
      <c r="P9" s="136" t="str">
        <f>OFFSET('Plate 1'!$A$40, 'Plate 1 384-well Map'!$A9,'Plate 1 384-well Map'!P$1)</f>
        <v>neg saliva + TBET</v>
      </c>
      <c r="Q9" s="135" t="str">
        <f>OFFSET('Plate 1'!$A$29, 'Plate 1 384-well Map'!$A9,'Plate 1 384-well Map'!Q$1)</f>
        <v>neg saliva + TBET</v>
      </c>
      <c r="R9" s="136" t="str">
        <f>OFFSET('Plate 1'!$A$40, 'Plate 1 384-well Map'!$A9,'Plate 1 384-well Map'!R$1)</f>
        <v>neg saliva + TBET</v>
      </c>
      <c r="S9" s="135" t="str">
        <f>OFFSET('Plate 1'!$A$29, 'Plate 1 384-well Map'!$A9,'Plate 1 384-well Map'!S$1)</f>
        <v>neg saliva + TBET</v>
      </c>
      <c r="T9" s="136" t="str">
        <f>OFFSET('Plate 1'!$A$40, 'Plate 1 384-well Map'!$A9,'Plate 1 384-well Map'!T$1)</f>
        <v>neg saliva + TBET</v>
      </c>
      <c r="U9" s="135" t="str">
        <f>OFFSET('Plate 1'!$A$29, 'Plate 1 384-well Map'!$A9,'Plate 1 384-well Map'!U$1)</f>
        <v>neg saliva + TBET</v>
      </c>
      <c r="V9" s="136" t="str">
        <f>OFFSET('Plate 1'!$A$40, 'Plate 1 384-well Map'!$A9,'Plate 1 384-well Map'!V$1)</f>
        <v>neg saliva + TBET</v>
      </c>
      <c r="W9" s="135" t="str">
        <f>OFFSET('Plate 1'!$A$29, 'Plate 1 384-well Map'!$A9,'Plate 1 384-well Map'!W$1)</f>
        <v>neg saliva + TBET</v>
      </c>
      <c r="X9" s="136" t="str">
        <f>OFFSET('Plate 1'!$A$40, 'Plate 1 384-well Map'!$A9,'Plate 1 384-well Map'!X$1)</f>
        <v>neg saliva + TBET</v>
      </c>
      <c r="Y9" s="135" t="str">
        <f>OFFSET('Plate 1'!$A$29, 'Plate 1 384-well Map'!$A9,'Plate 1 384-well Map'!Y$1)</f>
        <v>TE</v>
      </c>
      <c r="Z9" s="136" t="str">
        <f>OFFSET('Plate 1'!$A$40, 'Plate 1 384-well Map'!$A9,'Plate 1 384-well Map'!Z$1)</f>
        <v>neg saliva + TBET</v>
      </c>
    </row>
    <row r="10" ht="13.5" customHeight="1">
      <c r="A10" s="132">
        <v>4.0</v>
      </c>
      <c r="B10" s="131" t="s">
        <v>32</v>
      </c>
      <c r="C10" s="133" t="str">
        <f>OFFSET('Plate 1'!$A$7, 'Plate 1 384-well Map'!$A10,'Plate 1 384-well Map'!C$1)</f>
        <v>2xTBE+1%tw20</v>
      </c>
      <c r="D10" s="134" t="str">
        <f>OFFSET('Plate 1'!$A$18, 'Plate 1 384-well Map'!$A10,'Plate 1 384-well Map'!D$1)</f>
        <v>2xTBE+1%tw20</v>
      </c>
      <c r="E10" s="133" t="str">
        <f>OFFSET('Plate 1'!$A$7, 'Plate 1 384-well Map'!$A10,'Plate 1 384-well Map'!E$1)</f>
        <v>2xTBE+1%tw20</v>
      </c>
      <c r="F10" s="134" t="str">
        <f>OFFSET('Plate 1'!$A$18, 'Plate 1 384-well Map'!$A10,'Plate 1 384-well Map'!F$1)</f>
        <v>2xTBE+1%tw20</v>
      </c>
      <c r="G10" s="133" t="str">
        <f>OFFSET('Plate 1'!$A$7, 'Plate 1 384-well Map'!$A10,'Plate 1 384-well Map'!G$1)</f>
        <v>2xTBE+1%tw20</v>
      </c>
      <c r="H10" s="134" t="str">
        <f>OFFSET('Plate 1'!$A$18, 'Plate 1 384-well Map'!$A10,'Plate 1 384-well Map'!H$1)</f>
        <v>2xTBE+1%tw20</v>
      </c>
      <c r="I10" s="133" t="str">
        <f>OFFSET('Plate 1'!$A$7, 'Plate 1 384-well Map'!$A10,'Plate 1 384-well Map'!I$1)</f>
        <v>2xTBE+1%tw20</v>
      </c>
      <c r="J10" s="134" t="str">
        <f>OFFSET('Plate 1'!$A$18, 'Plate 1 384-well Map'!$A10,'Plate 1 384-well Map'!J$1)</f>
        <v>2xTBE+1%tw20</v>
      </c>
      <c r="K10" s="133" t="str">
        <f>OFFSET('Plate 1'!$A$7, 'Plate 1 384-well Map'!$A10,'Plate 1 384-well Map'!K$1)</f>
        <v>2xTBE+1%tw20</v>
      </c>
      <c r="L10" s="134" t="str">
        <f>OFFSET('Plate 1'!$A$18, 'Plate 1 384-well Map'!$A10,'Plate 1 384-well Map'!L$1)</f>
        <v>2xTBE+1%tw20</v>
      </c>
      <c r="M10" s="133" t="str">
        <f>OFFSET('Plate 1'!$A$7, 'Plate 1 384-well Map'!$A10,'Plate 1 384-well Map'!M$1)</f>
        <v>2xTBE+1%tw20</v>
      </c>
      <c r="N10" s="134" t="str">
        <f>OFFSET('Plate 1'!$A$18, 'Plate 1 384-well Map'!$A10,'Plate 1 384-well Map'!N$1)</f>
        <v>2xTBE+1%tw20</v>
      </c>
      <c r="O10" s="133" t="str">
        <f>OFFSET('Plate 1'!$A$7, 'Plate 1 384-well Map'!$A10,'Plate 1 384-well Map'!O$1)</f>
        <v>2xTBE+1%tw20</v>
      </c>
      <c r="P10" s="134" t="str">
        <f>OFFSET('Plate 1'!$A$18, 'Plate 1 384-well Map'!$A10,'Plate 1 384-well Map'!P$1)</f>
        <v>2xTBE+1%tw20</v>
      </c>
      <c r="Q10" s="133" t="str">
        <f>OFFSET('Plate 1'!$A$7, 'Plate 1 384-well Map'!$A10,'Plate 1 384-well Map'!Q$1)</f>
        <v>2xTBE+1%tw20</v>
      </c>
      <c r="R10" s="134" t="str">
        <f>OFFSET('Plate 1'!$A$18, 'Plate 1 384-well Map'!$A10,'Plate 1 384-well Map'!R$1)</f>
        <v>2xTBE+1%tw20</v>
      </c>
      <c r="S10" s="133" t="str">
        <f>OFFSET('Plate 1'!$A$7, 'Plate 1 384-well Map'!$A10,'Plate 1 384-well Map'!S$1)</f>
        <v>2xTBE+1%tw20</v>
      </c>
      <c r="T10" s="134" t="str">
        <f>OFFSET('Plate 1'!$A$18, 'Plate 1 384-well Map'!$A10,'Plate 1 384-well Map'!T$1)</f>
        <v>2xTBE+1%tw20</v>
      </c>
      <c r="U10" s="133" t="str">
        <f>OFFSET('Plate 1'!$A$7, 'Plate 1 384-well Map'!$A10,'Plate 1 384-well Map'!U$1)</f>
        <v>2xTBE+1%tw20</v>
      </c>
      <c r="V10" s="134" t="str">
        <f>OFFSET('Plate 1'!$A$18, 'Plate 1 384-well Map'!$A10,'Plate 1 384-well Map'!V$1)</f>
        <v>2xTBE+1%tw20</v>
      </c>
      <c r="W10" s="133" t="str">
        <f>OFFSET('Plate 1'!$A$7, 'Plate 1 384-well Map'!$A10,'Plate 1 384-well Map'!W$1)</f>
        <v>2xTBE+1%tw20</v>
      </c>
      <c r="X10" s="134" t="str">
        <f>OFFSET('Plate 1'!$A$18, 'Plate 1 384-well Map'!$A10,'Plate 1 384-well Map'!X$1)</f>
        <v>2xTBE+1%tw20</v>
      </c>
      <c r="Y10" s="133" t="str">
        <f>OFFSET('Plate 1'!$A$7, 'Plate 1 384-well Map'!$A10,'Plate 1 384-well Map'!Y$1)</f>
        <v>2xTBE+1%tw20</v>
      </c>
      <c r="Z10" s="134" t="str">
        <f>OFFSET('Plate 1'!$A$18, 'Plate 1 384-well Map'!$A10,'Plate 1 384-well Map'!Z$1)</f>
        <v>2xTBE+1%tw20</v>
      </c>
    </row>
    <row r="11" ht="13.5" customHeight="1">
      <c r="A11" s="132">
        <v>4.0</v>
      </c>
      <c r="B11" s="131" t="s">
        <v>33</v>
      </c>
      <c r="C11" s="135" t="str">
        <f>OFFSET('Plate 1'!$A$29, 'Plate 1 384-well Map'!$A11,'Plate 1 384-well Map'!C$1)</f>
        <v>neg saliva + TBET</v>
      </c>
      <c r="D11" s="136" t="str">
        <f>OFFSET('Plate 1'!$A$40, 'Plate 1 384-well Map'!$A11,'Plate 1 384-well Map'!D$1)</f>
        <v>neg saliva + TBET</v>
      </c>
      <c r="E11" s="135" t="str">
        <f>OFFSET('Plate 1'!$A$29, 'Plate 1 384-well Map'!$A11,'Plate 1 384-well Map'!E$1)</f>
        <v>neg saliva + TBET</v>
      </c>
      <c r="F11" s="136" t="str">
        <f>OFFSET('Plate 1'!$A$40, 'Plate 1 384-well Map'!$A11,'Plate 1 384-well Map'!F$1)</f>
        <v>neg saliva + TBET</v>
      </c>
      <c r="G11" s="135" t="str">
        <f>OFFSET('Plate 1'!$A$29, 'Plate 1 384-well Map'!$A11,'Plate 1 384-well Map'!G$1)</f>
        <v>neg saliva + TBET</v>
      </c>
      <c r="H11" s="136" t="str">
        <f>OFFSET('Plate 1'!$A$40, 'Plate 1 384-well Map'!$A11,'Plate 1 384-well Map'!H$1)</f>
        <v>neg saliva + TBET</v>
      </c>
      <c r="I11" s="135" t="str">
        <f>OFFSET('Plate 1'!$A$29, 'Plate 1 384-well Map'!$A11,'Plate 1 384-well Map'!I$1)</f>
        <v>neg saliva + TBET</v>
      </c>
      <c r="J11" s="136" t="str">
        <f>OFFSET('Plate 1'!$A$40, 'Plate 1 384-well Map'!$A11,'Plate 1 384-well Map'!J$1)</f>
        <v>neg saliva + TBET</v>
      </c>
      <c r="K11" s="135" t="str">
        <f>OFFSET('Plate 1'!$A$29, 'Plate 1 384-well Map'!$A11,'Plate 1 384-well Map'!K$1)</f>
        <v>neg saliva + TBET</v>
      </c>
      <c r="L11" s="136" t="str">
        <f>OFFSET('Plate 1'!$A$40, 'Plate 1 384-well Map'!$A11,'Plate 1 384-well Map'!L$1)</f>
        <v>neg saliva + TBET</v>
      </c>
      <c r="M11" s="135" t="str">
        <f>OFFSET('Plate 1'!$A$29, 'Plate 1 384-well Map'!$A11,'Plate 1 384-well Map'!M$1)</f>
        <v>neg saliva + TBET</v>
      </c>
      <c r="N11" s="136" t="str">
        <f>OFFSET('Plate 1'!$A$40, 'Plate 1 384-well Map'!$A11,'Plate 1 384-well Map'!N$1)</f>
        <v>neg saliva + TBET</v>
      </c>
      <c r="O11" s="135" t="str">
        <f>OFFSET('Plate 1'!$A$29, 'Plate 1 384-well Map'!$A11,'Plate 1 384-well Map'!O$1)</f>
        <v>neg saliva + TBET</v>
      </c>
      <c r="P11" s="136" t="str">
        <f>OFFSET('Plate 1'!$A$40, 'Plate 1 384-well Map'!$A11,'Plate 1 384-well Map'!P$1)</f>
        <v>neg saliva + TBET</v>
      </c>
      <c r="Q11" s="135" t="str">
        <f>OFFSET('Plate 1'!$A$29, 'Plate 1 384-well Map'!$A11,'Plate 1 384-well Map'!Q$1)</f>
        <v>neg saliva + TBET</v>
      </c>
      <c r="R11" s="136" t="str">
        <f>OFFSET('Plate 1'!$A$40, 'Plate 1 384-well Map'!$A11,'Plate 1 384-well Map'!R$1)</f>
        <v>neg saliva + TBET</v>
      </c>
      <c r="S11" s="135" t="str">
        <f>OFFSET('Plate 1'!$A$29, 'Plate 1 384-well Map'!$A11,'Plate 1 384-well Map'!S$1)</f>
        <v>neg saliva + TBET</v>
      </c>
      <c r="T11" s="136" t="str">
        <f>OFFSET('Plate 1'!$A$40, 'Plate 1 384-well Map'!$A11,'Plate 1 384-well Map'!T$1)</f>
        <v>neg saliva + TBET</v>
      </c>
      <c r="U11" s="135" t="str">
        <f>OFFSET('Plate 1'!$A$29, 'Plate 1 384-well Map'!$A11,'Plate 1 384-well Map'!U$1)</f>
        <v>neg saliva + TBET</v>
      </c>
      <c r="V11" s="136" t="str">
        <f>OFFSET('Plate 1'!$A$40, 'Plate 1 384-well Map'!$A11,'Plate 1 384-well Map'!V$1)</f>
        <v>neg saliva + TBET</v>
      </c>
      <c r="W11" s="135" t="str">
        <f>OFFSET('Plate 1'!$A$29, 'Plate 1 384-well Map'!$A11,'Plate 1 384-well Map'!W$1)</f>
        <v>neg saliva + TBET</v>
      </c>
      <c r="X11" s="136" t="str">
        <f>OFFSET('Plate 1'!$A$40, 'Plate 1 384-well Map'!$A11,'Plate 1 384-well Map'!X$1)</f>
        <v>neg saliva + TBET</v>
      </c>
      <c r="Y11" s="135" t="str">
        <f>OFFSET('Plate 1'!$A$29, 'Plate 1 384-well Map'!$A11,'Plate 1 384-well Map'!Y$1)</f>
        <v>TE</v>
      </c>
      <c r="Z11" s="136" t="str">
        <f>OFFSET('Plate 1'!$A$40, 'Plate 1 384-well Map'!$A11,'Plate 1 384-well Map'!Z$1)</f>
        <v>neg saliva + TBET</v>
      </c>
    </row>
    <row r="12" ht="13.5" customHeight="1">
      <c r="A12" s="132">
        <v>5.0</v>
      </c>
      <c r="B12" s="131" t="s">
        <v>81</v>
      </c>
      <c r="C12" s="133" t="str">
        <f>OFFSET('Plate 1'!$A$7, 'Plate 1 384-well Map'!$A12,'Plate 1 384-well Map'!C$1)</f>
        <v>2xTBE+1%tw20</v>
      </c>
      <c r="D12" s="134" t="str">
        <f>OFFSET('Plate 1'!$A$18, 'Plate 1 384-well Map'!$A12,'Plate 1 384-well Map'!D$1)</f>
        <v>2xTBE+1%tw20</v>
      </c>
      <c r="E12" s="133" t="str">
        <f>OFFSET('Plate 1'!$A$7, 'Plate 1 384-well Map'!$A12,'Plate 1 384-well Map'!E$1)</f>
        <v>2xTBE+1%tw20</v>
      </c>
      <c r="F12" s="134" t="str">
        <f>OFFSET('Plate 1'!$A$18, 'Plate 1 384-well Map'!$A12,'Plate 1 384-well Map'!F$1)</f>
        <v>2xTBE+1%tw20</v>
      </c>
      <c r="G12" s="133" t="str">
        <f>OFFSET('Plate 1'!$A$7, 'Plate 1 384-well Map'!$A12,'Plate 1 384-well Map'!G$1)</f>
        <v>2xTBE+1%tw20</v>
      </c>
      <c r="H12" s="134" t="str">
        <f>OFFSET('Plate 1'!$A$18, 'Plate 1 384-well Map'!$A12,'Plate 1 384-well Map'!H$1)</f>
        <v>2xTBE+1%tw20</v>
      </c>
      <c r="I12" s="133" t="str">
        <f>OFFSET('Plate 1'!$A$7, 'Plate 1 384-well Map'!$A12,'Plate 1 384-well Map'!I$1)</f>
        <v>2xTBE+1%tw20</v>
      </c>
      <c r="J12" s="134" t="str">
        <f>OFFSET('Plate 1'!$A$18, 'Plate 1 384-well Map'!$A12,'Plate 1 384-well Map'!J$1)</f>
        <v>2xTBE+1%tw20</v>
      </c>
      <c r="K12" s="133" t="str">
        <f>OFFSET('Plate 1'!$A$7, 'Plate 1 384-well Map'!$A12,'Plate 1 384-well Map'!K$1)</f>
        <v>2xTBE+1%tw20</v>
      </c>
      <c r="L12" s="134" t="str">
        <f>OFFSET('Plate 1'!$A$18, 'Plate 1 384-well Map'!$A12,'Plate 1 384-well Map'!L$1)</f>
        <v>2xTBE+1%tw20</v>
      </c>
      <c r="M12" s="133" t="str">
        <f>OFFSET('Plate 1'!$A$7, 'Plate 1 384-well Map'!$A12,'Plate 1 384-well Map'!M$1)</f>
        <v>2xTBE+1%tw20</v>
      </c>
      <c r="N12" s="134" t="str">
        <f>OFFSET('Plate 1'!$A$18, 'Plate 1 384-well Map'!$A12,'Plate 1 384-well Map'!N$1)</f>
        <v>2xTBE+1%tw20</v>
      </c>
      <c r="O12" s="133" t="str">
        <f>OFFSET('Plate 1'!$A$7, 'Plate 1 384-well Map'!$A12,'Plate 1 384-well Map'!O$1)</f>
        <v>2xTBE+1%tw20</v>
      </c>
      <c r="P12" s="134" t="str">
        <f>OFFSET('Plate 1'!$A$18, 'Plate 1 384-well Map'!$A12,'Plate 1 384-well Map'!P$1)</f>
        <v>2xTBE+1%tw20</v>
      </c>
      <c r="Q12" s="133" t="str">
        <f>OFFSET('Plate 1'!$A$7, 'Plate 1 384-well Map'!$A12,'Plate 1 384-well Map'!Q$1)</f>
        <v>2xTBE+1%tw20</v>
      </c>
      <c r="R12" s="134" t="str">
        <f>OFFSET('Plate 1'!$A$18, 'Plate 1 384-well Map'!$A12,'Plate 1 384-well Map'!R$1)</f>
        <v>2xTBE+1%tw20</v>
      </c>
      <c r="S12" s="133" t="str">
        <f>OFFSET('Plate 1'!$A$7, 'Plate 1 384-well Map'!$A12,'Plate 1 384-well Map'!S$1)</f>
        <v>2xTBE+1%tw20</v>
      </c>
      <c r="T12" s="134" t="str">
        <f>OFFSET('Plate 1'!$A$18, 'Plate 1 384-well Map'!$A12,'Plate 1 384-well Map'!T$1)</f>
        <v>2xTBE+1%tw20</v>
      </c>
      <c r="U12" s="133" t="str">
        <f>OFFSET('Plate 1'!$A$7, 'Plate 1 384-well Map'!$A12,'Plate 1 384-well Map'!U$1)</f>
        <v>2xTBE+1%tw20</v>
      </c>
      <c r="V12" s="134" t="str">
        <f>OFFSET('Plate 1'!$A$18, 'Plate 1 384-well Map'!$A12,'Plate 1 384-well Map'!V$1)</f>
        <v>2xTBE+1%tw20</v>
      </c>
      <c r="W12" s="133" t="str">
        <f>OFFSET('Plate 1'!$A$7, 'Plate 1 384-well Map'!$A12,'Plate 1 384-well Map'!W$1)</f>
        <v>2xTBE+1%tw20</v>
      </c>
      <c r="X12" s="134" t="str">
        <f>OFFSET('Plate 1'!$A$18, 'Plate 1 384-well Map'!$A12,'Plate 1 384-well Map'!X$1)</f>
        <v>2xTBE+1%tw20</v>
      </c>
      <c r="Y12" s="133" t="str">
        <f>OFFSET('Plate 1'!$A$7, 'Plate 1 384-well Map'!$A12,'Plate 1 384-well Map'!Y$1)</f>
        <v>2xTBE+1%tw20</v>
      </c>
      <c r="Z12" s="134" t="str">
        <f>OFFSET('Plate 1'!$A$18, 'Plate 1 384-well Map'!$A12,'Plate 1 384-well Map'!Z$1)</f>
        <v>2xTBE+1%tw20</v>
      </c>
    </row>
    <row r="13" ht="13.5" customHeight="1">
      <c r="A13" s="132">
        <v>5.0</v>
      </c>
      <c r="B13" s="131" t="s">
        <v>82</v>
      </c>
      <c r="C13" s="135" t="str">
        <f>OFFSET('Plate 1'!$A$29, 'Plate 1 384-well Map'!$A13,'Plate 1 384-well Map'!C$1)</f>
        <v>neg saliva + TBET</v>
      </c>
      <c r="D13" s="136" t="str">
        <f>OFFSET('Plate 1'!$A$40, 'Plate 1 384-well Map'!$A13,'Plate 1 384-well Map'!D$1)</f>
        <v>neg saliva + TBET</v>
      </c>
      <c r="E13" s="135" t="str">
        <f>OFFSET('Plate 1'!$A$29, 'Plate 1 384-well Map'!$A13,'Plate 1 384-well Map'!E$1)</f>
        <v>neg saliva + TBET</v>
      </c>
      <c r="F13" s="136" t="str">
        <f>OFFSET('Plate 1'!$A$40, 'Plate 1 384-well Map'!$A13,'Plate 1 384-well Map'!F$1)</f>
        <v>neg saliva + TBET</v>
      </c>
      <c r="G13" s="135" t="str">
        <f>OFFSET('Plate 1'!$A$29, 'Plate 1 384-well Map'!$A13,'Plate 1 384-well Map'!G$1)</f>
        <v>neg saliva + TBET</v>
      </c>
      <c r="H13" s="136" t="str">
        <f>OFFSET('Plate 1'!$A$40, 'Plate 1 384-well Map'!$A13,'Plate 1 384-well Map'!H$1)</f>
        <v>neg saliva + TBET</v>
      </c>
      <c r="I13" s="135" t="str">
        <f>OFFSET('Plate 1'!$A$29, 'Plate 1 384-well Map'!$A13,'Plate 1 384-well Map'!I$1)</f>
        <v>neg saliva + TBET</v>
      </c>
      <c r="J13" s="136" t="str">
        <f>OFFSET('Plate 1'!$A$40, 'Plate 1 384-well Map'!$A13,'Plate 1 384-well Map'!J$1)</f>
        <v>neg saliva + TBET</v>
      </c>
      <c r="K13" s="135" t="str">
        <f>OFFSET('Plate 1'!$A$29, 'Plate 1 384-well Map'!$A13,'Plate 1 384-well Map'!K$1)</f>
        <v>neg saliva + TBET</v>
      </c>
      <c r="L13" s="136" t="str">
        <f>OFFSET('Plate 1'!$A$40, 'Plate 1 384-well Map'!$A13,'Plate 1 384-well Map'!L$1)</f>
        <v>neg saliva + TBET</v>
      </c>
      <c r="M13" s="135" t="str">
        <f>OFFSET('Plate 1'!$A$29, 'Plate 1 384-well Map'!$A13,'Plate 1 384-well Map'!M$1)</f>
        <v>neg saliva + TBET</v>
      </c>
      <c r="N13" s="136" t="str">
        <f>OFFSET('Plate 1'!$A$40, 'Plate 1 384-well Map'!$A13,'Plate 1 384-well Map'!N$1)</f>
        <v>neg saliva + TBET</v>
      </c>
      <c r="O13" s="135" t="str">
        <f>OFFSET('Plate 1'!$A$29, 'Plate 1 384-well Map'!$A13,'Plate 1 384-well Map'!O$1)</f>
        <v>neg saliva + TBET</v>
      </c>
      <c r="P13" s="136" t="str">
        <f>OFFSET('Plate 1'!$A$40, 'Plate 1 384-well Map'!$A13,'Plate 1 384-well Map'!P$1)</f>
        <v>neg saliva + TBET</v>
      </c>
      <c r="Q13" s="135" t="str">
        <f>OFFSET('Plate 1'!$A$29, 'Plate 1 384-well Map'!$A13,'Plate 1 384-well Map'!Q$1)</f>
        <v>neg saliva + TBET</v>
      </c>
      <c r="R13" s="136" t="str">
        <f>OFFSET('Plate 1'!$A$40, 'Plate 1 384-well Map'!$A13,'Plate 1 384-well Map'!R$1)</f>
        <v>neg saliva + TBET</v>
      </c>
      <c r="S13" s="135" t="str">
        <f>OFFSET('Plate 1'!$A$29, 'Plate 1 384-well Map'!$A13,'Plate 1 384-well Map'!S$1)</f>
        <v>neg saliva + TBET</v>
      </c>
      <c r="T13" s="136" t="str">
        <f>OFFSET('Plate 1'!$A$40, 'Plate 1 384-well Map'!$A13,'Plate 1 384-well Map'!T$1)</f>
        <v>neg saliva + TBET</v>
      </c>
      <c r="U13" s="135" t="str">
        <f>OFFSET('Plate 1'!$A$29, 'Plate 1 384-well Map'!$A13,'Plate 1 384-well Map'!U$1)</f>
        <v>neg saliva + TBET</v>
      </c>
      <c r="V13" s="136" t="str">
        <f>OFFSET('Plate 1'!$A$40, 'Plate 1 384-well Map'!$A13,'Plate 1 384-well Map'!V$1)</f>
        <v>neg saliva + TBET</v>
      </c>
      <c r="W13" s="135" t="str">
        <f>OFFSET('Plate 1'!$A$29, 'Plate 1 384-well Map'!$A13,'Plate 1 384-well Map'!W$1)</f>
        <v>neg saliva + TBET</v>
      </c>
      <c r="X13" s="136" t="str">
        <f>OFFSET('Plate 1'!$A$40, 'Plate 1 384-well Map'!$A13,'Plate 1 384-well Map'!X$1)</f>
        <v>neg saliva + TBET</v>
      </c>
      <c r="Y13" s="135" t="str">
        <f>OFFSET('Plate 1'!$A$29, 'Plate 1 384-well Map'!$A13,'Plate 1 384-well Map'!Y$1)</f>
        <v>TE</v>
      </c>
      <c r="Z13" s="136" t="str">
        <f>OFFSET('Plate 1'!$A$40, 'Plate 1 384-well Map'!$A13,'Plate 1 384-well Map'!Z$1)</f>
        <v>neg saliva + TBET</v>
      </c>
    </row>
    <row r="14" ht="13.5" customHeight="1">
      <c r="A14" s="132">
        <v>6.0</v>
      </c>
      <c r="B14" s="131" t="s">
        <v>83</v>
      </c>
      <c r="C14" s="133" t="str">
        <f>OFFSET('Plate 1'!$A$7, 'Plate 1 384-well Map'!$A14,'Plate 1 384-well Map'!C$1)</f>
        <v>2xTBE+1%tw20</v>
      </c>
      <c r="D14" s="134" t="str">
        <f>OFFSET('Plate 1'!$A$18, 'Plate 1 384-well Map'!$A14,'Plate 1 384-well Map'!D$1)</f>
        <v>2xTBE+1%tw20</v>
      </c>
      <c r="E14" s="133" t="str">
        <f>OFFSET('Plate 1'!$A$7, 'Plate 1 384-well Map'!$A14,'Plate 1 384-well Map'!E$1)</f>
        <v>2xTBE+1%tw20</v>
      </c>
      <c r="F14" s="134" t="str">
        <f>OFFSET('Plate 1'!$A$18, 'Plate 1 384-well Map'!$A14,'Plate 1 384-well Map'!F$1)</f>
        <v>2xTBE+1%tw20</v>
      </c>
      <c r="G14" s="133" t="str">
        <f>OFFSET('Plate 1'!$A$7, 'Plate 1 384-well Map'!$A14,'Plate 1 384-well Map'!G$1)</f>
        <v>2xTBE+1%tw20</v>
      </c>
      <c r="H14" s="134" t="str">
        <f>OFFSET('Plate 1'!$A$18, 'Plate 1 384-well Map'!$A14,'Plate 1 384-well Map'!H$1)</f>
        <v>2xTBE+1%tw20</v>
      </c>
      <c r="I14" s="133" t="str">
        <f>OFFSET('Plate 1'!$A$7, 'Plate 1 384-well Map'!$A14,'Plate 1 384-well Map'!I$1)</f>
        <v>2xTBE+1%tw20</v>
      </c>
      <c r="J14" s="134" t="str">
        <f>OFFSET('Plate 1'!$A$18, 'Plate 1 384-well Map'!$A14,'Plate 1 384-well Map'!J$1)</f>
        <v>2xTBE+1%tw20</v>
      </c>
      <c r="K14" s="133" t="str">
        <f>OFFSET('Plate 1'!$A$7, 'Plate 1 384-well Map'!$A14,'Plate 1 384-well Map'!K$1)</f>
        <v>2xTBE+1%tw20</v>
      </c>
      <c r="L14" s="134" t="str">
        <f>OFFSET('Plate 1'!$A$18, 'Plate 1 384-well Map'!$A14,'Plate 1 384-well Map'!L$1)</f>
        <v>2xTBE+1%tw20</v>
      </c>
      <c r="M14" s="133" t="str">
        <f>OFFSET('Plate 1'!$A$7, 'Plate 1 384-well Map'!$A14,'Plate 1 384-well Map'!M$1)</f>
        <v>2xTBE+1%tw20</v>
      </c>
      <c r="N14" s="134" t="str">
        <f>OFFSET('Plate 1'!$A$18, 'Plate 1 384-well Map'!$A14,'Plate 1 384-well Map'!N$1)</f>
        <v>2xTBE+1%tw20</v>
      </c>
      <c r="O14" s="133" t="str">
        <f>OFFSET('Plate 1'!$A$7, 'Plate 1 384-well Map'!$A14,'Plate 1 384-well Map'!O$1)</f>
        <v>2xTBE+1%tw20</v>
      </c>
      <c r="P14" s="134" t="str">
        <f>OFFSET('Plate 1'!$A$18, 'Plate 1 384-well Map'!$A14,'Plate 1 384-well Map'!P$1)</f>
        <v>2xTBE+1%tw20</v>
      </c>
      <c r="Q14" s="133" t="str">
        <f>OFFSET('Plate 1'!$A$7, 'Plate 1 384-well Map'!$A14,'Plate 1 384-well Map'!Q$1)</f>
        <v>2xTBE+1%tw20</v>
      </c>
      <c r="R14" s="134" t="str">
        <f>OFFSET('Plate 1'!$A$18, 'Plate 1 384-well Map'!$A14,'Plate 1 384-well Map'!R$1)</f>
        <v>2xTBE+1%tw20</v>
      </c>
      <c r="S14" s="133" t="str">
        <f>OFFSET('Plate 1'!$A$7, 'Plate 1 384-well Map'!$A14,'Plate 1 384-well Map'!S$1)</f>
        <v>2xTBE+1%tw20</v>
      </c>
      <c r="T14" s="134" t="str">
        <f>OFFSET('Plate 1'!$A$18, 'Plate 1 384-well Map'!$A14,'Plate 1 384-well Map'!T$1)</f>
        <v>2xTBE+1%tw20</v>
      </c>
      <c r="U14" s="133" t="str">
        <f>OFFSET('Plate 1'!$A$7, 'Plate 1 384-well Map'!$A14,'Plate 1 384-well Map'!U$1)</f>
        <v>2xTBE+1%tw20</v>
      </c>
      <c r="V14" s="134" t="str">
        <f>OFFSET('Plate 1'!$A$18, 'Plate 1 384-well Map'!$A14,'Plate 1 384-well Map'!V$1)</f>
        <v>2xTBE+1%tw20</v>
      </c>
      <c r="W14" s="133" t="str">
        <f>OFFSET('Plate 1'!$A$7, 'Plate 1 384-well Map'!$A14,'Plate 1 384-well Map'!W$1)</f>
        <v>2xTBE+1%tw20</v>
      </c>
      <c r="X14" s="134" t="str">
        <f>OFFSET('Plate 1'!$A$18, 'Plate 1 384-well Map'!$A14,'Plate 1 384-well Map'!X$1)</f>
        <v>2xTBE+1%tw20</v>
      </c>
      <c r="Y14" s="133" t="str">
        <f>OFFSET('Plate 1'!$A$7, 'Plate 1 384-well Map'!$A14,'Plate 1 384-well Map'!Y$1)</f>
        <v>2xTBE+1%tw20</v>
      </c>
      <c r="Z14" s="134" t="str">
        <f>OFFSET('Plate 1'!$A$18, 'Plate 1 384-well Map'!$A14,'Plate 1 384-well Map'!Z$1)</f>
        <v>2xTBE+1%tw20</v>
      </c>
    </row>
    <row r="15" ht="13.5" customHeight="1">
      <c r="A15" s="132">
        <v>6.0</v>
      </c>
      <c r="B15" s="131" t="s">
        <v>84</v>
      </c>
      <c r="C15" s="135" t="str">
        <f>OFFSET('Plate 1'!$A$29, 'Plate 1 384-well Map'!$A15,'Plate 1 384-well Map'!C$1)</f>
        <v>neg saliva + TBET</v>
      </c>
      <c r="D15" s="136" t="str">
        <f>OFFSET('Plate 1'!$A$40, 'Plate 1 384-well Map'!$A15,'Plate 1 384-well Map'!D$1)</f>
        <v>neg saliva + TBET</v>
      </c>
      <c r="E15" s="135" t="str">
        <f>OFFSET('Plate 1'!$A$29, 'Plate 1 384-well Map'!$A15,'Plate 1 384-well Map'!E$1)</f>
        <v>neg saliva + TBET</v>
      </c>
      <c r="F15" s="136" t="str">
        <f>OFFSET('Plate 1'!$A$40, 'Plate 1 384-well Map'!$A15,'Plate 1 384-well Map'!F$1)</f>
        <v>neg saliva + TBET</v>
      </c>
      <c r="G15" s="135" t="str">
        <f>OFFSET('Plate 1'!$A$29, 'Plate 1 384-well Map'!$A15,'Plate 1 384-well Map'!G$1)</f>
        <v>neg saliva + TBET</v>
      </c>
      <c r="H15" s="136" t="str">
        <f>OFFSET('Plate 1'!$A$40, 'Plate 1 384-well Map'!$A15,'Plate 1 384-well Map'!H$1)</f>
        <v>neg saliva + TBET</v>
      </c>
      <c r="I15" s="135" t="str">
        <f>OFFSET('Plate 1'!$A$29, 'Plate 1 384-well Map'!$A15,'Plate 1 384-well Map'!I$1)</f>
        <v>neg saliva + TBET</v>
      </c>
      <c r="J15" s="136" t="str">
        <f>OFFSET('Plate 1'!$A$40, 'Plate 1 384-well Map'!$A15,'Plate 1 384-well Map'!J$1)</f>
        <v>neg saliva + TBET</v>
      </c>
      <c r="K15" s="135" t="str">
        <f>OFFSET('Plate 1'!$A$29, 'Plate 1 384-well Map'!$A15,'Plate 1 384-well Map'!K$1)</f>
        <v>neg saliva + TBET</v>
      </c>
      <c r="L15" s="136" t="str">
        <f>OFFSET('Plate 1'!$A$40, 'Plate 1 384-well Map'!$A15,'Plate 1 384-well Map'!L$1)</f>
        <v>neg saliva + TBET</v>
      </c>
      <c r="M15" s="135" t="str">
        <f>OFFSET('Plate 1'!$A$29, 'Plate 1 384-well Map'!$A15,'Plate 1 384-well Map'!M$1)</f>
        <v>neg saliva + TBET</v>
      </c>
      <c r="N15" s="136" t="str">
        <f>OFFSET('Plate 1'!$A$40, 'Plate 1 384-well Map'!$A15,'Plate 1 384-well Map'!N$1)</f>
        <v>neg saliva + TBET</v>
      </c>
      <c r="O15" s="135" t="str">
        <f>OFFSET('Plate 1'!$A$29, 'Plate 1 384-well Map'!$A15,'Plate 1 384-well Map'!O$1)</f>
        <v>neg saliva + TBET</v>
      </c>
      <c r="P15" s="136" t="str">
        <f>OFFSET('Plate 1'!$A$40, 'Plate 1 384-well Map'!$A15,'Plate 1 384-well Map'!P$1)</f>
        <v>neg saliva + TBET</v>
      </c>
      <c r="Q15" s="135" t="str">
        <f>OFFSET('Plate 1'!$A$29, 'Plate 1 384-well Map'!$A15,'Plate 1 384-well Map'!Q$1)</f>
        <v>neg saliva + TBET</v>
      </c>
      <c r="R15" s="136" t="str">
        <f>OFFSET('Plate 1'!$A$40, 'Plate 1 384-well Map'!$A15,'Plate 1 384-well Map'!R$1)</f>
        <v>neg saliva + TBET</v>
      </c>
      <c r="S15" s="135" t="str">
        <f>OFFSET('Plate 1'!$A$29, 'Plate 1 384-well Map'!$A15,'Plate 1 384-well Map'!S$1)</f>
        <v>neg saliva + TBET</v>
      </c>
      <c r="T15" s="136" t="str">
        <f>OFFSET('Plate 1'!$A$40, 'Plate 1 384-well Map'!$A15,'Plate 1 384-well Map'!T$1)</f>
        <v>neg saliva + TBET</v>
      </c>
      <c r="U15" s="135" t="str">
        <f>OFFSET('Plate 1'!$A$29, 'Plate 1 384-well Map'!$A15,'Plate 1 384-well Map'!U$1)</f>
        <v>neg saliva + TBET</v>
      </c>
      <c r="V15" s="136" t="str">
        <f>OFFSET('Plate 1'!$A$40, 'Plate 1 384-well Map'!$A15,'Plate 1 384-well Map'!V$1)</f>
        <v>neg saliva + TBET</v>
      </c>
      <c r="W15" s="135" t="str">
        <f>OFFSET('Plate 1'!$A$29, 'Plate 1 384-well Map'!$A15,'Plate 1 384-well Map'!W$1)</f>
        <v>neg saliva + TBET</v>
      </c>
      <c r="X15" s="136" t="str">
        <f>OFFSET('Plate 1'!$A$40, 'Plate 1 384-well Map'!$A15,'Plate 1 384-well Map'!X$1)</f>
        <v>neg saliva + TBET</v>
      </c>
      <c r="Y15" s="135" t="str">
        <f>OFFSET('Plate 1'!$A$29, 'Plate 1 384-well Map'!$A15,'Plate 1 384-well Map'!Y$1)</f>
        <v>TE</v>
      </c>
      <c r="Z15" s="136" t="str">
        <f>OFFSET('Plate 1'!$A$40, 'Plate 1 384-well Map'!$A15,'Plate 1 384-well Map'!Z$1)</f>
        <v>neg saliva + TBET</v>
      </c>
    </row>
    <row r="16" ht="13.5" customHeight="1">
      <c r="A16" s="132">
        <v>7.0</v>
      </c>
      <c r="B16" s="131" t="s">
        <v>85</v>
      </c>
      <c r="C16" s="133" t="str">
        <f>OFFSET('Plate 1'!$A$7, 'Plate 1 384-well Map'!$A16,'Plate 1 384-well Map'!C$1)</f>
        <v>2xTBE+1%tw20</v>
      </c>
      <c r="D16" s="134" t="str">
        <f>OFFSET('Plate 1'!$A$18, 'Plate 1 384-well Map'!$A16,'Plate 1 384-well Map'!D$1)</f>
        <v>2xTBE+1%tw20</v>
      </c>
      <c r="E16" s="133" t="str">
        <f>OFFSET('Plate 1'!$A$7, 'Plate 1 384-well Map'!$A16,'Plate 1 384-well Map'!E$1)</f>
        <v>2xTBE+1%tw20</v>
      </c>
      <c r="F16" s="134" t="str">
        <f>OFFSET('Plate 1'!$A$18, 'Plate 1 384-well Map'!$A16,'Plate 1 384-well Map'!F$1)</f>
        <v>2xTBE+1%tw20</v>
      </c>
      <c r="G16" s="133" t="str">
        <f>OFFSET('Plate 1'!$A$7, 'Plate 1 384-well Map'!$A16,'Plate 1 384-well Map'!G$1)</f>
        <v>2xTBE+1%tw20</v>
      </c>
      <c r="H16" s="134" t="str">
        <f>OFFSET('Plate 1'!$A$18, 'Plate 1 384-well Map'!$A16,'Plate 1 384-well Map'!H$1)</f>
        <v>2xTBE+1%tw20</v>
      </c>
      <c r="I16" s="133" t="str">
        <f>OFFSET('Plate 1'!$A$7, 'Plate 1 384-well Map'!$A16,'Plate 1 384-well Map'!I$1)</f>
        <v>2xTBE+1%tw20</v>
      </c>
      <c r="J16" s="134" t="str">
        <f>OFFSET('Plate 1'!$A$18, 'Plate 1 384-well Map'!$A16,'Plate 1 384-well Map'!J$1)</f>
        <v>2xTBE+1%tw20</v>
      </c>
      <c r="K16" s="133" t="str">
        <f>OFFSET('Plate 1'!$A$7, 'Plate 1 384-well Map'!$A16,'Plate 1 384-well Map'!K$1)</f>
        <v>2xTBE+1%tw20</v>
      </c>
      <c r="L16" s="134" t="str">
        <f>OFFSET('Plate 1'!$A$18, 'Plate 1 384-well Map'!$A16,'Plate 1 384-well Map'!L$1)</f>
        <v>2xTBE+1%tw20</v>
      </c>
      <c r="M16" s="133" t="str">
        <f>OFFSET('Plate 1'!$A$7, 'Plate 1 384-well Map'!$A16,'Plate 1 384-well Map'!M$1)</f>
        <v>2xTBE+1%tw20</v>
      </c>
      <c r="N16" s="134" t="str">
        <f>OFFSET('Plate 1'!$A$18, 'Plate 1 384-well Map'!$A16,'Plate 1 384-well Map'!N$1)</f>
        <v>2xTBE+1%tw20</v>
      </c>
      <c r="O16" s="133" t="str">
        <f>OFFSET('Plate 1'!$A$7, 'Plate 1 384-well Map'!$A16,'Plate 1 384-well Map'!O$1)</f>
        <v>2xTBE+1%tw20</v>
      </c>
      <c r="P16" s="134" t="str">
        <f>OFFSET('Plate 1'!$A$18, 'Plate 1 384-well Map'!$A16,'Plate 1 384-well Map'!P$1)</f>
        <v>2xTBE+1%tw20</v>
      </c>
      <c r="Q16" s="133" t="str">
        <f>OFFSET('Plate 1'!$A$7, 'Plate 1 384-well Map'!$A16,'Plate 1 384-well Map'!Q$1)</f>
        <v>2xTBE+1%tw20</v>
      </c>
      <c r="R16" s="134" t="str">
        <f>OFFSET('Plate 1'!$A$18, 'Plate 1 384-well Map'!$A16,'Plate 1 384-well Map'!R$1)</f>
        <v>2xTBE+1%tw20</v>
      </c>
      <c r="S16" s="133" t="str">
        <f>OFFSET('Plate 1'!$A$7, 'Plate 1 384-well Map'!$A16,'Plate 1 384-well Map'!S$1)</f>
        <v>2xTBE+1%tw20</v>
      </c>
      <c r="T16" s="134" t="str">
        <f>OFFSET('Plate 1'!$A$18, 'Plate 1 384-well Map'!$A16,'Plate 1 384-well Map'!T$1)</f>
        <v>2xTBE+1%tw20</v>
      </c>
      <c r="U16" s="133" t="str">
        <f>OFFSET('Plate 1'!$A$7, 'Plate 1 384-well Map'!$A16,'Plate 1 384-well Map'!U$1)</f>
        <v>2xTBE+1%tw20</v>
      </c>
      <c r="V16" s="134" t="str">
        <f>OFFSET('Plate 1'!$A$18, 'Plate 1 384-well Map'!$A16,'Plate 1 384-well Map'!V$1)</f>
        <v>2xTBE+1%tw20</v>
      </c>
      <c r="W16" s="133" t="str">
        <f>OFFSET('Plate 1'!$A$7, 'Plate 1 384-well Map'!$A16,'Plate 1 384-well Map'!W$1)</f>
        <v>2xTBE+1%tw20</v>
      </c>
      <c r="X16" s="134" t="str">
        <f>OFFSET('Plate 1'!$A$18, 'Plate 1 384-well Map'!$A16,'Plate 1 384-well Map'!X$1)</f>
        <v>2xTBE+1%tw20</v>
      </c>
      <c r="Y16" s="133" t="str">
        <f>OFFSET('Plate 1'!$A$7, 'Plate 1 384-well Map'!$A16,'Plate 1 384-well Map'!Y$1)</f>
        <v>2xTBE+1%tw20</v>
      </c>
      <c r="Z16" s="134" t="str">
        <f>OFFSET('Plate 1'!$A$18, 'Plate 1 384-well Map'!$A16,'Plate 1 384-well Map'!Z$1)</f>
        <v>2xTBE+1%tw20</v>
      </c>
    </row>
    <row r="17" ht="13.5" customHeight="1">
      <c r="A17" s="132">
        <v>7.0</v>
      </c>
      <c r="B17" s="131" t="s">
        <v>86</v>
      </c>
      <c r="C17" s="135" t="str">
        <f>OFFSET('Plate 1'!$A$29, 'Plate 1 384-well Map'!$A17,'Plate 1 384-well Map'!C$1)</f>
        <v>neg saliva + TBET</v>
      </c>
      <c r="D17" s="136" t="str">
        <f>OFFSET('Plate 1'!$A$40, 'Plate 1 384-well Map'!$A17,'Plate 1 384-well Map'!D$1)</f>
        <v>neg saliva + TBET</v>
      </c>
      <c r="E17" s="135" t="str">
        <f>OFFSET('Plate 1'!$A$29, 'Plate 1 384-well Map'!$A17,'Plate 1 384-well Map'!E$1)</f>
        <v>neg saliva + TBET</v>
      </c>
      <c r="F17" s="136" t="str">
        <f>OFFSET('Plate 1'!$A$40, 'Plate 1 384-well Map'!$A17,'Plate 1 384-well Map'!F$1)</f>
        <v>neg saliva + TBET</v>
      </c>
      <c r="G17" s="135" t="str">
        <f>OFFSET('Plate 1'!$A$29, 'Plate 1 384-well Map'!$A17,'Plate 1 384-well Map'!G$1)</f>
        <v>neg saliva + TBET</v>
      </c>
      <c r="H17" s="136" t="str">
        <f>OFFSET('Plate 1'!$A$40, 'Plate 1 384-well Map'!$A17,'Plate 1 384-well Map'!H$1)</f>
        <v>neg saliva + TBET</v>
      </c>
      <c r="I17" s="135" t="str">
        <f>OFFSET('Plate 1'!$A$29, 'Plate 1 384-well Map'!$A17,'Plate 1 384-well Map'!I$1)</f>
        <v>neg saliva + TBET</v>
      </c>
      <c r="J17" s="136" t="str">
        <f>OFFSET('Plate 1'!$A$40, 'Plate 1 384-well Map'!$A17,'Plate 1 384-well Map'!J$1)</f>
        <v>neg saliva + TBET</v>
      </c>
      <c r="K17" s="135" t="str">
        <f>OFFSET('Plate 1'!$A$29, 'Plate 1 384-well Map'!$A17,'Plate 1 384-well Map'!K$1)</f>
        <v>neg saliva + TBET</v>
      </c>
      <c r="L17" s="136" t="str">
        <f>OFFSET('Plate 1'!$A$40, 'Plate 1 384-well Map'!$A17,'Plate 1 384-well Map'!L$1)</f>
        <v>neg saliva + TBET</v>
      </c>
      <c r="M17" s="135" t="str">
        <f>OFFSET('Plate 1'!$A$29, 'Plate 1 384-well Map'!$A17,'Plate 1 384-well Map'!M$1)</f>
        <v>neg saliva + TBET</v>
      </c>
      <c r="N17" s="136" t="str">
        <f>OFFSET('Plate 1'!$A$40, 'Plate 1 384-well Map'!$A17,'Plate 1 384-well Map'!N$1)</f>
        <v>neg saliva + TBET</v>
      </c>
      <c r="O17" s="135" t="str">
        <f>OFFSET('Plate 1'!$A$29, 'Plate 1 384-well Map'!$A17,'Plate 1 384-well Map'!O$1)</f>
        <v>neg saliva + TBET</v>
      </c>
      <c r="P17" s="136" t="str">
        <f>OFFSET('Plate 1'!$A$40, 'Plate 1 384-well Map'!$A17,'Plate 1 384-well Map'!P$1)</f>
        <v>neg saliva + TBET</v>
      </c>
      <c r="Q17" s="135" t="str">
        <f>OFFSET('Plate 1'!$A$29, 'Plate 1 384-well Map'!$A17,'Plate 1 384-well Map'!Q$1)</f>
        <v>neg saliva + TBET</v>
      </c>
      <c r="R17" s="136" t="str">
        <f>OFFSET('Plate 1'!$A$40, 'Plate 1 384-well Map'!$A17,'Plate 1 384-well Map'!R$1)</f>
        <v>neg saliva + TBET</v>
      </c>
      <c r="S17" s="135" t="str">
        <f>OFFSET('Plate 1'!$A$29, 'Plate 1 384-well Map'!$A17,'Plate 1 384-well Map'!S$1)</f>
        <v>neg saliva + TBET</v>
      </c>
      <c r="T17" s="136" t="str">
        <f>OFFSET('Plate 1'!$A$40, 'Plate 1 384-well Map'!$A17,'Plate 1 384-well Map'!T$1)</f>
        <v>neg saliva + TBET</v>
      </c>
      <c r="U17" s="135" t="str">
        <f>OFFSET('Plate 1'!$A$29, 'Plate 1 384-well Map'!$A17,'Plate 1 384-well Map'!U$1)</f>
        <v>neg saliva + TBET</v>
      </c>
      <c r="V17" s="136" t="str">
        <f>OFFSET('Plate 1'!$A$40, 'Plate 1 384-well Map'!$A17,'Plate 1 384-well Map'!V$1)</f>
        <v>neg saliva + TBET</v>
      </c>
      <c r="W17" s="135" t="str">
        <f>OFFSET('Plate 1'!$A$29, 'Plate 1 384-well Map'!$A17,'Plate 1 384-well Map'!W$1)</f>
        <v>neg saliva + TBET</v>
      </c>
      <c r="X17" s="136" t="str">
        <f>OFFSET('Plate 1'!$A$40, 'Plate 1 384-well Map'!$A17,'Plate 1 384-well Map'!X$1)</f>
        <v>neg saliva + TBET</v>
      </c>
      <c r="Y17" s="135" t="str">
        <f>OFFSET('Plate 1'!$A$29, 'Plate 1 384-well Map'!$A17,'Plate 1 384-well Map'!Y$1)</f>
        <v>TE</v>
      </c>
      <c r="Z17" s="136" t="str">
        <f>OFFSET('Plate 1'!$A$40, 'Plate 1 384-well Map'!$A17,'Plate 1 384-well Map'!Z$1)</f>
        <v>neg saliva + TBET</v>
      </c>
    </row>
    <row r="18" ht="13.5" customHeight="1">
      <c r="A18" s="132">
        <v>8.0</v>
      </c>
      <c r="B18" s="131" t="s">
        <v>87</v>
      </c>
      <c r="C18" s="133" t="str">
        <f>OFFSET('Plate 1'!$A$7, 'Plate 1 384-well Map'!$A18,'Plate 1 384-well Map'!C$1)</f>
        <v>2xTBE+1%tw20</v>
      </c>
      <c r="D18" s="134" t="str">
        <f>OFFSET('Plate 1'!$A$18, 'Plate 1 384-well Map'!$A18,'Plate 1 384-well Map'!D$1)</f>
        <v>2xTBE+1%tw20</v>
      </c>
      <c r="E18" s="133" t="str">
        <f>OFFSET('Plate 1'!$A$7, 'Plate 1 384-well Map'!$A18,'Plate 1 384-well Map'!E$1)</f>
        <v>2xTBE+1%tw20</v>
      </c>
      <c r="F18" s="134" t="str">
        <f>OFFSET('Plate 1'!$A$18, 'Plate 1 384-well Map'!$A18,'Plate 1 384-well Map'!F$1)</f>
        <v>2xTBE+1%tw20</v>
      </c>
      <c r="G18" s="133" t="str">
        <f>OFFSET('Plate 1'!$A$7, 'Plate 1 384-well Map'!$A18,'Plate 1 384-well Map'!G$1)</f>
        <v>2xTBE+1%tw20</v>
      </c>
      <c r="H18" s="134" t="str">
        <f>OFFSET('Plate 1'!$A$18, 'Plate 1 384-well Map'!$A18,'Plate 1 384-well Map'!H$1)</f>
        <v>2xTBE+1%tw20</v>
      </c>
      <c r="I18" s="133" t="str">
        <f>OFFSET('Plate 1'!$A$7, 'Plate 1 384-well Map'!$A18,'Plate 1 384-well Map'!I$1)</f>
        <v>2xTBE+1%tw20</v>
      </c>
      <c r="J18" s="134" t="str">
        <f>OFFSET('Plate 1'!$A$18, 'Plate 1 384-well Map'!$A18,'Plate 1 384-well Map'!J$1)</f>
        <v>2xTBE+1%tw20</v>
      </c>
      <c r="K18" s="133" t="str">
        <f>OFFSET('Plate 1'!$A$7, 'Plate 1 384-well Map'!$A18,'Plate 1 384-well Map'!K$1)</f>
        <v>2xTBE+1%tw20</v>
      </c>
      <c r="L18" s="134" t="str">
        <f>OFFSET('Plate 1'!$A$18, 'Plate 1 384-well Map'!$A18,'Plate 1 384-well Map'!L$1)</f>
        <v>2xTBE+1%tw20</v>
      </c>
      <c r="M18" s="133" t="str">
        <f>OFFSET('Plate 1'!$A$7, 'Plate 1 384-well Map'!$A18,'Plate 1 384-well Map'!M$1)</f>
        <v>2xTBE+1%tw20</v>
      </c>
      <c r="N18" s="134" t="str">
        <f>OFFSET('Plate 1'!$A$18, 'Plate 1 384-well Map'!$A18,'Plate 1 384-well Map'!N$1)</f>
        <v>2xTBE+1%tw20</v>
      </c>
      <c r="O18" s="133" t="str">
        <f>OFFSET('Plate 1'!$A$7, 'Plate 1 384-well Map'!$A18,'Plate 1 384-well Map'!O$1)</f>
        <v>2xTBE+1%tw20</v>
      </c>
      <c r="P18" s="134" t="str">
        <f>OFFSET('Plate 1'!$A$18, 'Plate 1 384-well Map'!$A18,'Plate 1 384-well Map'!P$1)</f>
        <v>2xTBE+1%tw20</v>
      </c>
      <c r="Q18" s="133" t="str">
        <f>OFFSET('Plate 1'!$A$7, 'Plate 1 384-well Map'!$A18,'Plate 1 384-well Map'!Q$1)</f>
        <v>2xTBE+1%tw20</v>
      </c>
      <c r="R18" s="134" t="str">
        <f>OFFSET('Plate 1'!$A$18, 'Plate 1 384-well Map'!$A18,'Plate 1 384-well Map'!R$1)</f>
        <v>2xTBE+1%tw20</v>
      </c>
      <c r="S18" s="133" t="str">
        <f>OFFSET('Plate 1'!$A$7, 'Plate 1 384-well Map'!$A18,'Plate 1 384-well Map'!S$1)</f>
        <v>2xTBE+1%tw20</v>
      </c>
      <c r="T18" s="134" t="str">
        <f>OFFSET('Plate 1'!$A$18, 'Plate 1 384-well Map'!$A18,'Plate 1 384-well Map'!T$1)</f>
        <v>2xTBE+1%tw20</v>
      </c>
      <c r="U18" s="133" t="str">
        <f>OFFSET('Plate 1'!$A$7, 'Plate 1 384-well Map'!$A18,'Plate 1 384-well Map'!U$1)</f>
        <v>2xTBE+1%tw20</v>
      </c>
      <c r="V18" s="134" t="str">
        <f>OFFSET('Plate 1'!$A$18, 'Plate 1 384-well Map'!$A18,'Plate 1 384-well Map'!V$1)</f>
        <v>2xTBE+1%tw20</v>
      </c>
      <c r="W18" s="133" t="str">
        <f>OFFSET('Plate 1'!$A$7, 'Plate 1 384-well Map'!$A18,'Plate 1 384-well Map'!W$1)</f>
        <v>2xTBE+1%tw20</v>
      </c>
      <c r="X18" s="134" t="str">
        <f>OFFSET('Plate 1'!$A$18, 'Plate 1 384-well Map'!$A18,'Plate 1 384-well Map'!X$1)</f>
        <v>2xTBE+1%tw20</v>
      </c>
      <c r="Y18" s="133" t="str">
        <f>OFFSET('Plate 1'!$A$7, 'Plate 1 384-well Map'!$A18,'Plate 1 384-well Map'!Y$1)</f>
        <v>2xTBE+1%tw20</v>
      </c>
      <c r="Z18" s="134" t="str">
        <f>OFFSET('Plate 1'!$A$18, 'Plate 1 384-well Map'!$A18,'Plate 1 384-well Map'!Z$1)</f>
        <v>2xTBE+1%tw20</v>
      </c>
    </row>
    <row r="19" ht="13.5" customHeight="1">
      <c r="A19" s="132">
        <v>8.0</v>
      </c>
      <c r="B19" s="131" t="s">
        <v>88</v>
      </c>
      <c r="C19" s="135" t="str">
        <f>OFFSET('Plate 1'!$A$29, 'Plate 1 384-well Map'!$A19,'Plate 1 384-well Map'!C$1)</f>
        <v>neg saliva + TBET</v>
      </c>
      <c r="D19" s="136" t="str">
        <f>OFFSET('Plate 1'!$A$40, 'Plate 1 384-well Map'!$A19,'Plate 1 384-well Map'!D$1)</f>
        <v>neg saliva + TBET</v>
      </c>
      <c r="E19" s="135" t="str">
        <f>OFFSET('Plate 1'!$A$29, 'Plate 1 384-well Map'!$A19,'Plate 1 384-well Map'!E$1)</f>
        <v>neg saliva + TBET</v>
      </c>
      <c r="F19" s="136" t="str">
        <f>OFFSET('Plate 1'!$A$40, 'Plate 1 384-well Map'!$A19,'Plate 1 384-well Map'!F$1)</f>
        <v>neg saliva + TBET</v>
      </c>
      <c r="G19" s="135" t="str">
        <f>OFFSET('Plate 1'!$A$29, 'Plate 1 384-well Map'!$A19,'Plate 1 384-well Map'!G$1)</f>
        <v>neg saliva + TBET</v>
      </c>
      <c r="H19" s="136" t="str">
        <f>OFFSET('Plate 1'!$A$40, 'Plate 1 384-well Map'!$A19,'Plate 1 384-well Map'!H$1)</f>
        <v>neg saliva + TBET</v>
      </c>
      <c r="I19" s="135" t="str">
        <f>OFFSET('Plate 1'!$A$29, 'Plate 1 384-well Map'!$A19,'Plate 1 384-well Map'!I$1)</f>
        <v>neg saliva + TBET</v>
      </c>
      <c r="J19" s="136" t="str">
        <f>OFFSET('Plate 1'!$A$40, 'Plate 1 384-well Map'!$A19,'Plate 1 384-well Map'!J$1)</f>
        <v>neg saliva + TBET</v>
      </c>
      <c r="K19" s="135" t="str">
        <f>OFFSET('Plate 1'!$A$29, 'Plate 1 384-well Map'!$A19,'Plate 1 384-well Map'!K$1)</f>
        <v>neg saliva + TBET</v>
      </c>
      <c r="L19" s="136" t="str">
        <f>OFFSET('Plate 1'!$A$40, 'Plate 1 384-well Map'!$A19,'Plate 1 384-well Map'!L$1)</f>
        <v>neg saliva + TBET</v>
      </c>
      <c r="M19" s="135" t="str">
        <f>OFFSET('Plate 1'!$A$29, 'Plate 1 384-well Map'!$A19,'Plate 1 384-well Map'!M$1)</f>
        <v>neg saliva + TBET</v>
      </c>
      <c r="N19" s="136" t="str">
        <f>OFFSET('Plate 1'!$A$40, 'Plate 1 384-well Map'!$A19,'Plate 1 384-well Map'!N$1)</f>
        <v>neg saliva + TBET</v>
      </c>
      <c r="O19" s="135" t="str">
        <f>OFFSET('Plate 1'!$A$29, 'Plate 1 384-well Map'!$A19,'Plate 1 384-well Map'!O$1)</f>
        <v>neg saliva + TBET</v>
      </c>
      <c r="P19" s="136" t="str">
        <f>OFFSET('Plate 1'!$A$40, 'Plate 1 384-well Map'!$A19,'Plate 1 384-well Map'!P$1)</f>
        <v>neg saliva + TBET</v>
      </c>
      <c r="Q19" s="135" t="str">
        <f>OFFSET('Plate 1'!$A$29, 'Plate 1 384-well Map'!$A19,'Plate 1 384-well Map'!Q$1)</f>
        <v>neg saliva + TBET</v>
      </c>
      <c r="R19" s="136" t="str">
        <f>OFFSET('Plate 1'!$A$40, 'Plate 1 384-well Map'!$A19,'Plate 1 384-well Map'!R$1)</f>
        <v>neg saliva + TBET</v>
      </c>
      <c r="S19" s="135" t="str">
        <f>OFFSET('Plate 1'!$A$29, 'Plate 1 384-well Map'!$A19,'Plate 1 384-well Map'!S$1)</f>
        <v>neg saliva + TBET</v>
      </c>
      <c r="T19" s="136" t="str">
        <f>OFFSET('Plate 1'!$A$40, 'Plate 1 384-well Map'!$A19,'Plate 1 384-well Map'!T$1)</f>
        <v>neg saliva + TBET</v>
      </c>
      <c r="U19" s="135" t="str">
        <f>OFFSET('Plate 1'!$A$29, 'Plate 1 384-well Map'!$A19,'Plate 1 384-well Map'!U$1)</f>
        <v>neg saliva + TBET</v>
      </c>
      <c r="V19" s="136" t="str">
        <f>OFFSET('Plate 1'!$A$40, 'Plate 1 384-well Map'!$A19,'Plate 1 384-well Map'!V$1)</f>
        <v>neg saliva + TBET</v>
      </c>
      <c r="W19" s="135" t="str">
        <f>OFFSET('Plate 1'!$A$29, 'Plate 1 384-well Map'!$A19,'Plate 1 384-well Map'!W$1)</f>
        <v>neg saliva + TBET</v>
      </c>
      <c r="X19" s="136" t="str">
        <f>OFFSET('Plate 1'!$A$40, 'Plate 1 384-well Map'!$A19,'Plate 1 384-well Map'!X$1)</f>
        <v>neg saliva + TBET</v>
      </c>
      <c r="Y19" s="135" t="str">
        <f>OFFSET('Plate 1'!$A$29, 'Plate 1 384-well Map'!$A19,'Plate 1 384-well Map'!Y$1)</f>
        <v>TE</v>
      </c>
      <c r="Z19" s="136" t="str">
        <f>OFFSET('Plate 1'!$A$40, 'Plate 1 384-well Map'!$A19,'Plate 1 384-well Map'!Z$1)</f>
        <v>neg saliva + TBET</v>
      </c>
    </row>
    <row r="20" ht="13.5" customHeight="1"/>
    <row r="21" ht="13.5" customHeight="1">
      <c r="B21" s="130" t="s">
        <v>21</v>
      </c>
      <c r="C21" s="131">
        <v>1.0</v>
      </c>
      <c r="D21" s="131">
        <v>2.0</v>
      </c>
      <c r="E21" s="131">
        <v>3.0</v>
      </c>
      <c r="F21" s="131">
        <v>4.0</v>
      </c>
      <c r="G21" s="131">
        <v>5.0</v>
      </c>
      <c r="H21" s="131">
        <v>6.0</v>
      </c>
      <c r="I21" s="131">
        <v>7.0</v>
      </c>
      <c r="J21" s="131">
        <v>8.0</v>
      </c>
      <c r="K21" s="131">
        <v>9.0</v>
      </c>
      <c r="L21" s="131">
        <v>10.0</v>
      </c>
      <c r="M21" s="131">
        <v>11.0</v>
      </c>
      <c r="N21" s="131">
        <v>12.0</v>
      </c>
      <c r="O21" s="131">
        <v>13.0</v>
      </c>
      <c r="P21" s="131">
        <v>14.0</v>
      </c>
      <c r="Q21" s="131">
        <v>15.0</v>
      </c>
      <c r="R21" s="131">
        <v>16.0</v>
      </c>
      <c r="S21" s="131">
        <v>17.0</v>
      </c>
      <c r="T21" s="130">
        <v>18.0</v>
      </c>
      <c r="U21" s="131">
        <v>19.0</v>
      </c>
      <c r="V21" s="131">
        <v>20.0</v>
      </c>
      <c r="W21" s="131">
        <v>21.0</v>
      </c>
      <c r="X21" s="131">
        <v>22.0</v>
      </c>
      <c r="Y21" s="131">
        <v>23.0</v>
      </c>
      <c r="Z21" s="131">
        <v>24.0</v>
      </c>
    </row>
    <row r="22" ht="13.5" customHeight="1">
      <c r="B22" s="131" t="s">
        <v>24</v>
      </c>
      <c r="C22" s="133">
        <f>OFFSET('Plate 1'!$O$7, 'Plate 1 384-well Map'!$A4,'Plate 1 384-well Map'!C$1)</f>
        <v>0</v>
      </c>
      <c r="D22" s="134">
        <f>OFFSET('Plate 1'!$O$18, 'Plate 1 384-well Map'!$A4,'Plate 1 384-well Map'!D$1)</f>
        <v>0</v>
      </c>
      <c r="E22" s="133">
        <f>OFFSET('Plate 1'!$O$7, 'Plate 1 384-well Map'!$A4,'Plate 1 384-well Map'!E$1)</f>
        <v>0</v>
      </c>
      <c r="F22" s="134">
        <f>OFFSET('Plate 1'!$O$18, 'Plate 1 384-well Map'!$A4,'Plate 1 384-well Map'!F$1)</f>
        <v>0</v>
      </c>
      <c r="G22" s="133">
        <f>OFFSET('Plate 1'!$O$7, 'Plate 1 384-well Map'!$A4,'Plate 1 384-well Map'!G$1)</f>
        <v>0</v>
      </c>
      <c r="H22" s="134">
        <f>OFFSET('Plate 1'!$O$18, 'Plate 1 384-well Map'!$A4,'Plate 1 384-well Map'!H$1)</f>
        <v>0</v>
      </c>
      <c r="I22" s="133">
        <f>OFFSET('Plate 1'!$O$7, 'Plate 1 384-well Map'!$A4,'Plate 1 384-well Map'!I$1)</f>
        <v>0</v>
      </c>
      <c r="J22" s="134">
        <f>OFFSET('Plate 1'!$O$18, 'Plate 1 384-well Map'!$A4,'Plate 1 384-well Map'!J$1)</f>
        <v>0</v>
      </c>
      <c r="K22" s="133">
        <f>OFFSET('Plate 1'!$O$7, 'Plate 1 384-well Map'!$A4,'Plate 1 384-well Map'!K$1)</f>
        <v>0</v>
      </c>
      <c r="L22" s="134">
        <f>OFFSET('Plate 1'!$O$18, 'Plate 1 384-well Map'!$A4,'Plate 1 384-well Map'!L$1)</f>
        <v>0</v>
      </c>
      <c r="M22" s="133">
        <f>OFFSET('Plate 1'!$O$7, 'Plate 1 384-well Map'!$A4,'Plate 1 384-well Map'!M$1)</f>
        <v>0</v>
      </c>
      <c r="N22" s="134">
        <f>OFFSET('Plate 1'!$O$18, 'Plate 1 384-well Map'!$A4,'Plate 1 384-well Map'!N$1)</f>
        <v>0</v>
      </c>
      <c r="O22" s="133">
        <f>OFFSET('Plate 1'!$O$7, 'Plate 1 384-well Map'!$A4,'Plate 1 384-well Map'!O$1)</f>
        <v>0</v>
      </c>
      <c r="P22" s="134">
        <f>OFFSET('Plate 1'!$O$18, 'Plate 1 384-well Map'!$A4,'Plate 1 384-well Map'!P$1)</f>
        <v>0</v>
      </c>
      <c r="Q22" s="133">
        <f>OFFSET('Plate 1'!$O$7, 'Plate 1 384-well Map'!$A4,'Plate 1 384-well Map'!Q$1)</f>
        <v>0</v>
      </c>
      <c r="R22" s="134">
        <f>OFFSET('Plate 1'!$O$18, 'Plate 1 384-well Map'!$A4,'Plate 1 384-well Map'!R$1)</f>
        <v>0</v>
      </c>
      <c r="S22" s="133">
        <f>OFFSET('Plate 1'!$O$7, 'Plate 1 384-well Map'!$A4,'Plate 1 384-well Map'!S$1)</f>
        <v>0</v>
      </c>
      <c r="T22" s="134">
        <f>OFFSET('Plate 1'!$O$18, 'Plate 1 384-well Map'!$A4,'Plate 1 384-well Map'!T$1)</f>
        <v>0</v>
      </c>
      <c r="U22" s="133">
        <f>OFFSET('Plate 1'!$O$7, 'Plate 1 384-well Map'!$A4,'Plate 1 384-well Map'!U$1)</f>
        <v>0</v>
      </c>
      <c r="V22" s="134">
        <f>OFFSET('Plate 1'!$O$18, 'Plate 1 384-well Map'!$A4,'Plate 1 384-well Map'!V$1)</f>
        <v>0</v>
      </c>
      <c r="W22" s="133">
        <f>OFFSET('Plate 1'!$O$7, 'Plate 1 384-well Map'!$A4,'Plate 1 384-well Map'!W$1)</f>
        <v>0</v>
      </c>
      <c r="X22" s="134">
        <f>OFFSET('Plate 1'!$O$18, 'Plate 1 384-well Map'!$A4,'Plate 1 384-well Map'!X$1)</f>
        <v>0</v>
      </c>
      <c r="Y22" s="133">
        <f>OFFSET('Plate 1'!$O$7, 'Plate 1 384-well Map'!$A4,'Plate 1 384-well Map'!Y$1)</f>
        <v>0</v>
      </c>
      <c r="Z22" s="134">
        <f>OFFSET('Plate 1'!$O$18, 'Plate 1 384-well Map'!$A4,'Plate 1 384-well Map'!Z$1)</f>
        <v>0</v>
      </c>
    </row>
    <row r="23" ht="13.5" customHeight="1">
      <c r="B23" s="131" t="s">
        <v>26</v>
      </c>
      <c r="C23" s="135">
        <f>OFFSET('Plate 1'!$O$29, 'Plate 1 384-well Map'!$A5,'Plate 1 384-well Map'!C$1)</f>
        <v>0</v>
      </c>
      <c r="D23" s="136">
        <f>OFFSET('Plate 1'!$O$40, 'Plate 1 384-well Map'!$A4,'Plate 1 384-well Map'!D$1)</f>
        <v>4000</v>
      </c>
      <c r="E23" s="135">
        <f>OFFSET('Plate 1'!$O$29, 'Plate 1 384-well Map'!$A5,'Plate 1 384-well Map'!E$1)</f>
        <v>0</v>
      </c>
      <c r="F23" s="136">
        <f>OFFSET('Plate 1'!$O$40, 'Plate 1 384-well Map'!$A4,'Plate 1 384-well Map'!F$1)</f>
        <v>4000</v>
      </c>
      <c r="G23" s="135">
        <f>OFFSET('Plate 1'!$O$29, 'Plate 1 384-well Map'!$A5,'Plate 1 384-well Map'!G$1)</f>
        <v>0</v>
      </c>
      <c r="H23" s="136">
        <f>OFFSET('Plate 1'!$O$40, 'Plate 1 384-well Map'!$A4,'Plate 1 384-well Map'!H$1)</f>
        <v>4000</v>
      </c>
      <c r="I23" s="135">
        <f>OFFSET('Plate 1'!$O$29, 'Plate 1 384-well Map'!$A5,'Plate 1 384-well Map'!I$1)</f>
        <v>0</v>
      </c>
      <c r="J23" s="136">
        <f>OFFSET('Plate 1'!$O$40, 'Plate 1 384-well Map'!$A4,'Plate 1 384-well Map'!J$1)</f>
        <v>4000</v>
      </c>
      <c r="K23" s="135">
        <f>OFFSET('Plate 1'!$O$29, 'Plate 1 384-well Map'!$A5,'Plate 1 384-well Map'!K$1)</f>
        <v>0</v>
      </c>
      <c r="L23" s="136">
        <f>OFFSET('Plate 1'!$O$40, 'Plate 1 384-well Map'!$A4,'Plate 1 384-well Map'!L$1)</f>
        <v>4000</v>
      </c>
      <c r="M23" s="135">
        <f>OFFSET('Plate 1'!$O$29, 'Plate 1 384-well Map'!$A5,'Plate 1 384-well Map'!M$1)</f>
        <v>0</v>
      </c>
      <c r="N23" s="136">
        <f>OFFSET('Plate 1'!$O$40, 'Plate 1 384-well Map'!$A4,'Plate 1 384-well Map'!N$1)</f>
        <v>4000</v>
      </c>
      <c r="O23" s="135">
        <f>OFFSET('Plate 1'!$O$29, 'Plate 1 384-well Map'!$A5,'Plate 1 384-well Map'!O$1)</f>
        <v>0</v>
      </c>
      <c r="P23" s="136">
        <f>OFFSET('Plate 1'!$O$40, 'Plate 1 384-well Map'!$A4,'Plate 1 384-well Map'!P$1)</f>
        <v>4000</v>
      </c>
      <c r="Q23" s="135">
        <f>OFFSET('Plate 1'!$O$29, 'Plate 1 384-well Map'!$A5,'Plate 1 384-well Map'!Q$1)</f>
        <v>0</v>
      </c>
      <c r="R23" s="136">
        <f>OFFSET('Plate 1'!$O$40, 'Plate 1 384-well Map'!$A4,'Plate 1 384-well Map'!R$1)</f>
        <v>4000</v>
      </c>
      <c r="S23" s="135">
        <f>OFFSET('Plate 1'!$O$29, 'Plate 1 384-well Map'!$A5,'Plate 1 384-well Map'!S$1)</f>
        <v>0</v>
      </c>
      <c r="T23" s="136">
        <f>OFFSET('Plate 1'!$O$40, 'Plate 1 384-well Map'!$A4,'Plate 1 384-well Map'!T$1)</f>
        <v>4000</v>
      </c>
      <c r="U23" s="135">
        <f>OFFSET('Plate 1'!$O$29, 'Plate 1 384-well Map'!$A5,'Plate 1 384-well Map'!U$1)</f>
        <v>0</v>
      </c>
      <c r="V23" s="136">
        <f>OFFSET('Plate 1'!$O$40, 'Plate 1 384-well Map'!$A4,'Plate 1 384-well Map'!V$1)</f>
        <v>4000</v>
      </c>
      <c r="W23" s="135">
        <f>OFFSET('Plate 1'!$O$29, 'Plate 1 384-well Map'!$A5,'Plate 1 384-well Map'!W$1)</f>
        <v>0</v>
      </c>
      <c r="X23" s="136">
        <f>OFFSET('Plate 1'!$O$40, 'Plate 1 384-well Map'!$A4,'Plate 1 384-well Map'!X$1)</f>
        <v>4000</v>
      </c>
      <c r="Y23" s="135">
        <f>OFFSET('Plate 1'!$O$29, 'Plate 1 384-well Map'!$A5,'Plate 1 384-well Map'!Y$1)</f>
        <v>0</v>
      </c>
      <c r="Z23" s="136">
        <f>OFFSET('Plate 1'!$O$40, 'Plate 1 384-well Map'!$A4,'Plate 1 384-well Map'!Z$1)</f>
        <v>4000</v>
      </c>
    </row>
    <row r="24" ht="13.5" customHeight="1">
      <c r="B24" s="131" t="s">
        <v>27</v>
      </c>
      <c r="C24" s="133">
        <f>OFFSET('Plate 1'!$O$7, 'Plate 1 384-well Map'!$A6,'Plate 1 384-well Map'!C$1)</f>
        <v>0</v>
      </c>
      <c r="D24" s="134">
        <f>OFFSET('Plate 1'!$O$18, 'Plate 1 384-well Map'!$A6,'Plate 1 384-well Map'!D$1)</f>
        <v>0</v>
      </c>
      <c r="E24" s="133">
        <f>OFFSET('Plate 1'!$O$7, 'Plate 1 384-well Map'!$A6,'Plate 1 384-well Map'!E$1)</f>
        <v>0</v>
      </c>
      <c r="F24" s="134">
        <f>OFFSET('Plate 1'!$O$18, 'Plate 1 384-well Map'!$A6,'Plate 1 384-well Map'!F$1)</f>
        <v>0</v>
      </c>
      <c r="G24" s="133">
        <f>OFFSET('Plate 1'!$O$7, 'Plate 1 384-well Map'!$A6,'Plate 1 384-well Map'!G$1)</f>
        <v>0</v>
      </c>
      <c r="H24" s="134">
        <f>OFFSET('Plate 1'!$O$18, 'Plate 1 384-well Map'!$A6,'Plate 1 384-well Map'!H$1)</f>
        <v>0</v>
      </c>
      <c r="I24" s="133">
        <f>OFFSET('Plate 1'!$O$7, 'Plate 1 384-well Map'!$A6,'Plate 1 384-well Map'!I$1)</f>
        <v>0</v>
      </c>
      <c r="J24" s="134">
        <f>OFFSET('Plate 1'!$O$18, 'Plate 1 384-well Map'!$A6,'Plate 1 384-well Map'!J$1)</f>
        <v>0</v>
      </c>
      <c r="K24" s="133">
        <f>OFFSET('Plate 1'!$O$7, 'Plate 1 384-well Map'!$A6,'Plate 1 384-well Map'!K$1)</f>
        <v>0</v>
      </c>
      <c r="L24" s="134">
        <f>OFFSET('Plate 1'!$O$18, 'Plate 1 384-well Map'!$A6,'Plate 1 384-well Map'!L$1)</f>
        <v>0</v>
      </c>
      <c r="M24" s="133">
        <f>OFFSET('Plate 1'!$O$7, 'Plate 1 384-well Map'!$A6,'Plate 1 384-well Map'!M$1)</f>
        <v>0</v>
      </c>
      <c r="N24" s="134">
        <f>OFFSET('Plate 1'!$O$18, 'Plate 1 384-well Map'!$A6,'Plate 1 384-well Map'!N$1)</f>
        <v>0</v>
      </c>
      <c r="O24" s="133">
        <f>OFFSET('Plate 1'!$O$7, 'Plate 1 384-well Map'!$A6,'Plate 1 384-well Map'!O$1)</f>
        <v>0</v>
      </c>
      <c r="P24" s="134">
        <f>OFFSET('Plate 1'!$O$18, 'Plate 1 384-well Map'!$A6,'Plate 1 384-well Map'!P$1)</f>
        <v>0</v>
      </c>
      <c r="Q24" s="133">
        <f>OFFSET('Plate 1'!$O$7, 'Plate 1 384-well Map'!$A6,'Plate 1 384-well Map'!Q$1)</f>
        <v>0</v>
      </c>
      <c r="R24" s="134">
        <f>OFFSET('Plate 1'!$O$18, 'Plate 1 384-well Map'!$A6,'Plate 1 384-well Map'!R$1)</f>
        <v>0</v>
      </c>
      <c r="S24" s="133">
        <f>OFFSET('Plate 1'!$O$7, 'Plate 1 384-well Map'!$A6,'Plate 1 384-well Map'!S$1)</f>
        <v>0</v>
      </c>
      <c r="T24" s="134">
        <f>OFFSET('Plate 1'!$O$18, 'Plate 1 384-well Map'!$A6,'Plate 1 384-well Map'!T$1)</f>
        <v>0</v>
      </c>
      <c r="U24" s="133">
        <f>OFFSET('Plate 1'!$O$7, 'Plate 1 384-well Map'!$A6,'Plate 1 384-well Map'!U$1)</f>
        <v>0</v>
      </c>
      <c r="V24" s="134">
        <f>OFFSET('Plate 1'!$O$18, 'Plate 1 384-well Map'!$A6,'Plate 1 384-well Map'!V$1)</f>
        <v>0</v>
      </c>
      <c r="W24" s="133">
        <f>OFFSET('Plate 1'!$O$7, 'Plate 1 384-well Map'!$A6,'Plate 1 384-well Map'!W$1)</f>
        <v>0</v>
      </c>
      <c r="X24" s="134">
        <f>OFFSET('Plate 1'!$O$18, 'Plate 1 384-well Map'!$A6,'Plate 1 384-well Map'!X$1)</f>
        <v>0</v>
      </c>
      <c r="Y24" s="133">
        <f>OFFSET('Plate 1'!$O$7, 'Plate 1 384-well Map'!$A6,'Plate 1 384-well Map'!Y$1)</f>
        <v>0</v>
      </c>
      <c r="Z24" s="134">
        <f>OFFSET('Plate 1'!$O$18, 'Plate 1 384-well Map'!$A6,'Plate 1 384-well Map'!Z$1)</f>
        <v>0</v>
      </c>
    </row>
    <row r="25" ht="13.5" customHeight="1">
      <c r="B25" s="131" t="s">
        <v>29</v>
      </c>
      <c r="C25" s="135">
        <f>OFFSET('Plate 1'!$O$29, 'Plate 1 384-well Map'!$A7,'Plate 1 384-well Map'!C$1)</f>
        <v>0</v>
      </c>
      <c r="D25" s="136">
        <f>OFFSET('Plate 1'!$O$40, 'Plate 1 384-well Map'!$A6,'Plate 1 384-well Map'!D$1)</f>
        <v>3000</v>
      </c>
      <c r="E25" s="135">
        <f>OFFSET('Plate 1'!$O$29, 'Plate 1 384-well Map'!$A7,'Plate 1 384-well Map'!E$1)</f>
        <v>0</v>
      </c>
      <c r="F25" s="136">
        <f>OFFSET('Plate 1'!$O$40, 'Plate 1 384-well Map'!$A6,'Plate 1 384-well Map'!F$1)</f>
        <v>3000</v>
      </c>
      <c r="G25" s="135">
        <f>OFFSET('Plate 1'!$O$29, 'Plate 1 384-well Map'!$A7,'Plate 1 384-well Map'!G$1)</f>
        <v>0</v>
      </c>
      <c r="H25" s="136">
        <f>OFFSET('Plate 1'!$O$40, 'Plate 1 384-well Map'!$A6,'Plate 1 384-well Map'!H$1)</f>
        <v>3000</v>
      </c>
      <c r="I25" s="135">
        <f>OFFSET('Plate 1'!$O$29, 'Plate 1 384-well Map'!$A7,'Plate 1 384-well Map'!I$1)</f>
        <v>0</v>
      </c>
      <c r="J25" s="136">
        <f>OFFSET('Plate 1'!$O$40, 'Plate 1 384-well Map'!$A6,'Plate 1 384-well Map'!J$1)</f>
        <v>3000</v>
      </c>
      <c r="K25" s="135">
        <f>OFFSET('Plate 1'!$O$29, 'Plate 1 384-well Map'!$A7,'Plate 1 384-well Map'!K$1)</f>
        <v>0</v>
      </c>
      <c r="L25" s="136">
        <f>OFFSET('Plate 1'!$O$40, 'Plate 1 384-well Map'!$A6,'Plate 1 384-well Map'!L$1)</f>
        <v>3000</v>
      </c>
      <c r="M25" s="135">
        <f>OFFSET('Plate 1'!$O$29, 'Plate 1 384-well Map'!$A7,'Plate 1 384-well Map'!M$1)</f>
        <v>0</v>
      </c>
      <c r="N25" s="136">
        <f>OFFSET('Plate 1'!$O$40, 'Plate 1 384-well Map'!$A6,'Plate 1 384-well Map'!N$1)</f>
        <v>3000</v>
      </c>
      <c r="O25" s="135">
        <f>OFFSET('Plate 1'!$O$29, 'Plate 1 384-well Map'!$A7,'Plate 1 384-well Map'!O$1)</f>
        <v>0</v>
      </c>
      <c r="P25" s="136">
        <f>OFFSET('Plate 1'!$O$40, 'Plate 1 384-well Map'!$A6,'Plate 1 384-well Map'!P$1)</f>
        <v>3000</v>
      </c>
      <c r="Q25" s="135">
        <f>OFFSET('Plate 1'!$O$29, 'Plate 1 384-well Map'!$A7,'Plate 1 384-well Map'!Q$1)</f>
        <v>0</v>
      </c>
      <c r="R25" s="136">
        <f>OFFSET('Plate 1'!$O$40, 'Plate 1 384-well Map'!$A6,'Plate 1 384-well Map'!R$1)</f>
        <v>3000</v>
      </c>
      <c r="S25" s="135">
        <f>OFFSET('Plate 1'!$O$29, 'Plate 1 384-well Map'!$A7,'Plate 1 384-well Map'!S$1)</f>
        <v>0</v>
      </c>
      <c r="T25" s="136">
        <f>OFFSET('Plate 1'!$O$40, 'Plate 1 384-well Map'!$A6,'Plate 1 384-well Map'!T$1)</f>
        <v>3000</v>
      </c>
      <c r="U25" s="135">
        <f>OFFSET('Plate 1'!$O$29, 'Plate 1 384-well Map'!$A7,'Plate 1 384-well Map'!U$1)</f>
        <v>0</v>
      </c>
      <c r="V25" s="136">
        <f>OFFSET('Plate 1'!$O$40, 'Plate 1 384-well Map'!$A6,'Plate 1 384-well Map'!V$1)</f>
        <v>3000</v>
      </c>
      <c r="W25" s="135">
        <f>OFFSET('Plate 1'!$O$29, 'Plate 1 384-well Map'!$A7,'Plate 1 384-well Map'!W$1)</f>
        <v>0</v>
      </c>
      <c r="X25" s="136">
        <f>OFFSET('Plate 1'!$O$40, 'Plate 1 384-well Map'!$A6,'Plate 1 384-well Map'!X$1)</f>
        <v>3000</v>
      </c>
      <c r="Y25" s="135">
        <f>OFFSET('Plate 1'!$O$29, 'Plate 1 384-well Map'!$A7,'Plate 1 384-well Map'!Y$1)</f>
        <v>0</v>
      </c>
      <c r="Z25" s="136">
        <f>OFFSET('Plate 1'!$O$40, 'Plate 1 384-well Map'!$A6,'Plate 1 384-well Map'!Z$1)</f>
        <v>3000</v>
      </c>
    </row>
    <row r="26" ht="13.5" customHeight="1">
      <c r="B26" s="131" t="s">
        <v>30</v>
      </c>
      <c r="C26" s="133">
        <f>OFFSET('Plate 1'!$O$7, 'Plate 1 384-well Map'!$A8,'Plate 1 384-well Map'!C$1)</f>
        <v>0</v>
      </c>
      <c r="D26" s="134">
        <f>OFFSET('Plate 1'!$O$18, 'Plate 1 384-well Map'!$A8,'Plate 1 384-well Map'!D$1)</f>
        <v>0</v>
      </c>
      <c r="E26" s="133">
        <f>OFFSET('Plate 1'!$O$7, 'Plate 1 384-well Map'!$A8,'Plate 1 384-well Map'!E$1)</f>
        <v>0</v>
      </c>
      <c r="F26" s="134">
        <f>OFFSET('Plate 1'!$O$18, 'Plate 1 384-well Map'!$A8,'Plate 1 384-well Map'!F$1)</f>
        <v>0</v>
      </c>
      <c r="G26" s="133">
        <f>OFFSET('Plate 1'!$O$7, 'Plate 1 384-well Map'!$A8,'Plate 1 384-well Map'!G$1)</f>
        <v>0</v>
      </c>
      <c r="H26" s="134">
        <f>OFFSET('Plate 1'!$O$18, 'Plate 1 384-well Map'!$A8,'Plate 1 384-well Map'!H$1)</f>
        <v>0</v>
      </c>
      <c r="I26" s="133">
        <f>OFFSET('Plate 1'!$O$7, 'Plate 1 384-well Map'!$A8,'Plate 1 384-well Map'!I$1)</f>
        <v>0</v>
      </c>
      <c r="J26" s="134">
        <f>OFFSET('Plate 1'!$O$18, 'Plate 1 384-well Map'!$A8,'Plate 1 384-well Map'!J$1)</f>
        <v>0</v>
      </c>
      <c r="K26" s="133">
        <f>OFFSET('Plate 1'!$O$7, 'Plate 1 384-well Map'!$A8,'Plate 1 384-well Map'!K$1)</f>
        <v>0</v>
      </c>
      <c r="L26" s="134">
        <f>OFFSET('Plate 1'!$O$18, 'Plate 1 384-well Map'!$A8,'Plate 1 384-well Map'!L$1)</f>
        <v>0</v>
      </c>
      <c r="M26" s="133">
        <f>OFFSET('Plate 1'!$O$7, 'Plate 1 384-well Map'!$A8,'Plate 1 384-well Map'!M$1)</f>
        <v>0</v>
      </c>
      <c r="N26" s="134">
        <f>OFFSET('Plate 1'!$O$18, 'Plate 1 384-well Map'!$A8,'Plate 1 384-well Map'!N$1)</f>
        <v>0</v>
      </c>
      <c r="O26" s="133">
        <f>OFFSET('Plate 1'!$O$7, 'Plate 1 384-well Map'!$A8,'Plate 1 384-well Map'!O$1)</f>
        <v>0</v>
      </c>
      <c r="P26" s="134">
        <f>OFFSET('Plate 1'!$O$18, 'Plate 1 384-well Map'!$A8,'Plate 1 384-well Map'!P$1)</f>
        <v>0</v>
      </c>
      <c r="Q26" s="133">
        <f>OFFSET('Plate 1'!$O$7, 'Plate 1 384-well Map'!$A8,'Plate 1 384-well Map'!Q$1)</f>
        <v>0</v>
      </c>
      <c r="R26" s="134">
        <f>OFFSET('Plate 1'!$O$18, 'Plate 1 384-well Map'!$A8,'Plate 1 384-well Map'!R$1)</f>
        <v>0</v>
      </c>
      <c r="S26" s="133">
        <f>OFFSET('Plate 1'!$O$7, 'Plate 1 384-well Map'!$A8,'Plate 1 384-well Map'!S$1)</f>
        <v>0</v>
      </c>
      <c r="T26" s="134">
        <f>OFFSET('Plate 1'!$O$18, 'Plate 1 384-well Map'!$A8,'Plate 1 384-well Map'!T$1)</f>
        <v>0</v>
      </c>
      <c r="U26" s="133">
        <f>OFFSET('Plate 1'!$O$7, 'Plate 1 384-well Map'!$A8,'Plate 1 384-well Map'!U$1)</f>
        <v>0</v>
      </c>
      <c r="V26" s="134">
        <f>OFFSET('Plate 1'!$O$18, 'Plate 1 384-well Map'!$A8,'Plate 1 384-well Map'!V$1)</f>
        <v>0</v>
      </c>
      <c r="W26" s="133">
        <f>OFFSET('Plate 1'!$O$7, 'Plate 1 384-well Map'!$A8,'Plate 1 384-well Map'!W$1)</f>
        <v>0</v>
      </c>
      <c r="X26" s="134">
        <f>OFFSET('Plate 1'!$O$18, 'Plate 1 384-well Map'!$A8,'Plate 1 384-well Map'!X$1)</f>
        <v>0</v>
      </c>
      <c r="Y26" s="133">
        <f>OFFSET('Plate 1'!$O$7, 'Plate 1 384-well Map'!$A8,'Plate 1 384-well Map'!Y$1)</f>
        <v>0</v>
      </c>
      <c r="Z26" s="134">
        <f>OFFSET('Plate 1'!$O$18, 'Plate 1 384-well Map'!$A8,'Plate 1 384-well Map'!Z$1)</f>
        <v>0</v>
      </c>
    </row>
    <row r="27" ht="13.5" customHeight="1">
      <c r="B27" s="131" t="s">
        <v>31</v>
      </c>
      <c r="C27" s="135">
        <f>OFFSET('Plate 1'!$O$29, 'Plate 1 384-well Map'!$A9,'Plate 1 384-well Map'!C$1)</f>
        <v>0</v>
      </c>
      <c r="D27" s="136">
        <f>OFFSET('Plate 1'!$O$40, 'Plate 1 384-well Map'!$A8,'Plate 1 384-well Map'!D$1)</f>
        <v>2000</v>
      </c>
      <c r="E27" s="135">
        <f>OFFSET('Plate 1'!$O$29, 'Plate 1 384-well Map'!$A9,'Plate 1 384-well Map'!E$1)</f>
        <v>0</v>
      </c>
      <c r="F27" s="136">
        <f>OFFSET('Plate 1'!$O$40, 'Plate 1 384-well Map'!$A8,'Plate 1 384-well Map'!F$1)</f>
        <v>2000</v>
      </c>
      <c r="G27" s="135">
        <f>OFFSET('Plate 1'!$O$29, 'Plate 1 384-well Map'!$A9,'Plate 1 384-well Map'!G$1)</f>
        <v>0</v>
      </c>
      <c r="H27" s="136">
        <f>OFFSET('Plate 1'!$O$40, 'Plate 1 384-well Map'!$A8,'Plate 1 384-well Map'!H$1)</f>
        <v>2000</v>
      </c>
      <c r="I27" s="135">
        <f>OFFSET('Plate 1'!$O$29, 'Plate 1 384-well Map'!$A9,'Plate 1 384-well Map'!I$1)</f>
        <v>0</v>
      </c>
      <c r="J27" s="136">
        <f>OFFSET('Plate 1'!$O$40, 'Plate 1 384-well Map'!$A8,'Plate 1 384-well Map'!J$1)</f>
        <v>2000</v>
      </c>
      <c r="K27" s="135">
        <f>OFFSET('Plate 1'!$O$29, 'Plate 1 384-well Map'!$A9,'Plate 1 384-well Map'!K$1)</f>
        <v>0</v>
      </c>
      <c r="L27" s="136">
        <f>OFFSET('Plate 1'!$O$40, 'Plate 1 384-well Map'!$A8,'Plate 1 384-well Map'!L$1)</f>
        <v>2000</v>
      </c>
      <c r="M27" s="135">
        <f>OFFSET('Plate 1'!$O$29, 'Plate 1 384-well Map'!$A9,'Plate 1 384-well Map'!M$1)</f>
        <v>0</v>
      </c>
      <c r="N27" s="136">
        <f>OFFSET('Plate 1'!$O$40, 'Plate 1 384-well Map'!$A8,'Plate 1 384-well Map'!N$1)</f>
        <v>2000</v>
      </c>
      <c r="O27" s="135">
        <f>OFFSET('Plate 1'!$O$29, 'Plate 1 384-well Map'!$A9,'Plate 1 384-well Map'!O$1)</f>
        <v>0</v>
      </c>
      <c r="P27" s="136">
        <f>OFFSET('Plate 1'!$O$40, 'Plate 1 384-well Map'!$A8,'Plate 1 384-well Map'!P$1)</f>
        <v>2000</v>
      </c>
      <c r="Q27" s="135">
        <f>OFFSET('Plate 1'!$O$29, 'Plate 1 384-well Map'!$A9,'Plate 1 384-well Map'!Q$1)</f>
        <v>0</v>
      </c>
      <c r="R27" s="136">
        <f>OFFSET('Plate 1'!$O$40, 'Plate 1 384-well Map'!$A8,'Plate 1 384-well Map'!R$1)</f>
        <v>2000</v>
      </c>
      <c r="S27" s="135">
        <f>OFFSET('Plate 1'!$O$29, 'Plate 1 384-well Map'!$A9,'Plate 1 384-well Map'!S$1)</f>
        <v>0</v>
      </c>
      <c r="T27" s="136">
        <f>OFFSET('Plate 1'!$O$40, 'Plate 1 384-well Map'!$A8,'Plate 1 384-well Map'!T$1)</f>
        <v>2000</v>
      </c>
      <c r="U27" s="135">
        <f>OFFSET('Plate 1'!$O$29, 'Plate 1 384-well Map'!$A9,'Plate 1 384-well Map'!U$1)</f>
        <v>0</v>
      </c>
      <c r="V27" s="136">
        <f>OFFSET('Plate 1'!$O$40, 'Plate 1 384-well Map'!$A8,'Plate 1 384-well Map'!V$1)</f>
        <v>2000</v>
      </c>
      <c r="W27" s="135">
        <f>OFFSET('Plate 1'!$O$29, 'Plate 1 384-well Map'!$A9,'Plate 1 384-well Map'!W$1)</f>
        <v>0</v>
      </c>
      <c r="X27" s="136">
        <f>OFFSET('Plate 1'!$O$40, 'Plate 1 384-well Map'!$A8,'Plate 1 384-well Map'!X$1)</f>
        <v>2000</v>
      </c>
      <c r="Y27" s="135">
        <f>OFFSET('Plate 1'!$O$29, 'Plate 1 384-well Map'!$A9,'Plate 1 384-well Map'!Y$1)</f>
        <v>0</v>
      </c>
      <c r="Z27" s="136">
        <f>OFFSET('Plate 1'!$O$40, 'Plate 1 384-well Map'!$A8,'Plate 1 384-well Map'!Z$1)</f>
        <v>2000</v>
      </c>
    </row>
    <row r="28" ht="13.5" customHeight="1">
      <c r="B28" s="131" t="s">
        <v>32</v>
      </c>
      <c r="C28" s="133">
        <f>OFFSET('Plate 1'!$O$7, 'Plate 1 384-well Map'!$A10,'Plate 1 384-well Map'!C$1)</f>
        <v>0</v>
      </c>
      <c r="D28" s="134">
        <f>OFFSET('Plate 1'!$O$18, 'Plate 1 384-well Map'!$A10,'Plate 1 384-well Map'!D$1)</f>
        <v>0</v>
      </c>
      <c r="E28" s="133">
        <f>OFFSET('Plate 1'!$O$7, 'Plate 1 384-well Map'!$A10,'Plate 1 384-well Map'!E$1)</f>
        <v>0</v>
      </c>
      <c r="F28" s="134">
        <f>OFFSET('Plate 1'!$O$18, 'Plate 1 384-well Map'!$A10,'Plate 1 384-well Map'!F$1)</f>
        <v>0</v>
      </c>
      <c r="G28" s="133">
        <f>OFFSET('Plate 1'!$O$7, 'Plate 1 384-well Map'!$A10,'Plate 1 384-well Map'!G$1)</f>
        <v>0</v>
      </c>
      <c r="H28" s="134">
        <f>OFFSET('Plate 1'!$O$18, 'Plate 1 384-well Map'!$A10,'Plate 1 384-well Map'!H$1)</f>
        <v>0</v>
      </c>
      <c r="I28" s="133">
        <f>OFFSET('Plate 1'!$O$7, 'Plate 1 384-well Map'!$A10,'Plate 1 384-well Map'!I$1)</f>
        <v>0</v>
      </c>
      <c r="J28" s="134">
        <f>OFFSET('Plate 1'!$O$18, 'Plate 1 384-well Map'!$A10,'Plate 1 384-well Map'!J$1)</f>
        <v>0</v>
      </c>
      <c r="K28" s="133">
        <f>OFFSET('Plate 1'!$O$7, 'Plate 1 384-well Map'!$A10,'Plate 1 384-well Map'!K$1)</f>
        <v>0</v>
      </c>
      <c r="L28" s="134">
        <f>OFFSET('Plate 1'!$O$18, 'Plate 1 384-well Map'!$A10,'Plate 1 384-well Map'!L$1)</f>
        <v>0</v>
      </c>
      <c r="M28" s="133">
        <f>OFFSET('Plate 1'!$O$7, 'Plate 1 384-well Map'!$A10,'Plate 1 384-well Map'!M$1)</f>
        <v>0</v>
      </c>
      <c r="N28" s="134">
        <f>OFFSET('Plate 1'!$O$18, 'Plate 1 384-well Map'!$A10,'Plate 1 384-well Map'!N$1)</f>
        <v>0</v>
      </c>
      <c r="O28" s="133">
        <f>OFFSET('Plate 1'!$O$7, 'Plate 1 384-well Map'!$A10,'Plate 1 384-well Map'!O$1)</f>
        <v>0</v>
      </c>
      <c r="P28" s="134">
        <f>OFFSET('Plate 1'!$O$18, 'Plate 1 384-well Map'!$A10,'Plate 1 384-well Map'!P$1)</f>
        <v>0</v>
      </c>
      <c r="Q28" s="133">
        <f>OFFSET('Plate 1'!$O$7, 'Plate 1 384-well Map'!$A10,'Plate 1 384-well Map'!Q$1)</f>
        <v>0</v>
      </c>
      <c r="R28" s="134">
        <f>OFFSET('Plate 1'!$O$18, 'Plate 1 384-well Map'!$A10,'Plate 1 384-well Map'!R$1)</f>
        <v>0</v>
      </c>
      <c r="S28" s="133">
        <f>OFFSET('Plate 1'!$O$7, 'Plate 1 384-well Map'!$A10,'Plate 1 384-well Map'!S$1)</f>
        <v>0</v>
      </c>
      <c r="T28" s="134">
        <f>OFFSET('Plate 1'!$O$18, 'Plate 1 384-well Map'!$A10,'Plate 1 384-well Map'!T$1)</f>
        <v>0</v>
      </c>
      <c r="U28" s="133">
        <f>OFFSET('Plate 1'!$O$7, 'Plate 1 384-well Map'!$A10,'Plate 1 384-well Map'!U$1)</f>
        <v>0</v>
      </c>
      <c r="V28" s="134">
        <f>OFFSET('Plate 1'!$O$18, 'Plate 1 384-well Map'!$A10,'Plate 1 384-well Map'!V$1)</f>
        <v>0</v>
      </c>
      <c r="W28" s="133">
        <f>OFFSET('Plate 1'!$O$7, 'Plate 1 384-well Map'!$A10,'Plate 1 384-well Map'!W$1)</f>
        <v>0</v>
      </c>
      <c r="X28" s="134">
        <f>OFFSET('Plate 1'!$O$18, 'Plate 1 384-well Map'!$A10,'Plate 1 384-well Map'!X$1)</f>
        <v>0</v>
      </c>
      <c r="Y28" s="133">
        <f>OFFSET('Plate 1'!$O$7, 'Plate 1 384-well Map'!$A10,'Plate 1 384-well Map'!Y$1)</f>
        <v>0</v>
      </c>
      <c r="Z28" s="134">
        <f>OFFSET('Plate 1'!$O$18, 'Plate 1 384-well Map'!$A10,'Plate 1 384-well Map'!Z$1)</f>
        <v>0</v>
      </c>
    </row>
    <row r="29" ht="13.5" customHeight="1">
      <c r="B29" s="131" t="s">
        <v>33</v>
      </c>
      <c r="C29" s="135">
        <f>OFFSET('Plate 1'!$O$29, 'Plate 1 384-well Map'!$A11,'Plate 1 384-well Map'!C$1)</f>
        <v>0</v>
      </c>
      <c r="D29" s="136">
        <f>OFFSET('Plate 1'!$O$40, 'Plate 1 384-well Map'!$A10,'Plate 1 384-well Map'!D$1)</f>
        <v>1000</v>
      </c>
      <c r="E29" s="135">
        <f>OFFSET('Plate 1'!$O$29, 'Plate 1 384-well Map'!$A11,'Plate 1 384-well Map'!E$1)</f>
        <v>0</v>
      </c>
      <c r="F29" s="136">
        <f>OFFSET('Plate 1'!$O$40, 'Plate 1 384-well Map'!$A10,'Plate 1 384-well Map'!F$1)</f>
        <v>1000</v>
      </c>
      <c r="G29" s="135">
        <f>OFFSET('Plate 1'!$O$29, 'Plate 1 384-well Map'!$A11,'Plate 1 384-well Map'!G$1)</f>
        <v>0</v>
      </c>
      <c r="H29" s="136">
        <f>OFFSET('Plate 1'!$O$40, 'Plate 1 384-well Map'!$A10,'Plate 1 384-well Map'!H$1)</f>
        <v>1000</v>
      </c>
      <c r="I29" s="135">
        <f>OFFSET('Plate 1'!$O$29, 'Plate 1 384-well Map'!$A11,'Plate 1 384-well Map'!I$1)</f>
        <v>0</v>
      </c>
      <c r="J29" s="136">
        <f>OFFSET('Plate 1'!$O$40, 'Plate 1 384-well Map'!$A10,'Plate 1 384-well Map'!J$1)</f>
        <v>1000</v>
      </c>
      <c r="K29" s="135">
        <f>OFFSET('Plate 1'!$O$29, 'Plate 1 384-well Map'!$A11,'Plate 1 384-well Map'!K$1)</f>
        <v>0</v>
      </c>
      <c r="L29" s="136">
        <f>OFFSET('Plate 1'!$O$40, 'Plate 1 384-well Map'!$A10,'Plate 1 384-well Map'!L$1)</f>
        <v>1000</v>
      </c>
      <c r="M29" s="135">
        <f>OFFSET('Plate 1'!$O$29, 'Plate 1 384-well Map'!$A11,'Plate 1 384-well Map'!M$1)</f>
        <v>0</v>
      </c>
      <c r="N29" s="136">
        <f>OFFSET('Plate 1'!$O$40, 'Plate 1 384-well Map'!$A10,'Plate 1 384-well Map'!N$1)</f>
        <v>1000</v>
      </c>
      <c r="O29" s="135">
        <f>OFFSET('Plate 1'!$O$29, 'Plate 1 384-well Map'!$A11,'Plate 1 384-well Map'!O$1)</f>
        <v>0</v>
      </c>
      <c r="P29" s="136">
        <f>OFFSET('Plate 1'!$O$40, 'Plate 1 384-well Map'!$A10,'Plate 1 384-well Map'!P$1)</f>
        <v>1000</v>
      </c>
      <c r="Q29" s="135">
        <f>OFFSET('Plate 1'!$O$29, 'Plate 1 384-well Map'!$A11,'Plate 1 384-well Map'!Q$1)</f>
        <v>0</v>
      </c>
      <c r="R29" s="136">
        <f>OFFSET('Plate 1'!$O$40, 'Plate 1 384-well Map'!$A10,'Plate 1 384-well Map'!R$1)</f>
        <v>1000</v>
      </c>
      <c r="S29" s="135">
        <f>OFFSET('Plate 1'!$O$29, 'Plate 1 384-well Map'!$A11,'Plate 1 384-well Map'!S$1)</f>
        <v>0</v>
      </c>
      <c r="T29" s="136">
        <f>OFFSET('Plate 1'!$O$40, 'Plate 1 384-well Map'!$A10,'Plate 1 384-well Map'!T$1)</f>
        <v>1000</v>
      </c>
      <c r="U29" s="135">
        <f>OFFSET('Plate 1'!$O$29, 'Plate 1 384-well Map'!$A11,'Plate 1 384-well Map'!U$1)</f>
        <v>0</v>
      </c>
      <c r="V29" s="136">
        <f>OFFSET('Plate 1'!$O$40, 'Plate 1 384-well Map'!$A10,'Plate 1 384-well Map'!V$1)</f>
        <v>1000</v>
      </c>
      <c r="W29" s="135">
        <f>OFFSET('Plate 1'!$O$29, 'Plate 1 384-well Map'!$A11,'Plate 1 384-well Map'!W$1)</f>
        <v>0</v>
      </c>
      <c r="X29" s="136">
        <f>OFFSET('Plate 1'!$O$40, 'Plate 1 384-well Map'!$A10,'Plate 1 384-well Map'!X$1)</f>
        <v>1000</v>
      </c>
      <c r="Y29" s="135">
        <f>OFFSET('Plate 1'!$O$29, 'Plate 1 384-well Map'!$A11,'Plate 1 384-well Map'!Y$1)</f>
        <v>0</v>
      </c>
      <c r="Z29" s="136">
        <f>OFFSET('Plate 1'!$O$40, 'Plate 1 384-well Map'!$A10,'Plate 1 384-well Map'!Z$1)</f>
        <v>1000</v>
      </c>
    </row>
    <row r="30" ht="13.5" customHeight="1">
      <c r="B30" s="131" t="s">
        <v>81</v>
      </c>
      <c r="C30" s="133">
        <f>OFFSET('Plate 1'!$O$7, 'Plate 1 384-well Map'!$A12,'Plate 1 384-well Map'!C$1)</f>
        <v>0</v>
      </c>
      <c r="D30" s="134">
        <f>OFFSET('Plate 1'!$O$18, 'Plate 1 384-well Map'!$A12,'Plate 1 384-well Map'!D$1)</f>
        <v>0</v>
      </c>
      <c r="E30" s="133">
        <f>OFFSET('Plate 1'!$O$7, 'Plate 1 384-well Map'!$A12,'Plate 1 384-well Map'!E$1)</f>
        <v>0</v>
      </c>
      <c r="F30" s="134">
        <f>OFFSET('Plate 1'!$O$18, 'Plate 1 384-well Map'!$A12,'Plate 1 384-well Map'!F$1)</f>
        <v>0</v>
      </c>
      <c r="G30" s="133">
        <f>OFFSET('Plate 1'!$O$7, 'Plate 1 384-well Map'!$A12,'Plate 1 384-well Map'!G$1)</f>
        <v>0</v>
      </c>
      <c r="H30" s="134">
        <f>OFFSET('Plate 1'!$O$18, 'Plate 1 384-well Map'!$A12,'Plate 1 384-well Map'!H$1)</f>
        <v>0</v>
      </c>
      <c r="I30" s="133">
        <f>OFFSET('Plate 1'!$O$7, 'Plate 1 384-well Map'!$A12,'Plate 1 384-well Map'!I$1)</f>
        <v>0</v>
      </c>
      <c r="J30" s="134">
        <f>OFFSET('Plate 1'!$O$18, 'Plate 1 384-well Map'!$A12,'Plate 1 384-well Map'!J$1)</f>
        <v>0</v>
      </c>
      <c r="K30" s="133">
        <f>OFFSET('Plate 1'!$O$7, 'Plate 1 384-well Map'!$A12,'Plate 1 384-well Map'!K$1)</f>
        <v>0</v>
      </c>
      <c r="L30" s="134">
        <f>OFFSET('Plate 1'!$O$18, 'Plate 1 384-well Map'!$A12,'Plate 1 384-well Map'!L$1)</f>
        <v>0</v>
      </c>
      <c r="M30" s="133">
        <f>OFFSET('Plate 1'!$O$7, 'Plate 1 384-well Map'!$A12,'Plate 1 384-well Map'!M$1)</f>
        <v>0</v>
      </c>
      <c r="N30" s="134">
        <f>OFFSET('Plate 1'!$O$18, 'Plate 1 384-well Map'!$A12,'Plate 1 384-well Map'!N$1)</f>
        <v>0</v>
      </c>
      <c r="O30" s="133">
        <f>OFFSET('Plate 1'!$O$7, 'Plate 1 384-well Map'!$A12,'Plate 1 384-well Map'!O$1)</f>
        <v>0</v>
      </c>
      <c r="P30" s="134">
        <f>OFFSET('Plate 1'!$O$18, 'Plate 1 384-well Map'!$A12,'Plate 1 384-well Map'!P$1)</f>
        <v>0</v>
      </c>
      <c r="Q30" s="133">
        <f>OFFSET('Plate 1'!$O$7, 'Plate 1 384-well Map'!$A12,'Plate 1 384-well Map'!Q$1)</f>
        <v>0</v>
      </c>
      <c r="R30" s="134">
        <f>OFFSET('Plate 1'!$O$18, 'Plate 1 384-well Map'!$A12,'Plate 1 384-well Map'!R$1)</f>
        <v>0</v>
      </c>
      <c r="S30" s="133">
        <f>OFFSET('Plate 1'!$O$7, 'Plate 1 384-well Map'!$A12,'Plate 1 384-well Map'!S$1)</f>
        <v>0</v>
      </c>
      <c r="T30" s="134">
        <f>OFFSET('Plate 1'!$O$18, 'Plate 1 384-well Map'!$A12,'Plate 1 384-well Map'!T$1)</f>
        <v>0</v>
      </c>
      <c r="U30" s="133">
        <f>OFFSET('Plate 1'!$O$7, 'Plate 1 384-well Map'!$A12,'Plate 1 384-well Map'!U$1)</f>
        <v>0</v>
      </c>
      <c r="V30" s="134">
        <f>OFFSET('Plate 1'!$O$18, 'Plate 1 384-well Map'!$A12,'Plate 1 384-well Map'!V$1)</f>
        <v>0</v>
      </c>
      <c r="W30" s="133">
        <f>OFFSET('Plate 1'!$O$7, 'Plate 1 384-well Map'!$A12,'Plate 1 384-well Map'!W$1)</f>
        <v>0</v>
      </c>
      <c r="X30" s="134">
        <f>OFFSET('Plate 1'!$O$18, 'Plate 1 384-well Map'!$A12,'Plate 1 384-well Map'!X$1)</f>
        <v>0</v>
      </c>
      <c r="Y30" s="133">
        <f>OFFSET('Plate 1'!$O$7, 'Plate 1 384-well Map'!$A12,'Plate 1 384-well Map'!Y$1)</f>
        <v>0</v>
      </c>
      <c r="Z30" s="134">
        <f>OFFSET('Plate 1'!$O$18, 'Plate 1 384-well Map'!$A12,'Plate 1 384-well Map'!Z$1)</f>
        <v>0</v>
      </c>
    </row>
    <row r="31" ht="13.5" customHeight="1">
      <c r="B31" s="131" t="s">
        <v>82</v>
      </c>
      <c r="C31" s="135">
        <f>OFFSET('Plate 1'!$O$29, 'Plate 1 384-well Map'!$A13,'Plate 1 384-well Map'!C$1)</f>
        <v>0</v>
      </c>
      <c r="D31" s="136">
        <f>OFFSET('Plate 1'!$O$40, 'Plate 1 384-well Map'!$A12,'Plate 1 384-well Map'!D$1)</f>
        <v>4000</v>
      </c>
      <c r="E31" s="135">
        <f>OFFSET('Plate 1'!$O$29, 'Plate 1 384-well Map'!$A13,'Plate 1 384-well Map'!E$1)</f>
        <v>0</v>
      </c>
      <c r="F31" s="136">
        <f>OFFSET('Plate 1'!$O$40, 'Plate 1 384-well Map'!$A12,'Plate 1 384-well Map'!F$1)</f>
        <v>4000</v>
      </c>
      <c r="G31" s="135">
        <f>OFFSET('Plate 1'!$O$29, 'Plate 1 384-well Map'!$A13,'Plate 1 384-well Map'!G$1)</f>
        <v>0</v>
      </c>
      <c r="H31" s="136">
        <f>OFFSET('Plate 1'!$O$40, 'Plate 1 384-well Map'!$A12,'Plate 1 384-well Map'!H$1)</f>
        <v>4000</v>
      </c>
      <c r="I31" s="135">
        <f>OFFSET('Plate 1'!$O$29, 'Plate 1 384-well Map'!$A13,'Plate 1 384-well Map'!I$1)</f>
        <v>0</v>
      </c>
      <c r="J31" s="136">
        <f>OFFSET('Plate 1'!$O$40, 'Plate 1 384-well Map'!$A12,'Plate 1 384-well Map'!J$1)</f>
        <v>4000</v>
      </c>
      <c r="K31" s="135">
        <f>OFFSET('Plate 1'!$O$29, 'Plate 1 384-well Map'!$A13,'Plate 1 384-well Map'!K$1)</f>
        <v>0</v>
      </c>
      <c r="L31" s="136">
        <f>OFFSET('Plate 1'!$O$40, 'Plate 1 384-well Map'!$A12,'Plate 1 384-well Map'!L$1)</f>
        <v>4000</v>
      </c>
      <c r="M31" s="135">
        <f>OFFSET('Plate 1'!$O$29, 'Plate 1 384-well Map'!$A13,'Plate 1 384-well Map'!M$1)</f>
        <v>0</v>
      </c>
      <c r="N31" s="136">
        <f>OFFSET('Plate 1'!$O$40, 'Plate 1 384-well Map'!$A12,'Plate 1 384-well Map'!N$1)</f>
        <v>4000</v>
      </c>
      <c r="O31" s="135">
        <f>OFFSET('Plate 1'!$O$29, 'Plate 1 384-well Map'!$A13,'Plate 1 384-well Map'!O$1)</f>
        <v>0</v>
      </c>
      <c r="P31" s="136">
        <f>OFFSET('Plate 1'!$O$40, 'Plate 1 384-well Map'!$A12,'Plate 1 384-well Map'!P$1)</f>
        <v>4000</v>
      </c>
      <c r="Q31" s="135">
        <f>OFFSET('Plate 1'!$O$29, 'Plate 1 384-well Map'!$A13,'Plate 1 384-well Map'!Q$1)</f>
        <v>0</v>
      </c>
      <c r="R31" s="136">
        <f>OFFSET('Plate 1'!$O$40, 'Plate 1 384-well Map'!$A12,'Plate 1 384-well Map'!R$1)</f>
        <v>4000</v>
      </c>
      <c r="S31" s="135">
        <f>OFFSET('Plate 1'!$O$29, 'Plate 1 384-well Map'!$A13,'Plate 1 384-well Map'!S$1)</f>
        <v>0</v>
      </c>
      <c r="T31" s="136">
        <f>OFFSET('Plate 1'!$O$40, 'Plate 1 384-well Map'!$A12,'Plate 1 384-well Map'!T$1)</f>
        <v>4000</v>
      </c>
      <c r="U31" s="135">
        <f>OFFSET('Plate 1'!$O$29, 'Plate 1 384-well Map'!$A13,'Plate 1 384-well Map'!U$1)</f>
        <v>0</v>
      </c>
      <c r="V31" s="136">
        <f>OFFSET('Plate 1'!$O$40, 'Plate 1 384-well Map'!$A12,'Plate 1 384-well Map'!V$1)</f>
        <v>4000</v>
      </c>
      <c r="W31" s="135">
        <f>OFFSET('Plate 1'!$O$29, 'Plate 1 384-well Map'!$A13,'Plate 1 384-well Map'!W$1)</f>
        <v>0</v>
      </c>
      <c r="X31" s="136">
        <f>OFFSET('Plate 1'!$O$40, 'Plate 1 384-well Map'!$A12,'Plate 1 384-well Map'!X$1)</f>
        <v>4000</v>
      </c>
      <c r="Y31" s="135">
        <f>OFFSET('Plate 1'!$O$29, 'Plate 1 384-well Map'!$A13,'Plate 1 384-well Map'!Y$1)</f>
        <v>0</v>
      </c>
      <c r="Z31" s="136">
        <f>OFFSET('Plate 1'!$O$40, 'Plate 1 384-well Map'!$A12,'Plate 1 384-well Map'!Z$1)</f>
        <v>4000</v>
      </c>
    </row>
    <row r="32" ht="13.5" customHeight="1">
      <c r="B32" s="131" t="s">
        <v>83</v>
      </c>
      <c r="C32" s="133">
        <f>OFFSET('Plate 1'!$O$7, 'Plate 1 384-well Map'!$A14,'Plate 1 384-well Map'!C$1)</f>
        <v>0</v>
      </c>
      <c r="D32" s="134">
        <f>OFFSET('Plate 1'!$O$18, 'Plate 1 384-well Map'!$A14,'Plate 1 384-well Map'!D$1)</f>
        <v>0</v>
      </c>
      <c r="E32" s="133">
        <f>OFFSET('Plate 1'!$O$7, 'Plate 1 384-well Map'!$A14,'Plate 1 384-well Map'!E$1)</f>
        <v>0</v>
      </c>
      <c r="F32" s="134">
        <f>OFFSET('Plate 1'!$O$18, 'Plate 1 384-well Map'!$A14,'Plate 1 384-well Map'!F$1)</f>
        <v>0</v>
      </c>
      <c r="G32" s="133">
        <f>OFFSET('Plate 1'!$O$7, 'Plate 1 384-well Map'!$A14,'Plate 1 384-well Map'!G$1)</f>
        <v>0</v>
      </c>
      <c r="H32" s="134">
        <f>OFFSET('Plate 1'!$O$18, 'Plate 1 384-well Map'!$A14,'Plate 1 384-well Map'!H$1)</f>
        <v>0</v>
      </c>
      <c r="I32" s="133">
        <f>OFFSET('Plate 1'!$O$7, 'Plate 1 384-well Map'!$A14,'Plate 1 384-well Map'!I$1)</f>
        <v>0</v>
      </c>
      <c r="J32" s="134">
        <f>OFFSET('Plate 1'!$O$18, 'Plate 1 384-well Map'!$A14,'Plate 1 384-well Map'!J$1)</f>
        <v>0</v>
      </c>
      <c r="K32" s="133">
        <f>OFFSET('Plate 1'!$O$7, 'Plate 1 384-well Map'!$A14,'Plate 1 384-well Map'!K$1)</f>
        <v>0</v>
      </c>
      <c r="L32" s="134">
        <f>OFFSET('Plate 1'!$O$18, 'Plate 1 384-well Map'!$A14,'Plate 1 384-well Map'!L$1)</f>
        <v>0</v>
      </c>
      <c r="M32" s="133">
        <f>OFFSET('Plate 1'!$O$7, 'Plate 1 384-well Map'!$A14,'Plate 1 384-well Map'!M$1)</f>
        <v>0</v>
      </c>
      <c r="N32" s="134">
        <f>OFFSET('Plate 1'!$O$18, 'Plate 1 384-well Map'!$A14,'Plate 1 384-well Map'!N$1)</f>
        <v>0</v>
      </c>
      <c r="O32" s="133">
        <f>OFFSET('Plate 1'!$O$7, 'Plate 1 384-well Map'!$A14,'Plate 1 384-well Map'!O$1)</f>
        <v>0</v>
      </c>
      <c r="P32" s="134">
        <f>OFFSET('Plate 1'!$O$18, 'Plate 1 384-well Map'!$A14,'Plate 1 384-well Map'!P$1)</f>
        <v>0</v>
      </c>
      <c r="Q32" s="133">
        <f>OFFSET('Plate 1'!$O$7, 'Plate 1 384-well Map'!$A14,'Plate 1 384-well Map'!Q$1)</f>
        <v>0</v>
      </c>
      <c r="R32" s="134">
        <f>OFFSET('Plate 1'!$O$18, 'Plate 1 384-well Map'!$A14,'Plate 1 384-well Map'!R$1)</f>
        <v>0</v>
      </c>
      <c r="S32" s="133">
        <f>OFFSET('Plate 1'!$O$7, 'Plate 1 384-well Map'!$A14,'Plate 1 384-well Map'!S$1)</f>
        <v>0</v>
      </c>
      <c r="T32" s="134">
        <f>OFFSET('Plate 1'!$O$18, 'Plate 1 384-well Map'!$A14,'Plate 1 384-well Map'!T$1)</f>
        <v>0</v>
      </c>
      <c r="U32" s="133">
        <f>OFFSET('Plate 1'!$O$7, 'Plate 1 384-well Map'!$A14,'Plate 1 384-well Map'!U$1)</f>
        <v>0</v>
      </c>
      <c r="V32" s="134">
        <f>OFFSET('Plate 1'!$O$18, 'Plate 1 384-well Map'!$A14,'Plate 1 384-well Map'!V$1)</f>
        <v>0</v>
      </c>
      <c r="W32" s="133">
        <f>OFFSET('Plate 1'!$O$7, 'Plate 1 384-well Map'!$A14,'Plate 1 384-well Map'!W$1)</f>
        <v>0</v>
      </c>
      <c r="X32" s="134">
        <f>OFFSET('Plate 1'!$O$18, 'Plate 1 384-well Map'!$A14,'Plate 1 384-well Map'!X$1)</f>
        <v>0</v>
      </c>
      <c r="Y32" s="133">
        <f>OFFSET('Plate 1'!$O$7, 'Plate 1 384-well Map'!$A14,'Plate 1 384-well Map'!Y$1)</f>
        <v>0</v>
      </c>
      <c r="Z32" s="134">
        <f>OFFSET('Plate 1'!$O$18, 'Plate 1 384-well Map'!$A14,'Plate 1 384-well Map'!Z$1)</f>
        <v>0</v>
      </c>
    </row>
    <row r="33" ht="13.5" customHeight="1">
      <c r="B33" s="131" t="s">
        <v>84</v>
      </c>
      <c r="C33" s="135">
        <f>OFFSET('Plate 1'!$O$29, 'Plate 1 384-well Map'!$A15,'Plate 1 384-well Map'!C$1)</f>
        <v>0</v>
      </c>
      <c r="D33" s="136">
        <f>OFFSET('Plate 1'!$O$40, 'Plate 1 384-well Map'!$A14,'Plate 1 384-well Map'!D$1)</f>
        <v>3000</v>
      </c>
      <c r="E33" s="135">
        <f>OFFSET('Plate 1'!$O$29, 'Plate 1 384-well Map'!$A15,'Plate 1 384-well Map'!E$1)</f>
        <v>0</v>
      </c>
      <c r="F33" s="136">
        <f>OFFSET('Plate 1'!$O$40, 'Plate 1 384-well Map'!$A14,'Plate 1 384-well Map'!F$1)</f>
        <v>3000</v>
      </c>
      <c r="G33" s="135">
        <f>OFFSET('Plate 1'!$O$29, 'Plate 1 384-well Map'!$A15,'Plate 1 384-well Map'!G$1)</f>
        <v>0</v>
      </c>
      <c r="H33" s="136">
        <f>OFFSET('Plate 1'!$O$40, 'Plate 1 384-well Map'!$A14,'Plate 1 384-well Map'!H$1)</f>
        <v>3000</v>
      </c>
      <c r="I33" s="135">
        <f>OFFSET('Plate 1'!$O$29, 'Plate 1 384-well Map'!$A15,'Plate 1 384-well Map'!I$1)</f>
        <v>0</v>
      </c>
      <c r="J33" s="136">
        <f>OFFSET('Plate 1'!$O$40, 'Plate 1 384-well Map'!$A14,'Plate 1 384-well Map'!J$1)</f>
        <v>3000</v>
      </c>
      <c r="K33" s="135">
        <f>OFFSET('Plate 1'!$O$29, 'Plate 1 384-well Map'!$A15,'Plate 1 384-well Map'!K$1)</f>
        <v>0</v>
      </c>
      <c r="L33" s="136">
        <f>OFFSET('Plate 1'!$O$40, 'Plate 1 384-well Map'!$A14,'Plate 1 384-well Map'!L$1)</f>
        <v>3000</v>
      </c>
      <c r="M33" s="135">
        <f>OFFSET('Plate 1'!$O$29, 'Plate 1 384-well Map'!$A15,'Plate 1 384-well Map'!M$1)</f>
        <v>0</v>
      </c>
      <c r="N33" s="136">
        <f>OFFSET('Plate 1'!$O$40, 'Plate 1 384-well Map'!$A14,'Plate 1 384-well Map'!N$1)</f>
        <v>3000</v>
      </c>
      <c r="O33" s="135">
        <f>OFFSET('Plate 1'!$O$29, 'Plate 1 384-well Map'!$A15,'Plate 1 384-well Map'!O$1)</f>
        <v>0</v>
      </c>
      <c r="P33" s="136">
        <f>OFFSET('Plate 1'!$O$40, 'Plate 1 384-well Map'!$A14,'Plate 1 384-well Map'!P$1)</f>
        <v>3000</v>
      </c>
      <c r="Q33" s="135">
        <f>OFFSET('Plate 1'!$O$29, 'Plate 1 384-well Map'!$A15,'Plate 1 384-well Map'!Q$1)</f>
        <v>0</v>
      </c>
      <c r="R33" s="136">
        <f>OFFSET('Plate 1'!$O$40, 'Plate 1 384-well Map'!$A14,'Plate 1 384-well Map'!R$1)</f>
        <v>3000</v>
      </c>
      <c r="S33" s="135">
        <f>OFFSET('Plate 1'!$O$29, 'Plate 1 384-well Map'!$A15,'Plate 1 384-well Map'!S$1)</f>
        <v>0</v>
      </c>
      <c r="T33" s="136">
        <f>OFFSET('Plate 1'!$O$40, 'Plate 1 384-well Map'!$A14,'Plate 1 384-well Map'!T$1)</f>
        <v>3000</v>
      </c>
      <c r="U33" s="135">
        <f>OFFSET('Plate 1'!$O$29, 'Plate 1 384-well Map'!$A15,'Plate 1 384-well Map'!U$1)</f>
        <v>0</v>
      </c>
      <c r="V33" s="136">
        <f>OFFSET('Plate 1'!$O$40, 'Plate 1 384-well Map'!$A14,'Plate 1 384-well Map'!V$1)</f>
        <v>3000</v>
      </c>
      <c r="W33" s="135">
        <f>OFFSET('Plate 1'!$O$29, 'Plate 1 384-well Map'!$A15,'Plate 1 384-well Map'!W$1)</f>
        <v>0</v>
      </c>
      <c r="X33" s="136">
        <f>OFFSET('Plate 1'!$O$40, 'Plate 1 384-well Map'!$A14,'Plate 1 384-well Map'!X$1)</f>
        <v>3000</v>
      </c>
      <c r="Y33" s="135">
        <f>OFFSET('Plate 1'!$O$29, 'Plate 1 384-well Map'!$A15,'Plate 1 384-well Map'!Y$1)</f>
        <v>0</v>
      </c>
      <c r="Z33" s="136">
        <f>OFFSET('Plate 1'!$O$40, 'Plate 1 384-well Map'!$A14,'Plate 1 384-well Map'!Z$1)</f>
        <v>3000</v>
      </c>
    </row>
    <row r="34" ht="13.5" customHeight="1">
      <c r="B34" s="131" t="s">
        <v>85</v>
      </c>
      <c r="C34" s="133">
        <f>OFFSET('Plate 1'!$O$7, 'Plate 1 384-well Map'!$A16,'Plate 1 384-well Map'!C$1)</f>
        <v>0</v>
      </c>
      <c r="D34" s="134">
        <f>OFFSET('Plate 1'!$O$18, 'Plate 1 384-well Map'!$A16,'Plate 1 384-well Map'!D$1)</f>
        <v>0</v>
      </c>
      <c r="E34" s="133">
        <f>OFFSET('Plate 1'!$O$7, 'Plate 1 384-well Map'!$A16,'Plate 1 384-well Map'!E$1)</f>
        <v>0</v>
      </c>
      <c r="F34" s="134">
        <f>OFFSET('Plate 1'!$O$18, 'Plate 1 384-well Map'!$A16,'Plate 1 384-well Map'!F$1)</f>
        <v>0</v>
      </c>
      <c r="G34" s="133">
        <f>OFFSET('Plate 1'!$O$7, 'Plate 1 384-well Map'!$A16,'Plate 1 384-well Map'!G$1)</f>
        <v>0</v>
      </c>
      <c r="H34" s="134">
        <f>OFFSET('Plate 1'!$O$18, 'Plate 1 384-well Map'!$A16,'Plate 1 384-well Map'!H$1)</f>
        <v>0</v>
      </c>
      <c r="I34" s="133">
        <f>OFFSET('Plate 1'!$O$7, 'Plate 1 384-well Map'!$A16,'Plate 1 384-well Map'!I$1)</f>
        <v>0</v>
      </c>
      <c r="J34" s="134">
        <f>OFFSET('Plate 1'!$O$18, 'Plate 1 384-well Map'!$A16,'Plate 1 384-well Map'!J$1)</f>
        <v>0</v>
      </c>
      <c r="K34" s="133">
        <f>OFFSET('Plate 1'!$O$7, 'Plate 1 384-well Map'!$A16,'Plate 1 384-well Map'!K$1)</f>
        <v>0</v>
      </c>
      <c r="L34" s="134">
        <f>OFFSET('Plate 1'!$O$18, 'Plate 1 384-well Map'!$A16,'Plate 1 384-well Map'!L$1)</f>
        <v>0</v>
      </c>
      <c r="M34" s="133">
        <f>OFFSET('Plate 1'!$O$7, 'Plate 1 384-well Map'!$A16,'Plate 1 384-well Map'!M$1)</f>
        <v>0</v>
      </c>
      <c r="N34" s="134">
        <f>OFFSET('Plate 1'!$O$18, 'Plate 1 384-well Map'!$A16,'Plate 1 384-well Map'!N$1)</f>
        <v>0</v>
      </c>
      <c r="O34" s="133">
        <f>OFFSET('Plate 1'!$O$7, 'Plate 1 384-well Map'!$A16,'Plate 1 384-well Map'!O$1)</f>
        <v>0</v>
      </c>
      <c r="P34" s="134">
        <f>OFFSET('Plate 1'!$O$18, 'Plate 1 384-well Map'!$A16,'Plate 1 384-well Map'!P$1)</f>
        <v>0</v>
      </c>
      <c r="Q34" s="133">
        <f>OFFSET('Plate 1'!$O$7, 'Plate 1 384-well Map'!$A16,'Plate 1 384-well Map'!Q$1)</f>
        <v>0</v>
      </c>
      <c r="R34" s="134">
        <f>OFFSET('Plate 1'!$O$18, 'Plate 1 384-well Map'!$A16,'Plate 1 384-well Map'!R$1)</f>
        <v>0</v>
      </c>
      <c r="S34" s="133">
        <f>OFFSET('Plate 1'!$O$7, 'Plate 1 384-well Map'!$A16,'Plate 1 384-well Map'!S$1)</f>
        <v>0</v>
      </c>
      <c r="T34" s="134">
        <f>OFFSET('Plate 1'!$O$18, 'Plate 1 384-well Map'!$A16,'Plate 1 384-well Map'!T$1)</f>
        <v>0</v>
      </c>
      <c r="U34" s="133">
        <f>OFFSET('Plate 1'!$O$7, 'Plate 1 384-well Map'!$A16,'Plate 1 384-well Map'!U$1)</f>
        <v>0</v>
      </c>
      <c r="V34" s="134">
        <f>OFFSET('Plate 1'!$O$18, 'Plate 1 384-well Map'!$A16,'Plate 1 384-well Map'!V$1)</f>
        <v>0</v>
      </c>
      <c r="W34" s="133">
        <f>OFFSET('Plate 1'!$O$7, 'Plate 1 384-well Map'!$A16,'Plate 1 384-well Map'!W$1)</f>
        <v>0</v>
      </c>
      <c r="X34" s="134">
        <f>OFFSET('Plate 1'!$O$18, 'Plate 1 384-well Map'!$A16,'Plate 1 384-well Map'!X$1)</f>
        <v>0</v>
      </c>
      <c r="Y34" s="133">
        <f>OFFSET('Plate 1'!$O$7, 'Plate 1 384-well Map'!$A16,'Plate 1 384-well Map'!Y$1)</f>
        <v>0</v>
      </c>
      <c r="Z34" s="134">
        <f>OFFSET('Plate 1'!$O$18, 'Plate 1 384-well Map'!$A16,'Plate 1 384-well Map'!Z$1)</f>
        <v>0</v>
      </c>
    </row>
    <row r="35" ht="13.5" customHeight="1">
      <c r="B35" s="131" t="s">
        <v>86</v>
      </c>
      <c r="C35" s="135">
        <f>OFFSET('Plate 1'!$O$29, 'Plate 1 384-well Map'!$A17,'Plate 1 384-well Map'!C$1)</f>
        <v>0</v>
      </c>
      <c r="D35" s="136">
        <f>OFFSET('Plate 1'!$O$40, 'Plate 1 384-well Map'!$A16,'Plate 1 384-well Map'!D$1)</f>
        <v>2000</v>
      </c>
      <c r="E35" s="135">
        <f>OFFSET('Plate 1'!$O$29, 'Plate 1 384-well Map'!$A17,'Plate 1 384-well Map'!E$1)</f>
        <v>0</v>
      </c>
      <c r="F35" s="136">
        <f>OFFSET('Plate 1'!$O$40, 'Plate 1 384-well Map'!$A16,'Plate 1 384-well Map'!F$1)</f>
        <v>2000</v>
      </c>
      <c r="G35" s="135">
        <f>OFFSET('Plate 1'!$O$29, 'Plate 1 384-well Map'!$A17,'Plate 1 384-well Map'!G$1)</f>
        <v>0</v>
      </c>
      <c r="H35" s="136">
        <f>OFFSET('Plate 1'!$O$40, 'Plate 1 384-well Map'!$A16,'Plate 1 384-well Map'!H$1)</f>
        <v>2000</v>
      </c>
      <c r="I35" s="135">
        <f>OFFSET('Plate 1'!$O$29, 'Plate 1 384-well Map'!$A17,'Plate 1 384-well Map'!I$1)</f>
        <v>0</v>
      </c>
      <c r="J35" s="136">
        <f>OFFSET('Plate 1'!$O$40, 'Plate 1 384-well Map'!$A16,'Plate 1 384-well Map'!J$1)</f>
        <v>2000</v>
      </c>
      <c r="K35" s="135">
        <f>OFFSET('Plate 1'!$O$29, 'Plate 1 384-well Map'!$A17,'Plate 1 384-well Map'!K$1)</f>
        <v>0</v>
      </c>
      <c r="L35" s="136">
        <f>OFFSET('Plate 1'!$O$40, 'Plate 1 384-well Map'!$A16,'Plate 1 384-well Map'!L$1)</f>
        <v>2000</v>
      </c>
      <c r="M35" s="135">
        <f>OFFSET('Plate 1'!$O$29, 'Plate 1 384-well Map'!$A17,'Plate 1 384-well Map'!M$1)</f>
        <v>0</v>
      </c>
      <c r="N35" s="136">
        <f>OFFSET('Plate 1'!$O$40, 'Plate 1 384-well Map'!$A16,'Plate 1 384-well Map'!N$1)</f>
        <v>2000</v>
      </c>
      <c r="O35" s="135">
        <f>OFFSET('Plate 1'!$O$29, 'Plate 1 384-well Map'!$A17,'Plate 1 384-well Map'!O$1)</f>
        <v>0</v>
      </c>
      <c r="P35" s="136">
        <f>OFFSET('Plate 1'!$O$40, 'Plate 1 384-well Map'!$A16,'Plate 1 384-well Map'!P$1)</f>
        <v>2000</v>
      </c>
      <c r="Q35" s="135">
        <f>OFFSET('Plate 1'!$O$29, 'Plate 1 384-well Map'!$A17,'Plate 1 384-well Map'!Q$1)</f>
        <v>0</v>
      </c>
      <c r="R35" s="136">
        <f>OFFSET('Plate 1'!$O$40, 'Plate 1 384-well Map'!$A16,'Plate 1 384-well Map'!R$1)</f>
        <v>2000</v>
      </c>
      <c r="S35" s="135">
        <f>OFFSET('Plate 1'!$O$29, 'Plate 1 384-well Map'!$A17,'Plate 1 384-well Map'!S$1)</f>
        <v>0</v>
      </c>
      <c r="T35" s="136">
        <f>OFFSET('Plate 1'!$O$40, 'Plate 1 384-well Map'!$A16,'Plate 1 384-well Map'!T$1)</f>
        <v>2000</v>
      </c>
      <c r="U35" s="135">
        <f>OFFSET('Plate 1'!$O$29, 'Plate 1 384-well Map'!$A17,'Plate 1 384-well Map'!U$1)</f>
        <v>0</v>
      </c>
      <c r="V35" s="136">
        <f>OFFSET('Plate 1'!$O$40, 'Plate 1 384-well Map'!$A16,'Plate 1 384-well Map'!V$1)</f>
        <v>2000</v>
      </c>
      <c r="W35" s="135">
        <f>OFFSET('Plate 1'!$O$29, 'Plate 1 384-well Map'!$A17,'Plate 1 384-well Map'!W$1)</f>
        <v>0</v>
      </c>
      <c r="X35" s="136">
        <f>OFFSET('Plate 1'!$O$40, 'Plate 1 384-well Map'!$A16,'Plate 1 384-well Map'!X$1)</f>
        <v>2000</v>
      </c>
      <c r="Y35" s="135">
        <f>OFFSET('Plate 1'!$O$29, 'Plate 1 384-well Map'!$A17,'Plate 1 384-well Map'!Y$1)</f>
        <v>0</v>
      </c>
      <c r="Z35" s="136">
        <f>OFFSET('Plate 1'!$O$40, 'Plate 1 384-well Map'!$A16,'Plate 1 384-well Map'!Z$1)</f>
        <v>2000</v>
      </c>
    </row>
    <row r="36" ht="13.5" customHeight="1">
      <c r="B36" s="131" t="s">
        <v>87</v>
      </c>
      <c r="C36" s="133">
        <f>OFFSET('Plate 1'!$O$7, 'Plate 1 384-well Map'!$A18,'Plate 1 384-well Map'!C$1)</f>
        <v>0</v>
      </c>
      <c r="D36" s="134">
        <f>OFFSET('Plate 1'!$O$18, 'Plate 1 384-well Map'!$A18,'Plate 1 384-well Map'!D$1)</f>
        <v>0</v>
      </c>
      <c r="E36" s="133">
        <f>OFFSET('Plate 1'!$O$7, 'Plate 1 384-well Map'!$A18,'Plate 1 384-well Map'!E$1)</f>
        <v>0</v>
      </c>
      <c r="F36" s="134">
        <f>OFFSET('Plate 1'!$O$18, 'Plate 1 384-well Map'!$A18,'Plate 1 384-well Map'!F$1)</f>
        <v>0</v>
      </c>
      <c r="G36" s="133">
        <f>OFFSET('Plate 1'!$O$7, 'Plate 1 384-well Map'!$A18,'Plate 1 384-well Map'!G$1)</f>
        <v>0</v>
      </c>
      <c r="H36" s="134">
        <f>OFFSET('Plate 1'!$O$18, 'Plate 1 384-well Map'!$A18,'Plate 1 384-well Map'!H$1)</f>
        <v>0</v>
      </c>
      <c r="I36" s="133">
        <f>OFFSET('Plate 1'!$O$7, 'Plate 1 384-well Map'!$A18,'Plate 1 384-well Map'!I$1)</f>
        <v>0</v>
      </c>
      <c r="J36" s="134">
        <f>OFFSET('Plate 1'!$O$18, 'Plate 1 384-well Map'!$A18,'Plate 1 384-well Map'!J$1)</f>
        <v>0</v>
      </c>
      <c r="K36" s="133">
        <f>OFFSET('Plate 1'!$O$7, 'Plate 1 384-well Map'!$A18,'Plate 1 384-well Map'!K$1)</f>
        <v>0</v>
      </c>
      <c r="L36" s="134">
        <f>OFFSET('Plate 1'!$O$18, 'Plate 1 384-well Map'!$A18,'Plate 1 384-well Map'!L$1)</f>
        <v>0</v>
      </c>
      <c r="M36" s="133">
        <f>OFFSET('Plate 1'!$O$7, 'Plate 1 384-well Map'!$A18,'Plate 1 384-well Map'!M$1)</f>
        <v>0</v>
      </c>
      <c r="N36" s="134">
        <f>OFFSET('Plate 1'!$O$18, 'Plate 1 384-well Map'!$A18,'Plate 1 384-well Map'!N$1)</f>
        <v>0</v>
      </c>
      <c r="O36" s="133">
        <f>OFFSET('Plate 1'!$O$7, 'Plate 1 384-well Map'!$A18,'Plate 1 384-well Map'!O$1)</f>
        <v>0</v>
      </c>
      <c r="P36" s="134">
        <f>OFFSET('Plate 1'!$O$18, 'Plate 1 384-well Map'!$A18,'Plate 1 384-well Map'!P$1)</f>
        <v>0</v>
      </c>
      <c r="Q36" s="133">
        <f>OFFSET('Plate 1'!$O$7, 'Plate 1 384-well Map'!$A18,'Plate 1 384-well Map'!Q$1)</f>
        <v>0</v>
      </c>
      <c r="R36" s="134">
        <f>OFFSET('Plate 1'!$O$18, 'Plate 1 384-well Map'!$A18,'Plate 1 384-well Map'!R$1)</f>
        <v>0</v>
      </c>
      <c r="S36" s="133">
        <f>OFFSET('Plate 1'!$O$7, 'Plate 1 384-well Map'!$A18,'Plate 1 384-well Map'!S$1)</f>
        <v>0</v>
      </c>
      <c r="T36" s="134">
        <f>OFFSET('Plate 1'!$O$18, 'Plate 1 384-well Map'!$A18,'Plate 1 384-well Map'!T$1)</f>
        <v>0</v>
      </c>
      <c r="U36" s="133">
        <f>OFFSET('Plate 1'!$O$7, 'Plate 1 384-well Map'!$A18,'Plate 1 384-well Map'!U$1)</f>
        <v>0</v>
      </c>
      <c r="V36" s="134">
        <f>OFFSET('Plate 1'!$O$18, 'Plate 1 384-well Map'!$A18,'Plate 1 384-well Map'!V$1)</f>
        <v>0</v>
      </c>
      <c r="W36" s="133">
        <f>OFFSET('Plate 1'!$O$7, 'Plate 1 384-well Map'!$A18,'Plate 1 384-well Map'!W$1)</f>
        <v>0</v>
      </c>
      <c r="X36" s="134">
        <f>OFFSET('Plate 1'!$O$18, 'Plate 1 384-well Map'!$A18,'Plate 1 384-well Map'!X$1)</f>
        <v>0</v>
      </c>
      <c r="Y36" s="133">
        <f>OFFSET('Plate 1'!$O$7, 'Plate 1 384-well Map'!$A18,'Plate 1 384-well Map'!Y$1)</f>
        <v>0</v>
      </c>
      <c r="Z36" s="134">
        <f>OFFSET('Plate 1'!$O$18, 'Plate 1 384-well Map'!$A18,'Plate 1 384-well Map'!Z$1)</f>
        <v>0</v>
      </c>
    </row>
    <row r="37" ht="13.5" customHeight="1">
      <c r="B37" s="131" t="s">
        <v>88</v>
      </c>
      <c r="C37" s="135">
        <f>OFFSET('Plate 1'!$O$29, 'Plate 1 384-well Map'!$A19,'Plate 1 384-well Map'!C$1)</f>
        <v>0</v>
      </c>
      <c r="D37" s="136">
        <f>OFFSET('Plate 1'!$O$40, 'Plate 1 384-well Map'!$A18,'Plate 1 384-well Map'!D$1)</f>
        <v>1000</v>
      </c>
      <c r="E37" s="135">
        <f>OFFSET('Plate 1'!$O$29, 'Plate 1 384-well Map'!$A19,'Plate 1 384-well Map'!E$1)</f>
        <v>0</v>
      </c>
      <c r="F37" s="136">
        <f>OFFSET('Plate 1'!$O$40, 'Plate 1 384-well Map'!$A18,'Plate 1 384-well Map'!F$1)</f>
        <v>1000</v>
      </c>
      <c r="G37" s="135">
        <f>OFFSET('Plate 1'!$O$29, 'Plate 1 384-well Map'!$A19,'Plate 1 384-well Map'!G$1)</f>
        <v>0</v>
      </c>
      <c r="H37" s="136">
        <f>OFFSET('Plate 1'!$O$40, 'Plate 1 384-well Map'!$A18,'Plate 1 384-well Map'!H$1)</f>
        <v>1000</v>
      </c>
      <c r="I37" s="135">
        <f>OFFSET('Plate 1'!$O$29, 'Plate 1 384-well Map'!$A19,'Plate 1 384-well Map'!I$1)</f>
        <v>0</v>
      </c>
      <c r="J37" s="136">
        <f>OFFSET('Plate 1'!$O$40, 'Plate 1 384-well Map'!$A18,'Plate 1 384-well Map'!J$1)</f>
        <v>1000</v>
      </c>
      <c r="K37" s="135">
        <f>OFFSET('Plate 1'!$O$29, 'Plate 1 384-well Map'!$A19,'Plate 1 384-well Map'!K$1)</f>
        <v>0</v>
      </c>
      <c r="L37" s="136">
        <f>OFFSET('Plate 1'!$O$40, 'Plate 1 384-well Map'!$A18,'Plate 1 384-well Map'!L$1)</f>
        <v>1000</v>
      </c>
      <c r="M37" s="135">
        <f>OFFSET('Plate 1'!$O$29, 'Plate 1 384-well Map'!$A19,'Plate 1 384-well Map'!M$1)</f>
        <v>0</v>
      </c>
      <c r="N37" s="136">
        <f>OFFSET('Plate 1'!$O$40, 'Plate 1 384-well Map'!$A18,'Plate 1 384-well Map'!N$1)</f>
        <v>1000</v>
      </c>
      <c r="O37" s="135">
        <f>OFFSET('Plate 1'!$O$29, 'Plate 1 384-well Map'!$A19,'Plate 1 384-well Map'!O$1)</f>
        <v>0</v>
      </c>
      <c r="P37" s="136">
        <f>OFFSET('Plate 1'!$O$40, 'Plate 1 384-well Map'!$A18,'Plate 1 384-well Map'!P$1)</f>
        <v>1000</v>
      </c>
      <c r="Q37" s="135">
        <f>OFFSET('Plate 1'!$O$29, 'Plate 1 384-well Map'!$A19,'Plate 1 384-well Map'!Q$1)</f>
        <v>0</v>
      </c>
      <c r="R37" s="136">
        <f>OFFSET('Plate 1'!$O$40, 'Plate 1 384-well Map'!$A18,'Plate 1 384-well Map'!R$1)</f>
        <v>1000</v>
      </c>
      <c r="S37" s="135">
        <f>OFFSET('Plate 1'!$O$29, 'Plate 1 384-well Map'!$A19,'Plate 1 384-well Map'!S$1)</f>
        <v>0</v>
      </c>
      <c r="T37" s="136">
        <f>OFFSET('Plate 1'!$O$40, 'Plate 1 384-well Map'!$A18,'Plate 1 384-well Map'!T$1)</f>
        <v>1000</v>
      </c>
      <c r="U37" s="135">
        <f>OFFSET('Plate 1'!$O$29, 'Plate 1 384-well Map'!$A19,'Plate 1 384-well Map'!U$1)</f>
        <v>0</v>
      </c>
      <c r="V37" s="136">
        <f>OFFSET('Plate 1'!$O$40, 'Plate 1 384-well Map'!$A18,'Plate 1 384-well Map'!V$1)</f>
        <v>1000</v>
      </c>
      <c r="W37" s="135">
        <f>OFFSET('Plate 1'!$O$29, 'Plate 1 384-well Map'!$A19,'Plate 1 384-well Map'!W$1)</f>
        <v>0</v>
      </c>
      <c r="X37" s="136">
        <f>OFFSET('Plate 1'!$O$40, 'Plate 1 384-well Map'!$A18,'Plate 1 384-well Map'!X$1)</f>
        <v>1000</v>
      </c>
      <c r="Y37" s="135">
        <f>OFFSET('Plate 1'!$O$29, 'Plate 1 384-well Map'!$A19,'Plate 1 384-well Map'!Y$1)</f>
        <v>0</v>
      </c>
      <c r="Z37" s="136">
        <f>OFFSET('Plate 1'!$O$40, 'Plate 1 384-well Map'!$A18,'Plate 1 384-well Map'!Z$1)</f>
        <v>1000</v>
      </c>
    </row>
    <row r="38" ht="13.5" customHeight="1"/>
    <row r="39" ht="13.5" customHeight="1">
      <c r="B39" s="130" t="s">
        <v>89</v>
      </c>
      <c r="C39" s="131">
        <v>1.0</v>
      </c>
      <c r="D39" s="131">
        <v>2.0</v>
      </c>
      <c r="E39" s="131">
        <v>3.0</v>
      </c>
      <c r="F39" s="131">
        <v>4.0</v>
      </c>
      <c r="G39" s="131">
        <v>5.0</v>
      </c>
      <c r="H39" s="131">
        <v>6.0</v>
      </c>
      <c r="I39" s="131">
        <v>7.0</v>
      </c>
      <c r="J39" s="131">
        <v>8.0</v>
      </c>
      <c r="K39" s="131">
        <v>9.0</v>
      </c>
      <c r="L39" s="131">
        <v>10.0</v>
      </c>
      <c r="M39" s="131">
        <v>11.0</v>
      </c>
      <c r="N39" s="131">
        <v>12.0</v>
      </c>
      <c r="O39" s="131">
        <v>13.0</v>
      </c>
      <c r="P39" s="131">
        <v>14.0</v>
      </c>
      <c r="Q39" s="131">
        <v>15.0</v>
      </c>
      <c r="R39" s="131">
        <v>16.0</v>
      </c>
      <c r="S39" s="131">
        <v>17.0</v>
      </c>
      <c r="T39" s="130">
        <v>18.0</v>
      </c>
      <c r="U39" s="131">
        <v>19.0</v>
      </c>
      <c r="V39" s="131">
        <v>20.0</v>
      </c>
      <c r="W39" s="131">
        <v>21.0</v>
      </c>
      <c r="X39" s="131">
        <v>22.0</v>
      </c>
      <c r="Y39" s="131">
        <v>23.0</v>
      </c>
      <c r="Z39" s="131">
        <v>24.0</v>
      </c>
    </row>
    <row r="40" ht="13.5" customHeight="1">
      <c r="B40" s="131" t="s">
        <v>24</v>
      </c>
      <c r="C40" s="133" t="str">
        <f>OFFSET('Plate 1'!$AC$7, 'Plate 1 384-well Map'!$A4,'Plate 1 384-well Map'!C$1)</f>
        <v>dil 3.5</v>
      </c>
      <c r="D40" s="134" t="str">
        <f>OFFSET('Plate 1'!$AC$18, 'Plate 1 384-well Map'!$A4,'Plate 1 384-well Map'!D$1)</f>
        <v>dil 3.5</v>
      </c>
      <c r="E40" s="133" t="str">
        <f>OFFSET('Plate 1'!$AC$7, 'Plate 1 384-well Map'!$A4,'Plate 1 384-well Map'!E$1)</f>
        <v>dil 3.5</v>
      </c>
      <c r="F40" s="134" t="str">
        <f>OFFSET('Plate 1'!$AC$18, 'Plate 1 384-well Map'!$A4,'Plate 1 384-well Map'!F$1)</f>
        <v>dil 3.5</v>
      </c>
      <c r="G40" s="133" t="str">
        <f>OFFSET('Plate 1'!$AC$7, 'Plate 1 384-well Map'!$A4,'Plate 1 384-well Map'!G$1)</f>
        <v>dil 3.5</v>
      </c>
      <c r="H40" s="134" t="str">
        <f>OFFSET('Plate 1'!$AC$18, 'Plate 1 384-well Map'!$A4,'Plate 1 384-well Map'!H$1)</f>
        <v>dil 3.5</v>
      </c>
      <c r="I40" s="133" t="str">
        <f>OFFSET('Plate 1'!$AC$7, 'Plate 1 384-well Map'!$A4,'Plate 1 384-well Map'!I$1)</f>
        <v>dil 3.5</v>
      </c>
      <c r="J40" s="134" t="str">
        <f>OFFSET('Plate 1'!$AC$18, 'Plate 1 384-well Map'!$A4,'Plate 1 384-well Map'!J$1)</f>
        <v>dil 3.5</v>
      </c>
      <c r="K40" s="133" t="str">
        <f>OFFSET('Plate 1'!$AC$7, 'Plate 1 384-well Map'!$A4,'Plate 1 384-well Map'!K$1)</f>
        <v>dil 3.5</v>
      </c>
      <c r="L40" s="134" t="str">
        <f>OFFSET('Plate 1'!$AC$18, 'Plate 1 384-well Map'!$A4,'Plate 1 384-well Map'!L$1)</f>
        <v>dil 3.5</v>
      </c>
      <c r="M40" s="133" t="str">
        <f>OFFSET('Plate 1'!$AC$7, 'Plate 1 384-well Map'!$A4,'Plate 1 384-well Map'!M$1)</f>
        <v>dil 3.5</v>
      </c>
      <c r="N40" s="134" t="str">
        <f>OFFSET('Plate 1'!$AC$18, 'Plate 1 384-well Map'!$A4,'Plate 1 384-well Map'!N$1)</f>
        <v>dil 3.5</v>
      </c>
      <c r="O40" s="133" t="str">
        <f>OFFSET('Plate 1'!$AC$7, 'Plate 1 384-well Map'!$A4,'Plate 1 384-well Map'!O$1)</f>
        <v>dil 3.5</v>
      </c>
      <c r="P40" s="134" t="str">
        <f>OFFSET('Plate 1'!$AC$18, 'Plate 1 384-well Map'!$A4,'Plate 1 384-well Map'!P$1)</f>
        <v>dil 3.5</v>
      </c>
      <c r="Q40" s="133" t="str">
        <f>OFFSET('Plate 1'!$AC$7, 'Plate 1 384-well Map'!$A4,'Plate 1 384-well Map'!Q$1)</f>
        <v>dil 3.5</v>
      </c>
      <c r="R40" s="134" t="str">
        <f>OFFSET('Plate 1'!$AC$18, 'Plate 1 384-well Map'!$A4,'Plate 1 384-well Map'!R$1)</f>
        <v>dil 3.5</v>
      </c>
      <c r="S40" s="133" t="str">
        <f>OFFSET('Plate 1'!$AC$7, 'Plate 1 384-well Map'!$A4,'Plate 1 384-well Map'!S$1)</f>
        <v>dil 3.5</v>
      </c>
      <c r="T40" s="134" t="str">
        <f>OFFSET('Plate 1'!$AC$18, 'Plate 1 384-well Map'!$A4,'Plate 1 384-well Map'!T$1)</f>
        <v>dil 3.5</v>
      </c>
      <c r="U40" s="133" t="str">
        <f>OFFSET('Plate 1'!$AC$7, 'Plate 1 384-well Map'!$A4,'Plate 1 384-well Map'!U$1)</f>
        <v>dil 3.5</v>
      </c>
      <c r="V40" s="134" t="str">
        <f>OFFSET('Plate 1'!$AC$18, 'Plate 1 384-well Map'!$A4,'Plate 1 384-well Map'!V$1)</f>
        <v>dil 3.5</v>
      </c>
      <c r="W40" s="133" t="str">
        <f>OFFSET('Plate 1'!$AC$7, 'Plate 1 384-well Map'!$A4,'Plate 1 384-well Map'!W$1)</f>
        <v>dil 3.5</v>
      </c>
      <c r="X40" s="134" t="str">
        <f>OFFSET('Plate 1'!$AC$18, 'Plate 1 384-well Map'!$A4,'Plate 1 384-well Map'!X$1)</f>
        <v>dil 3.5</v>
      </c>
      <c r="Y40" s="133" t="str">
        <f>OFFSET('Plate 1'!$AC$7, 'Plate 1 384-well Map'!$A4,'Plate 1 384-well Map'!Y$1)</f>
        <v>dil 3.5</v>
      </c>
      <c r="Z40" s="134" t="str">
        <f>OFFSET('Plate 1'!$AC$18, 'Plate 1 384-well Map'!$A4,'Plate 1 384-well Map'!Z$1)</f>
        <v>dil 3.5</v>
      </c>
    </row>
    <row r="41" ht="13.5" customHeight="1">
      <c r="B41" s="131" t="s">
        <v>26</v>
      </c>
      <c r="C41" s="135" t="str">
        <f>OFFSET('Plate 1'!$AC$29, 'Plate 1 384-well Map'!$A5,'Plate 1 384-well Map'!C$1)</f>
        <v>dil 3.5</v>
      </c>
      <c r="D41" s="136" t="str">
        <f>OFFSET('Plate 1'!$AC$40, 'Plate 1 384-well Map'!$A5,'Plate 1 384-well Map'!D$1)</f>
        <v>dil 3.5</v>
      </c>
      <c r="E41" s="135" t="str">
        <f>OFFSET('Plate 1'!$AC$29, 'Plate 1 384-well Map'!$A5,'Plate 1 384-well Map'!E$1)</f>
        <v>dil 3.5</v>
      </c>
      <c r="F41" s="136" t="str">
        <f>OFFSET('Plate 1'!$AC$40, 'Plate 1 384-well Map'!$A5,'Plate 1 384-well Map'!F$1)</f>
        <v>dil 3.5</v>
      </c>
      <c r="G41" s="135" t="str">
        <f>OFFSET('Plate 1'!$AC$29, 'Plate 1 384-well Map'!$A5,'Plate 1 384-well Map'!G$1)</f>
        <v>dil 3.5</v>
      </c>
      <c r="H41" s="136" t="str">
        <f>OFFSET('Plate 1'!$AC$40, 'Plate 1 384-well Map'!$A5,'Plate 1 384-well Map'!H$1)</f>
        <v>dil 3.5</v>
      </c>
      <c r="I41" s="135" t="str">
        <f>OFFSET('Plate 1'!$AC$29, 'Plate 1 384-well Map'!$A5,'Plate 1 384-well Map'!I$1)</f>
        <v>dil 3.5</v>
      </c>
      <c r="J41" s="136" t="str">
        <f>OFFSET('Plate 1'!$AC$40, 'Plate 1 384-well Map'!$A5,'Plate 1 384-well Map'!J$1)</f>
        <v>dil 3.5</v>
      </c>
      <c r="K41" s="135" t="str">
        <f>OFFSET('Plate 1'!$AC$29, 'Plate 1 384-well Map'!$A5,'Plate 1 384-well Map'!K$1)</f>
        <v>dil 3.5</v>
      </c>
      <c r="L41" s="136" t="str">
        <f>OFFSET('Plate 1'!$AC$40, 'Plate 1 384-well Map'!$A5,'Plate 1 384-well Map'!L$1)</f>
        <v>dil 3.5</v>
      </c>
      <c r="M41" s="135" t="str">
        <f>OFFSET('Plate 1'!$AC$29, 'Plate 1 384-well Map'!$A5,'Plate 1 384-well Map'!M$1)</f>
        <v>dil 3.5</v>
      </c>
      <c r="N41" s="136" t="str">
        <f>OFFSET('Plate 1'!$AC$40, 'Plate 1 384-well Map'!$A5,'Plate 1 384-well Map'!N$1)</f>
        <v>dil 3.5</v>
      </c>
      <c r="O41" s="135" t="str">
        <f>OFFSET('Plate 1'!$AC$29, 'Plate 1 384-well Map'!$A5,'Plate 1 384-well Map'!O$1)</f>
        <v>dil 3.5</v>
      </c>
      <c r="P41" s="136" t="str">
        <f>OFFSET('Plate 1'!$AC$40, 'Plate 1 384-well Map'!$A5,'Plate 1 384-well Map'!P$1)</f>
        <v>dil 3.5</v>
      </c>
      <c r="Q41" s="135" t="str">
        <f>OFFSET('Plate 1'!$AC$29, 'Plate 1 384-well Map'!$A5,'Plate 1 384-well Map'!Q$1)</f>
        <v>dil 3.5</v>
      </c>
      <c r="R41" s="136" t="str">
        <f>OFFSET('Plate 1'!$AC$40, 'Plate 1 384-well Map'!$A5,'Plate 1 384-well Map'!R$1)</f>
        <v>dil 3.5</v>
      </c>
      <c r="S41" s="135" t="str">
        <f>OFFSET('Plate 1'!$AC$29, 'Plate 1 384-well Map'!$A5,'Plate 1 384-well Map'!S$1)</f>
        <v>dil 3.5</v>
      </c>
      <c r="T41" s="136" t="str">
        <f>OFFSET('Plate 1'!$AC$40, 'Plate 1 384-well Map'!$A5,'Plate 1 384-well Map'!T$1)</f>
        <v>dil 3.5</v>
      </c>
      <c r="U41" s="135" t="str">
        <f>OFFSET('Plate 1'!$AC$29, 'Plate 1 384-well Map'!$A5,'Plate 1 384-well Map'!U$1)</f>
        <v>dil 3.5</v>
      </c>
      <c r="V41" s="136" t="str">
        <f>OFFSET('Plate 1'!$AC$40, 'Plate 1 384-well Map'!$A5,'Plate 1 384-well Map'!V$1)</f>
        <v>dil 3.5</v>
      </c>
      <c r="W41" s="135" t="str">
        <f>OFFSET('Plate 1'!$AC$29, 'Plate 1 384-well Map'!$A5,'Plate 1 384-well Map'!W$1)</f>
        <v>dil 3.5</v>
      </c>
      <c r="X41" s="136" t="str">
        <f>OFFSET('Plate 1'!$AC$40, 'Plate 1 384-well Map'!$A5,'Plate 1 384-well Map'!X$1)</f>
        <v>dil 3.5</v>
      </c>
      <c r="Y41" s="135" t="str">
        <f>OFFSET('Plate 1'!$AC$29, 'Plate 1 384-well Map'!$A5,'Plate 1 384-well Map'!Y$1)</f>
        <v>dil 3.5</v>
      </c>
      <c r="Z41" s="136" t="str">
        <f>OFFSET('Plate 1'!$AC$40, 'Plate 1 384-well Map'!$A5,'Plate 1 384-well Map'!Z$1)</f>
        <v>dil 3.5</v>
      </c>
    </row>
    <row r="42" ht="13.5" customHeight="1">
      <c r="B42" s="131" t="s">
        <v>27</v>
      </c>
      <c r="C42" s="133" t="str">
        <f>OFFSET('Plate 1'!$AC$7, 'Plate 1 384-well Map'!$A6,'Plate 1 384-well Map'!C$1)</f>
        <v>dil 3.5</v>
      </c>
      <c r="D42" s="134" t="str">
        <f>OFFSET('Plate 1'!$AC$18, 'Plate 1 384-well Map'!$A6,'Plate 1 384-well Map'!D$1)</f>
        <v>dil 3.5</v>
      </c>
      <c r="E42" s="133" t="str">
        <f>OFFSET('Plate 1'!$AC$7, 'Plate 1 384-well Map'!$A6,'Plate 1 384-well Map'!E$1)</f>
        <v>dil 3.5</v>
      </c>
      <c r="F42" s="134" t="str">
        <f>OFFSET('Plate 1'!$AC$18, 'Plate 1 384-well Map'!$A6,'Plate 1 384-well Map'!F$1)</f>
        <v>dil 3.5</v>
      </c>
      <c r="G42" s="133" t="str">
        <f>OFFSET('Plate 1'!$AC$7, 'Plate 1 384-well Map'!$A6,'Plate 1 384-well Map'!G$1)</f>
        <v>dil 3.5</v>
      </c>
      <c r="H42" s="134" t="str">
        <f>OFFSET('Plate 1'!$AC$18, 'Plate 1 384-well Map'!$A6,'Plate 1 384-well Map'!H$1)</f>
        <v>dil 3.5</v>
      </c>
      <c r="I42" s="133" t="str">
        <f>OFFSET('Plate 1'!$AC$7, 'Plate 1 384-well Map'!$A6,'Plate 1 384-well Map'!I$1)</f>
        <v>dil 3.5</v>
      </c>
      <c r="J42" s="134" t="str">
        <f>OFFSET('Plate 1'!$AC$18, 'Plate 1 384-well Map'!$A6,'Plate 1 384-well Map'!J$1)</f>
        <v>dil 3.5</v>
      </c>
      <c r="K42" s="133" t="str">
        <f>OFFSET('Plate 1'!$AC$7, 'Plate 1 384-well Map'!$A6,'Plate 1 384-well Map'!K$1)</f>
        <v>dil 3.5</v>
      </c>
      <c r="L42" s="134" t="str">
        <f>OFFSET('Plate 1'!$AC$18, 'Plate 1 384-well Map'!$A6,'Plate 1 384-well Map'!L$1)</f>
        <v>dil 3.5</v>
      </c>
      <c r="M42" s="133" t="str">
        <f>OFFSET('Plate 1'!$AC$7, 'Plate 1 384-well Map'!$A6,'Plate 1 384-well Map'!M$1)</f>
        <v>dil 3.5</v>
      </c>
      <c r="N42" s="134" t="str">
        <f>OFFSET('Plate 1'!$AC$18, 'Plate 1 384-well Map'!$A6,'Plate 1 384-well Map'!N$1)</f>
        <v>dil 3.5</v>
      </c>
      <c r="O42" s="133" t="str">
        <f>OFFSET('Plate 1'!$AC$7, 'Plate 1 384-well Map'!$A6,'Plate 1 384-well Map'!O$1)</f>
        <v>dil 3.5</v>
      </c>
      <c r="P42" s="134" t="str">
        <f>OFFSET('Plate 1'!$AC$18, 'Plate 1 384-well Map'!$A6,'Plate 1 384-well Map'!P$1)</f>
        <v>dil 3.5</v>
      </c>
      <c r="Q42" s="133" t="str">
        <f>OFFSET('Plate 1'!$AC$7, 'Plate 1 384-well Map'!$A6,'Plate 1 384-well Map'!Q$1)</f>
        <v>dil 3.5</v>
      </c>
      <c r="R42" s="134" t="str">
        <f>OFFSET('Plate 1'!$AC$18, 'Plate 1 384-well Map'!$A6,'Plate 1 384-well Map'!R$1)</f>
        <v>dil 3.5</v>
      </c>
      <c r="S42" s="133" t="str">
        <f>OFFSET('Plate 1'!$AC$7, 'Plate 1 384-well Map'!$A6,'Plate 1 384-well Map'!S$1)</f>
        <v>dil 3.5</v>
      </c>
      <c r="T42" s="134" t="str">
        <f>OFFSET('Plate 1'!$AC$18, 'Plate 1 384-well Map'!$A6,'Plate 1 384-well Map'!T$1)</f>
        <v>dil 3.5</v>
      </c>
      <c r="U42" s="133" t="str">
        <f>OFFSET('Plate 1'!$AC$7, 'Plate 1 384-well Map'!$A6,'Plate 1 384-well Map'!U$1)</f>
        <v>dil 3.5</v>
      </c>
      <c r="V42" s="134" t="str">
        <f>OFFSET('Plate 1'!$AC$18, 'Plate 1 384-well Map'!$A6,'Plate 1 384-well Map'!V$1)</f>
        <v>dil 3.5</v>
      </c>
      <c r="W42" s="133" t="str">
        <f>OFFSET('Plate 1'!$AC$7, 'Plate 1 384-well Map'!$A6,'Plate 1 384-well Map'!W$1)</f>
        <v>dil 3.5</v>
      </c>
      <c r="X42" s="134" t="str">
        <f>OFFSET('Plate 1'!$AC$18, 'Plate 1 384-well Map'!$A6,'Plate 1 384-well Map'!X$1)</f>
        <v>dil 3.5</v>
      </c>
      <c r="Y42" s="133" t="str">
        <f>OFFSET('Plate 1'!$AC$7, 'Plate 1 384-well Map'!$A6,'Plate 1 384-well Map'!Y$1)</f>
        <v>dil 3.5</v>
      </c>
      <c r="Z42" s="134" t="str">
        <f>OFFSET('Plate 1'!$AC$18, 'Plate 1 384-well Map'!$A6,'Plate 1 384-well Map'!Z$1)</f>
        <v>dil 3.5</v>
      </c>
    </row>
    <row r="43" ht="13.5" customHeight="1">
      <c r="B43" s="131" t="s">
        <v>29</v>
      </c>
      <c r="C43" s="135" t="str">
        <f>OFFSET('Plate 1'!$AC$29, 'Plate 1 384-well Map'!$A7,'Plate 1 384-well Map'!C$1)</f>
        <v>dil 3.5</v>
      </c>
      <c r="D43" s="136" t="str">
        <f>OFFSET('Plate 1'!$AC$40, 'Plate 1 384-well Map'!$A7,'Plate 1 384-well Map'!D$1)</f>
        <v>dil 3.5</v>
      </c>
      <c r="E43" s="135" t="str">
        <f>OFFSET('Plate 1'!$AC$29, 'Plate 1 384-well Map'!$A7,'Plate 1 384-well Map'!E$1)</f>
        <v>dil 3.5</v>
      </c>
      <c r="F43" s="136" t="str">
        <f>OFFSET('Plate 1'!$AC$40, 'Plate 1 384-well Map'!$A7,'Plate 1 384-well Map'!F$1)</f>
        <v>dil 3.5</v>
      </c>
      <c r="G43" s="135" t="str">
        <f>OFFSET('Plate 1'!$AC$29, 'Plate 1 384-well Map'!$A7,'Plate 1 384-well Map'!G$1)</f>
        <v>dil 3.5</v>
      </c>
      <c r="H43" s="136" t="str">
        <f>OFFSET('Plate 1'!$AC$40, 'Plate 1 384-well Map'!$A7,'Plate 1 384-well Map'!H$1)</f>
        <v>dil 3.5</v>
      </c>
      <c r="I43" s="135" t="str">
        <f>OFFSET('Plate 1'!$AC$29, 'Plate 1 384-well Map'!$A7,'Plate 1 384-well Map'!I$1)</f>
        <v>dil 3.5</v>
      </c>
      <c r="J43" s="136" t="str">
        <f>OFFSET('Plate 1'!$AC$40, 'Plate 1 384-well Map'!$A7,'Plate 1 384-well Map'!J$1)</f>
        <v>dil 3.5</v>
      </c>
      <c r="K43" s="135" t="str">
        <f>OFFSET('Plate 1'!$AC$29, 'Plate 1 384-well Map'!$A7,'Plate 1 384-well Map'!K$1)</f>
        <v>dil 3.5</v>
      </c>
      <c r="L43" s="136" t="str">
        <f>OFFSET('Plate 1'!$AC$40, 'Plate 1 384-well Map'!$A7,'Plate 1 384-well Map'!L$1)</f>
        <v>dil 3.5</v>
      </c>
      <c r="M43" s="135" t="str">
        <f>OFFSET('Plate 1'!$AC$29, 'Plate 1 384-well Map'!$A7,'Plate 1 384-well Map'!M$1)</f>
        <v>dil 3.5</v>
      </c>
      <c r="N43" s="136" t="str">
        <f>OFFSET('Plate 1'!$AC$40, 'Plate 1 384-well Map'!$A7,'Plate 1 384-well Map'!N$1)</f>
        <v>dil 3.5</v>
      </c>
      <c r="O43" s="135" t="str">
        <f>OFFSET('Plate 1'!$AC$29, 'Plate 1 384-well Map'!$A7,'Plate 1 384-well Map'!O$1)</f>
        <v>dil 3.5</v>
      </c>
      <c r="P43" s="136" t="str">
        <f>OFFSET('Plate 1'!$AC$40, 'Plate 1 384-well Map'!$A7,'Plate 1 384-well Map'!P$1)</f>
        <v>dil 3.5</v>
      </c>
      <c r="Q43" s="135" t="str">
        <f>OFFSET('Plate 1'!$AC$29, 'Plate 1 384-well Map'!$A7,'Plate 1 384-well Map'!Q$1)</f>
        <v>dil 3.5</v>
      </c>
      <c r="R43" s="136" t="str">
        <f>OFFSET('Plate 1'!$AC$40, 'Plate 1 384-well Map'!$A7,'Plate 1 384-well Map'!R$1)</f>
        <v>dil 3.5</v>
      </c>
      <c r="S43" s="135" t="str">
        <f>OFFSET('Plate 1'!$AC$29, 'Plate 1 384-well Map'!$A7,'Plate 1 384-well Map'!S$1)</f>
        <v>dil 3.5</v>
      </c>
      <c r="T43" s="136" t="str">
        <f>OFFSET('Plate 1'!$AC$40, 'Plate 1 384-well Map'!$A7,'Plate 1 384-well Map'!T$1)</f>
        <v>dil 3.5</v>
      </c>
      <c r="U43" s="135" t="str">
        <f>OFFSET('Plate 1'!$AC$29, 'Plate 1 384-well Map'!$A7,'Plate 1 384-well Map'!U$1)</f>
        <v>dil 3.5</v>
      </c>
      <c r="V43" s="136" t="str">
        <f>OFFSET('Plate 1'!$AC$40, 'Plate 1 384-well Map'!$A7,'Plate 1 384-well Map'!V$1)</f>
        <v>dil 3.5</v>
      </c>
      <c r="W43" s="135" t="str">
        <f>OFFSET('Plate 1'!$AC$29, 'Plate 1 384-well Map'!$A7,'Plate 1 384-well Map'!W$1)</f>
        <v>dil 3.5</v>
      </c>
      <c r="X43" s="136" t="str">
        <f>OFFSET('Plate 1'!$AC$40, 'Plate 1 384-well Map'!$A7,'Plate 1 384-well Map'!X$1)</f>
        <v>dil 3.5</v>
      </c>
      <c r="Y43" s="135" t="str">
        <f>OFFSET('Plate 1'!$AC$29, 'Plate 1 384-well Map'!$A7,'Plate 1 384-well Map'!Y$1)</f>
        <v>dil 3.5</v>
      </c>
      <c r="Z43" s="136" t="str">
        <f>OFFSET('Plate 1'!$AC$40, 'Plate 1 384-well Map'!$A7,'Plate 1 384-well Map'!Z$1)</f>
        <v>dil 3.5</v>
      </c>
    </row>
    <row r="44" ht="13.5" customHeight="1">
      <c r="B44" s="131" t="s">
        <v>30</v>
      </c>
      <c r="C44" s="133" t="str">
        <f>OFFSET('Plate 1'!$AC$7, 'Plate 1 384-well Map'!$A8,'Plate 1 384-well Map'!C$1)</f>
        <v>dil 3.5</v>
      </c>
      <c r="D44" s="134" t="str">
        <f>OFFSET('Plate 1'!$AC$18, 'Plate 1 384-well Map'!$A8,'Plate 1 384-well Map'!D$1)</f>
        <v>dil 3.5</v>
      </c>
      <c r="E44" s="133" t="str">
        <f>OFFSET('Plate 1'!$AC$7, 'Plate 1 384-well Map'!$A8,'Plate 1 384-well Map'!E$1)</f>
        <v>dil 3.5</v>
      </c>
      <c r="F44" s="134" t="str">
        <f>OFFSET('Plate 1'!$AC$18, 'Plate 1 384-well Map'!$A8,'Plate 1 384-well Map'!F$1)</f>
        <v>dil 3.5</v>
      </c>
      <c r="G44" s="133" t="str">
        <f>OFFSET('Plate 1'!$AC$7, 'Plate 1 384-well Map'!$A8,'Plate 1 384-well Map'!G$1)</f>
        <v>dil 3.5</v>
      </c>
      <c r="H44" s="134" t="str">
        <f>OFFSET('Plate 1'!$AC$18, 'Plate 1 384-well Map'!$A8,'Plate 1 384-well Map'!H$1)</f>
        <v>dil 3.5</v>
      </c>
      <c r="I44" s="133" t="str">
        <f>OFFSET('Plate 1'!$AC$7, 'Plate 1 384-well Map'!$A8,'Plate 1 384-well Map'!I$1)</f>
        <v>dil 3.5</v>
      </c>
      <c r="J44" s="134" t="str">
        <f>OFFSET('Plate 1'!$AC$18, 'Plate 1 384-well Map'!$A8,'Plate 1 384-well Map'!J$1)</f>
        <v>dil 3.5</v>
      </c>
      <c r="K44" s="133" t="str">
        <f>OFFSET('Plate 1'!$AC$7, 'Plate 1 384-well Map'!$A8,'Plate 1 384-well Map'!K$1)</f>
        <v>dil 3.5</v>
      </c>
      <c r="L44" s="134" t="str">
        <f>OFFSET('Plate 1'!$AC$18, 'Plate 1 384-well Map'!$A8,'Plate 1 384-well Map'!L$1)</f>
        <v>dil 3.5</v>
      </c>
      <c r="M44" s="133" t="str">
        <f>OFFSET('Plate 1'!$AC$7, 'Plate 1 384-well Map'!$A8,'Plate 1 384-well Map'!M$1)</f>
        <v>dil 3.5</v>
      </c>
      <c r="N44" s="134" t="str">
        <f>OFFSET('Plate 1'!$AC$18, 'Plate 1 384-well Map'!$A8,'Plate 1 384-well Map'!N$1)</f>
        <v>dil 3.5</v>
      </c>
      <c r="O44" s="133" t="str">
        <f>OFFSET('Plate 1'!$AC$7, 'Plate 1 384-well Map'!$A8,'Plate 1 384-well Map'!O$1)</f>
        <v>dil 3.5</v>
      </c>
      <c r="P44" s="134" t="str">
        <f>OFFSET('Plate 1'!$AC$18, 'Plate 1 384-well Map'!$A8,'Plate 1 384-well Map'!P$1)</f>
        <v>dil 3.5</v>
      </c>
      <c r="Q44" s="133" t="str">
        <f>OFFSET('Plate 1'!$AC$7, 'Plate 1 384-well Map'!$A8,'Plate 1 384-well Map'!Q$1)</f>
        <v>dil 3.5</v>
      </c>
      <c r="R44" s="134" t="str">
        <f>OFFSET('Plate 1'!$AC$18, 'Plate 1 384-well Map'!$A8,'Plate 1 384-well Map'!R$1)</f>
        <v>dil 3.5</v>
      </c>
      <c r="S44" s="133" t="str">
        <f>OFFSET('Plate 1'!$AC$7, 'Plate 1 384-well Map'!$A8,'Plate 1 384-well Map'!S$1)</f>
        <v>dil 3.5</v>
      </c>
      <c r="T44" s="134" t="str">
        <f>OFFSET('Plate 1'!$AC$18, 'Plate 1 384-well Map'!$A8,'Plate 1 384-well Map'!T$1)</f>
        <v>dil 3.5</v>
      </c>
      <c r="U44" s="133" t="str">
        <f>OFFSET('Plate 1'!$AC$7, 'Plate 1 384-well Map'!$A8,'Plate 1 384-well Map'!U$1)</f>
        <v>dil 3.5</v>
      </c>
      <c r="V44" s="134" t="str">
        <f>OFFSET('Plate 1'!$AC$18, 'Plate 1 384-well Map'!$A8,'Plate 1 384-well Map'!V$1)</f>
        <v>dil 3.5</v>
      </c>
      <c r="W44" s="133" t="str">
        <f>OFFSET('Plate 1'!$AC$7, 'Plate 1 384-well Map'!$A8,'Plate 1 384-well Map'!W$1)</f>
        <v>dil 3.5</v>
      </c>
      <c r="X44" s="134" t="str">
        <f>OFFSET('Plate 1'!$AC$18, 'Plate 1 384-well Map'!$A8,'Plate 1 384-well Map'!X$1)</f>
        <v>dil 3.5</v>
      </c>
      <c r="Y44" s="133" t="str">
        <f>OFFSET('Plate 1'!$AC$7, 'Plate 1 384-well Map'!$A8,'Plate 1 384-well Map'!Y$1)</f>
        <v>dil 3.5</v>
      </c>
      <c r="Z44" s="134" t="str">
        <f>OFFSET('Plate 1'!$AC$18, 'Plate 1 384-well Map'!$A8,'Plate 1 384-well Map'!Z$1)</f>
        <v>dil 3.5</v>
      </c>
    </row>
    <row r="45" ht="13.5" customHeight="1">
      <c r="B45" s="131" t="s">
        <v>31</v>
      </c>
      <c r="C45" s="135" t="str">
        <f>OFFSET('Plate 1'!$AC$29, 'Plate 1 384-well Map'!$A9,'Plate 1 384-well Map'!C$1)</f>
        <v>dil 3.5</v>
      </c>
      <c r="D45" s="136" t="str">
        <f>OFFSET('Plate 1'!$AC$40, 'Plate 1 384-well Map'!$A9,'Plate 1 384-well Map'!D$1)</f>
        <v>dil 3.5</v>
      </c>
      <c r="E45" s="135" t="str">
        <f>OFFSET('Plate 1'!$AC$29, 'Plate 1 384-well Map'!$A9,'Plate 1 384-well Map'!E$1)</f>
        <v>dil 3.5</v>
      </c>
      <c r="F45" s="136" t="str">
        <f>OFFSET('Plate 1'!$AC$40, 'Plate 1 384-well Map'!$A9,'Plate 1 384-well Map'!F$1)</f>
        <v>dil 3.5</v>
      </c>
      <c r="G45" s="135" t="str">
        <f>OFFSET('Plate 1'!$AC$29, 'Plate 1 384-well Map'!$A9,'Plate 1 384-well Map'!G$1)</f>
        <v>dil 3.5</v>
      </c>
      <c r="H45" s="136" t="str">
        <f>OFFSET('Plate 1'!$AC$40, 'Plate 1 384-well Map'!$A9,'Plate 1 384-well Map'!H$1)</f>
        <v>dil 3.5</v>
      </c>
      <c r="I45" s="135" t="str">
        <f>OFFSET('Plate 1'!$AC$29, 'Plate 1 384-well Map'!$A9,'Plate 1 384-well Map'!I$1)</f>
        <v>dil 3.5</v>
      </c>
      <c r="J45" s="136" t="str">
        <f>OFFSET('Plate 1'!$AC$40, 'Plate 1 384-well Map'!$A9,'Plate 1 384-well Map'!J$1)</f>
        <v>dil 3.5</v>
      </c>
      <c r="K45" s="135" t="str">
        <f>OFFSET('Plate 1'!$AC$29, 'Plate 1 384-well Map'!$A9,'Plate 1 384-well Map'!K$1)</f>
        <v>dil 3.5</v>
      </c>
      <c r="L45" s="136" t="str">
        <f>OFFSET('Plate 1'!$AC$40, 'Plate 1 384-well Map'!$A9,'Plate 1 384-well Map'!L$1)</f>
        <v>dil 3.5</v>
      </c>
      <c r="M45" s="135" t="str">
        <f>OFFSET('Plate 1'!$AC$29, 'Plate 1 384-well Map'!$A9,'Plate 1 384-well Map'!M$1)</f>
        <v>dil 3.5</v>
      </c>
      <c r="N45" s="136" t="str">
        <f>OFFSET('Plate 1'!$AC$40, 'Plate 1 384-well Map'!$A9,'Plate 1 384-well Map'!N$1)</f>
        <v>dil 3.5</v>
      </c>
      <c r="O45" s="135" t="str">
        <f>OFFSET('Plate 1'!$AC$29, 'Plate 1 384-well Map'!$A9,'Plate 1 384-well Map'!O$1)</f>
        <v>dil 3.5</v>
      </c>
      <c r="P45" s="136" t="str">
        <f>OFFSET('Plate 1'!$AC$40, 'Plate 1 384-well Map'!$A9,'Plate 1 384-well Map'!P$1)</f>
        <v>dil 3.5</v>
      </c>
      <c r="Q45" s="135" t="str">
        <f>OFFSET('Plate 1'!$AC$29, 'Plate 1 384-well Map'!$A9,'Plate 1 384-well Map'!Q$1)</f>
        <v>dil 3.5</v>
      </c>
      <c r="R45" s="136" t="str">
        <f>OFFSET('Plate 1'!$AC$40, 'Plate 1 384-well Map'!$A9,'Plate 1 384-well Map'!R$1)</f>
        <v>dil 3.5</v>
      </c>
      <c r="S45" s="135" t="str">
        <f>OFFSET('Plate 1'!$AC$29, 'Plate 1 384-well Map'!$A9,'Plate 1 384-well Map'!S$1)</f>
        <v>dil 3.5</v>
      </c>
      <c r="T45" s="136" t="str">
        <f>OFFSET('Plate 1'!$AC$40, 'Plate 1 384-well Map'!$A9,'Plate 1 384-well Map'!T$1)</f>
        <v>dil 3.5</v>
      </c>
      <c r="U45" s="135" t="str">
        <f>OFFSET('Plate 1'!$AC$29, 'Plate 1 384-well Map'!$A9,'Plate 1 384-well Map'!U$1)</f>
        <v>dil 3.5</v>
      </c>
      <c r="V45" s="136" t="str">
        <f>OFFSET('Plate 1'!$AC$40, 'Plate 1 384-well Map'!$A9,'Plate 1 384-well Map'!V$1)</f>
        <v>dil 3.5</v>
      </c>
      <c r="W45" s="135" t="str">
        <f>OFFSET('Plate 1'!$AC$29, 'Plate 1 384-well Map'!$A9,'Plate 1 384-well Map'!W$1)</f>
        <v>dil 3.5</v>
      </c>
      <c r="X45" s="136" t="str">
        <f>OFFSET('Plate 1'!$AC$40, 'Plate 1 384-well Map'!$A9,'Plate 1 384-well Map'!X$1)</f>
        <v>dil 3.5</v>
      </c>
      <c r="Y45" s="135" t="str">
        <f>OFFSET('Plate 1'!$AC$29, 'Plate 1 384-well Map'!$A9,'Plate 1 384-well Map'!Y$1)</f>
        <v>dil 3.5</v>
      </c>
      <c r="Z45" s="136" t="str">
        <f>OFFSET('Plate 1'!$AC$40, 'Plate 1 384-well Map'!$A9,'Plate 1 384-well Map'!Z$1)</f>
        <v>dil 3.5</v>
      </c>
    </row>
    <row r="46" ht="13.5" customHeight="1">
      <c r="B46" s="131" t="s">
        <v>32</v>
      </c>
      <c r="C46" s="133" t="str">
        <f>OFFSET('Plate 1'!$AC$7, 'Plate 1 384-well Map'!$A10,'Plate 1 384-well Map'!C$1)</f>
        <v>dil 3.5</v>
      </c>
      <c r="D46" s="134" t="str">
        <f>OFFSET('Plate 1'!$AC$18, 'Plate 1 384-well Map'!$A10,'Plate 1 384-well Map'!D$1)</f>
        <v>dil 3.5</v>
      </c>
      <c r="E46" s="133" t="str">
        <f>OFFSET('Plate 1'!$AC$7, 'Plate 1 384-well Map'!$A10,'Plate 1 384-well Map'!E$1)</f>
        <v>dil 3.5</v>
      </c>
      <c r="F46" s="134" t="str">
        <f>OFFSET('Plate 1'!$AC$18, 'Plate 1 384-well Map'!$A10,'Plate 1 384-well Map'!F$1)</f>
        <v>dil 3.5</v>
      </c>
      <c r="G46" s="133" t="str">
        <f>OFFSET('Plate 1'!$AC$7, 'Plate 1 384-well Map'!$A10,'Plate 1 384-well Map'!G$1)</f>
        <v>dil 3.5</v>
      </c>
      <c r="H46" s="134" t="str">
        <f>OFFSET('Plate 1'!$AC$18, 'Plate 1 384-well Map'!$A10,'Plate 1 384-well Map'!H$1)</f>
        <v>dil 3.5</v>
      </c>
      <c r="I46" s="133" t="str">
        <f>OFFSET('Plate 1'!$AC$7, 'Plate 1 384-well Map'!$A10,'Plate 1 384-well Map'!I$1)</f>
        <v>dil 3.5</v>
      </c>
      <c r="J46" s="134" t="str">
        <f>OFFSET('Plate 1'!$AC$18, 'Plate 1 384-well Map'!$A10,'Plate 1 384-well Map'!J$1)</f>
        <v>dil 3.5</v>
      </c>
      <c r="K46" s="133" t="str">
        <f>OFFSET('Plate 1'!$AC$7, 'Plate 1 384-well Map'!$A10,'Plate 1 384-well Map'!K$1)</f>
        <v>dil 3.5</v>
      </c>
      <c r="L46" s="134" t="str">
        <f>OFFSET('Plate 1'!$AC$18, 'Plate 1 384-well Map'!$A10,'Plate 1 384-well Map'!L$1)</f>
        <v>dil 3.5</v>
      </c>
      <c r="M46" s="133" t="str">
        <f>OFFSET('Plate 1'!$AC$7, 'Plate 1 384-well Map'!$A10,'Plate 1 384-well Map'!M$1)</f>
        <v>dil 3.5</v>
      </c>
      <c r="N46" s="134" t="str">
        <f>OFFSET('Plate 1'!$AC$18, 'Plate 1 384-well Map'!$A10,'Plate 1 384-well Map'!N$1)</f>
        <v>dil 3.5</v>
      </c>
      <c r="O46" s="133" t="str">
        <f>OFFSET('Plate 1'!$AC$7, 'Plate 1 384-well Map'!$A10,'Plate 1 384-well Map'!O$1)</f>
        <v>dil 3.5</v>
      </c>
      <c r="P46" s="134" t="str">
        <f>OFFSET('Plate 1'!$AC$18, 'Plate 1 384-well Map'!$A10,'Plate 1 384-well Map'!P$1)</f>
        <v>dil 3.5</v>
      </c>
      <c r="Q46" s="133" t="str">
        <f>OFFSET('Plate 1'!$AC$7, 'Plate 1 384-well Map'!$A10,'Plate 1 384-well Map'!Q$1)</f>
        <v>dil 3.5</v>
      </c>
      <c r="R46" s="134" t="str">
        <f>OFFSET('Plate 1'!$AC$18, 'Plate 1 384-well Map'!$A10,'Plate 1 384-well Map'!R$1)</f>
        <v>dil 3.5</v>
      </c>
      <c r="S46" s="133" t="str">
        <f>OFFSET('Plate 1'!$AC$7, 'Plate 1 384-well Map'!$A10,'Plate 1 384-well Map'!S$1)</f>
        <v>dil 3.5</v>
      </c>
      <c r="T46" s="134" t="str">
        <f>OFFSET('Plate 1'!$AC$18, 'Plate 1 384-well Map'!$A10,'Plate 1 384-well Map'!T$1)</f>
        <v>dil 3.5</v>
      </c>
      <c r="U46" s="133" t="str">
        <f>OFFSET('Plate 1'!$AC$7, 'Plate 1 384-well Map'!$A10,'Plate 1 384-well Map'!U$1)</f>
        <v>dil 3.5</v>
      </c>
      <c r="V46" s="134" t="str">
        <f>OFFSET('Plate 1'!$AC$18, 'Plate 1 384-well Map'!$A10,'Plate 1 384-well Map'!V$1)</f>
        <v>dil 3.5</v>
      </c>
      <c r="W46" s="133" t="str">
        <f>OFFSET('Plate 1'!$AC$7, 'Plate 1 384-well Map'!$A10,'Plate 1 384-well Map'!W$1)</f>
        <v>dil 3.5</v>
      </c>
      <c r="X46" s="134" t="str">
        <f>OFFSET('Plate 1'!$AC$18, 'Plate 1 384-well Map'!$A10,'Plate 1 384-well Map'!X$1)</f>
        <v>dil 3.5</v>
      </c>
      <c r="Y46" s="133" t="str">
        <f>OFFSET('Plate 1'!$AC$7, 'Plate 1 384-well Map'!$A10,'Plate 1 384-well Map'!Y$1)</f>
        <v>dil 3.5</v>
      </c>
      <c r="Z46" s="134" t="str">
        <f>OFFSET('Plate 1'!$AC$18, 'Plate 1 384-well Map'!$A10,'Plate 1 384-well Map'!Z$1)</f>
        <v>dil 3.5</v>
      </c>
    </row>
    <row r="47" ht="13.5" customHeight="1">
      <c r="B47" s="131" t="s">
        <v>33</v>
      </c>
      <c r="C47" s="135" t="str">
        <f>OFFSET('Plate 1'!$AC$29, 'Plate 1 384-well Map'!$A11,'Plate 1 384-well Map'!C$1)</f>
        <v>dil 3.5</v>
      </c>
      <c r="D47" s="136" t="str">
        <f>OFFSET('Plate 1'!$AC$40, 'Plate 1 384-well Map'!$A11,'Plate 1 384-well Map'!D$1)</f>
        <v>dil 3.5</v>
      </c>
      <c r="E47" s="135" t="str">
        <f>OFFSET('Plate 1'!$AC$29, 'Plate 1 384-well Map'!$A11,'Plate 1 384-well Map'!E$1)</f>
        <v>dil 3.5</v>
      </c>
      <c r="F47" s="136" t="str">
        <f>OFFSET('Plate 1'!$AC$40, 'Plate 1 384-well Map'!$A11,'Plate 1 384-well Map'!F$1)</f>
        <v>dil 3.5</v>
      </c>
      <c r="G47" s="135" t="str">
        <f>OFFSET('Plate 1'!$AC$29, 'Plate 1 384-well Map'!$A11,'Plate 1 384-well Map'!G$1)</f>
        <v>dil 3.5</v>
      </c>
      <c r="H47" s="136" t="str">
        <f>OFFSET('Plate 1'!$AC$40, 'Plate 1 384-well Map'!$A11,'Plate 1 384-well Map'!H$1)</f>
        <v>dil 3.5</v>
      </c>
      <c r="I47" s="135" t="str">
        <f>OFFSET('Plate 1'!$AC$29, 'Plate 1 384-well Map'!$A11,'Plate 1 384-well Map'!I$1)</f>
        <v>dil 3.5</v>
      </c>
      <c r="J47" s="136" t="str">
        <f>OFFSET('Plate 1'!$AC$40, 'Plate 1 384-well Map'!$A11,'Plate 1 384-well Map'!J$1)</f>
        <v>dil 3.5</v>
      </c>
      <c r="K47" s="135" t="str">
        <f>OFFSET('Plate 1'!$AC$29, 'Plate 1 384-well Map'!$A11,'Plate 1 384-well Map'!K$1)</f>
        <v>dil 3.5</v>
      </c>
      <c r="L47" s="136" t="str">
        <f>OFFSET('Plate 1'!$AC$40, 'Plate 1 384-well Map'!$A11,'Plate 1 384-well Map'!L$1)</f>
        <v>dil 3.5</v>
      </c>
      <c r="M47" s="135" t="str">
        <f>OFFSET('Plate 1'!$AC$29, 'Plate 1 384-well Map'!$A11,'Plate 1 384-well Map'!M$1)</f>
        <v>dil 3.5</v>
      </c>
      <c r="N47" s="136" t="str">
        <f>OFFSET('Plate 1'!$AC$40, 'Plate 1 384-well Map'!$A11,'Plate 1 384-well Map'!N$1)</f>
        <v>dil 3.5</v>
      </c>
      <c r="O47" s="135" t="str">
        <f>OFFSET('Plate 1'!$AC$29, 'Plate 1 384-well Map'!$A11,'Plate 1 384-well Map'!O$1)</f>
        <v>dil 3.5</v>
      </c>
      <c r="P47" s="136" t="str">
        <f>OFFSET('Plate 1'!$AC$40, 'Plate 1 384-well Map'!$A11,'Plate 1 384-well Map'!P$1)</f>
        <v>dil 3.5</v>
      </c>
      <c r="Q47" s="135" t="str">
        <f>OFFSET('Plate 1'!$AC$29, 'Plate 1 384-well Map'!$A11,'Plate 1 384-well Map'!Q$1)</f>
        <v>dil 3.5</v>
      </c>
      <c r="R47" s="136" t="str">
        <f>OFFSET('Plate 1'!$AC$40, 'Plate 1 384-well Map'!$A11,'Plate 1 384-well Map'!R$1)</f>
        <v>dil 3.5</v>
      </c>
      <c r="S47" s="135" t="str">
        <f>OFFSET('Plate 1'!$AC$29, 'Plate 1 384-well Map'!$A11,'Plate 1 384-well Map'!S$1)</f>
        <v>dil 3.5</v>
      </c>
      <c r="T47" s="136" t="str">
        <f>OFFSET('Plate 1'!$AC$40, 'Plate 1 384-well Map'!$A11,'Plate 1 384-well Map'!T$1)</f>
        <v>dil 3.5</v>
      </c>
      <c r="U47" s="135" t="str">
        <f>OFFSET('Plate 1'!$AC$29, 'Plate 1 384-well Map'!$A11,'Plate 1 384-well Map'!U$1)</f>
        <v>dil 3.5</v>
      </c>
      <c r="V47" s="136" t="str">
        <f>OFFSET('Plate 1'!$AC$40, 'Plate 1 384-well Map'!$A11,'Plate 1 384-well Map'!V$1)</f>
        <v>dil 3.5</v>
      </c>
      <c r="W47" s="135" t="str">
        <f>OFFSET('Plate 1'!$AC$29, 'Plate 1 384-well Map'!$A11,'Plate 1 384-well Map'!W$1)</f>
        <v>dil 3.5</v>
      </c>
      <c r="X47" s="136" t="str">
        <f>OFFSET('Plate 1'!$AC$40, 'Plate 1 384-well Map'!$A11,'Plate 1 384-well Map'!X$1)</f>
        <v>dil 3.5</v>
      </c>
      <c r="Y47" s="135" t="str">
        <f>OFFSET('Plate 1'!$AC$29, 'Plate 1 384-well Map'!$A11,'Plate 1 384-well Map'!Y$1)</f>
        <v>dil 3.5</v>
      </c>
      <c r="Z47" s="136" t="str">
        <f>OFFSET('Plate 1'!$AC$40, 'Plate 1 384-well Map'!$A11,'Plate 1 384-well Map'!Z$1)</f>
        <v>dil 3.5</v>
      </c>
    </row>
    <row r="48" ht="13.5" customHeight="1">
      <c r="B48" s="131" t="s">
        <v>81</v>
      </c>
      <c r="C48" s="133" t="str">
        <f>OFFSET('Plate 1'!$AC$7, 'Plate 1 384-well Map'!$A12,'Plate 1 384-well Map'!C$1)</f>
        <v>dil 3.5</v>
      </c>
      <c r="D48" s="134" t="str">
        <f>OFFSET('Plate 1'!$AC$18, 'Plate 1 384-well Map'!$A12,'Plate 1 384-well Map'!D$1)</f>
        <v>dil 3.5</v>
      </c>
      <c r="E48" s="133" t="str">
        <f>OFFSET('Plate 1'!$AC$7, 'Plate 1 384-well Map'!$A12,'Plate 1 384-well Map'!E$1)</f>
        <v>dil 3.5</v>
      </c>
      <c r="F48" s="134" t="str">
        <f>OFFSET('Plate 1'!$AC$18, 'Plate 1 384-well Map'!$A12,'Plate 1 384-well Map'!F$1)</f>
        <v>dil 3.5</v>
      </c>
      <c r="G48" s="133" t="str">
        <f>OFFSET('Plate 1'!$AC$7, 'Plate 1 384-well Map'!$A12,'Plate 1 384-well Map'!G$1)</f>
        <v>dil 3.5</v>
      </c>
      <c r="H48" s="134" t="str">
        <f>OFFSET('Plate 1'!$AC$18, 'Plate 1 384-well Map'!$A12,'Plate 1 384-well Map'!H$1)</f>
        <v>dil 3.5</v>
      </c>
      <c r="I48" s="133" t="str">
        <f>OFFSET('Plate 1'!$AC$7, 'Plate 1 384-well Map'!$A12,'Plate 1 384-well Map'!I$1)</f>
        <v>dil 3.5</v>
      </c>
      <c r="J48" s="134" t="str">
        <f>OFFSET('Plate 1'!$AC$18, 'Plate 1 384-well Map'!$A12,'Plate 1 384-well Map'!J$1)</f>
        <v>dil 3.5</v>
      </c>
      <c r="K48" s="133" t="str">
        <f>OFFSET('Plate 1'!$AC$7, 'Plate 1 384-well Map'!$A12,'Plate 1 384-well Map'!K$1)</f>
        <v>dil 3.5</v>
      </c>
      <c r="L48" s="134" t="str">
        <f>OFFSET('Plate 1'!$AC$18, 'Plate 1 384-well Map'!$A12,'Plate 1 384-well Map'!L$1)</f>
        <v>dil 3.5</v>
      </c>
      <c r="M48" s="133" t="str">
        <f>OFFSET('Plate 1'!$AC$7, 'Plate 1 384-well Map'!$A12,'Plate 1 384-well Map'!M$1)</f>
        <v>dil 3.5</v>
      </c>
      <c r="N48" s="134" t="str">
        <f>OFFSET('Plate 1'!$AC$18, 'Plate 1 384-well Map'!$A12,'Plate 1 384-well Map'!N$1)</f>
        <v>dil 3.5</v>
      </c>
      <c r="O48" s="133" t="str">
        <f>OFFSET('Plate 1'!$AC$7, 'Plate 1 384-well Map'!$A12,'Plate 1 384-well Map'!O$1)</f>
        <v>dil 3.5</v>
      </c>
      <c r="P48" s="134" t="str">
        <f>OFFSET('Plate 1'!$AC$18, 'Plate 1 384-well Map'!$A12,'Plate 1 384-well Map'!P$1)</f>
        <v>dil 3.5</v>
      </c>
      <c r="Q48" s="133" t="str">
        <f>OFFSET('Plate 1'!$AC$7, 'Plate 1 384-well Map'!$A12,'Plate 1 384-well Map'!Q$1)</f>
        <v>dil 3.5</v>
      </c>
      <c r="R48" s="134" t="str">
        <f>OFFSET('Plate 1'!$AC$18, 'Plate 1 384-well Map'!$A12,'Plate 1 384-well Map'!R$1)</f>
        <v>dil 3.5</v>
      </c>
      <c r="S48" s="133" t="str">
        <f>OFFSET('Plate 1'!$AC$7, 'Plate 1 384-well Map'!$A12,'Plate 1 384-well Map'!S$1)</f>
        <v>dil 3.5</v>
      </c>
      <c r="T48" s="134" t="str">
        <f>OFFSET('Plate 1'!$AC$18, 'Plate 1 384-well Map'!$A12,'Plate 1 384-well Map'!T$1)</f>
        <v>dil 3.5</v>
      </c>
      <c r="U48" s="133" t="str">
        <f>OFFSET('Plate 1'!$AC$7, 'Plate 1 384-well Map'!$A12,'Plate 1 384-well Map'!U$1)</f>
        <v>dil 3.5</v>
      </c>
      <c r="V48" s="134" t="str">
        <f>OFFSET('Plate 1'!$AC$18, 'Plate 1 384-well Map'!$A12,'Plate 1 384-well Map'!V$1)</f>
        <v>dil 3.5</v>
      </c>
      <c r="W48" s="133" t="str">
        <f>OFFSET('Plate 1'!$AC$7, 'Plate 1 384-well Map'!$A12,'Plate 1 384-well Map'!W$1)</f>
        <v>dil 3.5</v>
      </c>
      <c r="X48" s="134" t="str">
        <f>OFFSET('Plate 1'!$AC$18, 'Plate 1 384-well Map'!$A12,'Plate 1 384-well Map'!X$1)</f>
        <v>dil 3.5</v>
      </c>
      <c r="Y48" s="133" t="str">
        <f>OFFSET('Plate 1'!$AC$7, 'Plate 1 384-well Map'!$A12,'Plate 1 384-well Map'!Y$1)</f>
        <v>dil 3.5</v>
      </c>
      <c r="Z48" s="134" t="str">
        <f>OFFSET('Plate 1'!$AC$18, 'Plate 1 384-well Map'!$A12,'Plate 1 384-well Map'!Z$1)</f>
        <v>dil 3.5</v>
      </c>
    </row>
    <row r="49" ht="13.5" customHeight="1">
      <c r="B49" s="131" t="s">
        <v>82</v>
      </c>
      <c r="C49" s="135" t="str">
        <f>OFFSET('Plate 1'!$AC$29, 'Plate 1 384-well Map'!$A13,'Plate 1 384-well Map'!C$1)</f>
        <v>dil 3.5</v>
      </c>
      <c r="D49" s="136" t="str">
        <f>OFFSET('Plate 1'!$AC$40, 'Plate 1 384-well Map'!$A13,'Plate 1 384-well Map'!D$1)</f>
        <v>dil 3.5</v>
      </c>
      <c r="E49" s="135" t="str">
        <f>OFFSET('Plate 1'!$AC$29, 'Plate 1 384-well Map'!$A13,'Plate 1 384-well Map'!E$1)</f>
        <v>dil 3.5</v>
      </c>
      <c r="F49" s="136" t="str">
        <f>OFFSET('Plate 1'!$AC$40, 'Plate 1 384-well Map'!$A13,'Plate 1 384-well Map'!F$1)</f>
        <v>dil 3.5</v>
      </c>
      <c r="G49" s="135" t="str">
        <f>OFFSET('Plate 1'!$AC$29, 'Plate 1 384-well Map'!$A13,'Plate 1 384-well Map'!G$1)</f>
        <v>dil 3.5</v>
      </c>
      <c r="H49" s="136" t="str">
        <f>OFFSET('Plate 1'!$AC$40, 'Plate 1 384-well Map'!$A13,'Plate 1 384-well Map'!H$1)</f>
        <v>dil 3.5</v>
      </c>
      <c r="I49" s="135" t="str">
        <f>OFFSET('Plate 1'!$AC$29, 'Plate 1 384-well Map'!$A13,'Plate 1 384-well Map'!I$1)</f>
        <v>dil 3.5</v>
      </c>
      <c r="J49" s="136" t="str">
        <f>OFFSET('Plate 1'!$AC$40, 'Plate 1 384-well Map'!$A13,'Plate 1 384-well Map'!J$1)</f>
        <v>dil 3.5</v>
      </c>
      <c r="K49" s="135" t="str">
        <f>OFFSET('Plate 1'!$AC$29, 'Plate 1 384-well Map'!$A13,'Plate 1 384-well Map'!K$1)</f>
        <v>dil 3.5</v>
      </c>
      <c r="L49" s="136" t="str">
        <f>OFFSET('Plate 1'!$AC$40, 'Plate 1 384-well Map'!$A13,'Plate 1 384-well Map'!L$1)</f>
        <v>dil 3.5</v>
      </c>
      <c r="M49" s="135" t="str">
        <f>OFFSET('Plate 1'!$AC$29, 'Plate 1 384-well Map'!$A13,'Plate 1 384-well Map'!M$1)</f>
        <v>dil 3.5</v>
      </c>
      <c r="N49" s="136" t="str">
        <f>OFFSET('Plate 1'!$AC$40, 'Plate 1 384-well Map'!$A13,'Plate 1 384-well Map'!N$1)</f>
        <v>dil 3.5</v>
      </c>
      <c r="O49" s="135" t="str">
        <f>OFFSET('Plate 1'!$AC$29, 'Plate 1 384-well Map'!$A13,'Plate 1 384-well Map'!O$1)</f>
        <v>dil 3.5</v>
      </c>
      <c r="P49" s="136" t="str">
        <f>OFFSET('Plate 1'!$AC$40, 'Plate 1 384-well Map'!$A13,'Plate 1 384-well Map'!P$1)</f>
        <v>dil 3.5</v>
      </c>
      <c r="Q49" s="135" t="str">
        <f>OFFSET('Plate 1'!$AC$29, 'Plate 1 384-well Map'!$A13,'Plate 1 384-well Map'!Q$1)</f>
        <v>dil 3.5</v>
      </c>
      <c r="R49" s="136" t="str">
        <f>OFFSET('Plate 1'!$AC$40, 'Plate 1 384-well Map'!$A13,'Plate 1 384-well Map'!R$1)</f>
        <v>dil 3.5</v>
      </c>
      <c r="S49" s="135" t="str">
        <f>OFFSET('Plate 1'!$AC$29, 'Plate 1 384-well Map'!$A13,'Plate 1 384-well Map'!S$1)</f>
        <v>dil 3.5</v>
      </c>
      <c r="T49" s="136" t="str">
        <f>OFFSET('Plate 1'!$AC$40, 'Plate 1 384-well Map'!$A13,'Plate 1 384-well Map'!T$1)</f>
        <v>dil 3.5</v>
      </c>
      <c r="U49" s="135" t="str">
        <f>OFFSET('Plate 1'!$AC$29, 'Plate 1 384-well Map'!$A13,'Plate 1 384-well Map'!U$1)</f>
        <v>dil 3.5</v>
      </c>
      <c r="V49" s="136" t="str">
        <f>OFFSET('Plate 1'!$AC$40, 'Plate 1 384-well Map'!$A13,'Plate 1 384-well Map'!V$1)</f>
        <v>dil 3.5</v>
      </c>
      <c r="W49" s="135" t="str">
        <f>OFFSET('Plate 1'!$AC$29, 'Plate 1 384-well Map'!$A13,'Plate 1 384-well Map'!W$1)</f>
        <v>dil 3.5</v>
      </c>
      <c r="X49" s="136" t="str">
        <f>OFFSET('Plate 1'!$AC$40, 'Plate 1 384-well Map'!$A13,'Plate 1 384-well Map'!X$1)</f>
        <v>dil 3.5</v>
      </c>
      <c r="Y49" s="135" t="str">
        <f>OFFSET('Plate 1'!$AC$29, 'Plate 1 384-well Map'!$A13,'Plate 1 384-well Map'!Y$1)</f>
        <v>dil 3.5</v>
      </c>
      <c r="Z49" s="136" t="str">
        <f>OFFSET('Plate 1'!$AC$40, 'Plate 1 384-well Map'!$A13,'Plate 1 384-well Map'!Z$1)</f>
        <v>dil 3.5</v>
      </c>
    </row>
    <row r="50" ht="13.5" customHeight="1">
      <c r="B50" s="131" t="s">
        <v>83</v>
      </c>
      <c r="C50" s="133" t="str">
        <f>OFFSET('Plate 1'!$AC$7, 'Plate 1 384-well Map'!$A14,'Plate 1 384-well Map'!C$1)</f>
        <v>dil 3.5</v>
      </c>
      <c r="D50" s="134" t="str">
        <f>OFFSET('Plate 1'!$AC$18, 'Plate 1 384-well Map'!$A14,'Plate 1 384-well Map'!D$1)</f>
        <v>dil 3.5</v>
      </c>
      <c r="E50" s="133" t="str">
        <f>OFFSET('Plate 1'!$AC$7, 'Plate 1 384-well Map'!$A14,'Plate 1 384-well Map'!E$1)</f>
        <v>dil 3.5</v>
      </c>
      <c r="F50" s="134" t="str">
        <f>OFFSET('Plate 1'!$AC$18, 'Plate 1 384-well Map'!$A14,'Plate 1 384-well Map'!F$1)</f>
        <v>dil 3.5</v>
      </c>
      <c r="G50" s="133" t="str">
        <f>OFFSET('Plate 1'!$AC$7, 'Plate 1 384-well Map'!$A14,'Plate 1 384-well Map'!G$1)</f>
        <v>dil 3.5</v>
      </c>
      <c r="H50" s="134" t="str">
        <f>OFFSET('Plate 1'!$AC$18, 'Plate 1 384-well Map'!$A14,'Plate 1 384-well Map'!H$1)</f>
        <v>dil 3.5</v>
      </c>
      <c r="I50" s="133" t="str">
        <f>OFFSET('Plate 1'!$AC$7, 'Plate 1 384-well Map'!$A14,'Plate 1 384-well Map'!I$1)</f>
        <v>dil 3.5</v>
      </c>
      <c r="J50" s="134" t="str">
        <f>OFFSET('Plate 1'!$AC$18, 'Plate 1 384-well Map'!$A14,'Plate 1 384-well Map'!J$1)</f>
        <v>dil 3.5</v>
      </c>
      <c r="K50" s="133" t="str">
        <f>OFFSET('Plate 1'!$AC$7, 'Plate 1 384-well Map'!$A14,'Plate 1 384-well Map'!K$1)</f>
        <v>dil 3.5</v>
      </c>
      <c r="L50" s="134" t="str">
        <f>OFFSET('Plate 1'!$AC$18, 'Plate 1 384-well Map'!$A14,'Plate 1 384-well Map'!L$1)</f>
        <v>dil 3.5</v>
      </c>
      <c r="M50" s="133" t="str">
        <f>OFFSET('Plate 1'!$AC$7, 'Plate 1 384-well Map'!$A14,'Plate 1 384-well Map'!M$1)</f>
        <v>dil 3.5</v>
      </c>
      <c r="N50" s="134" t="str">
        <f>OFFSET('Plate 1'!$AC$18, 'Plate 1 384-well Map'!$A14,'Plate 1 384-well Map'!N$1)</f>
        <v>dil 3.5</v>
      </c>
      <c r="O50" s="133" t="str">
        <f>OFFSET('Plate 1'!$AC$7, 'Plate 1 384-well Map'!$A14,'Plate 1 384-well Map'!O$1)</f>
        <v>dil 3.5</v>
      </c>
      <c r="P50" s="134" t="str">
        <f>OFFSET('Plate 1'!$AC$18, 'Plate 1 384-well Map'!$A14,'Plate 1 384-well Map'!P$1)</f>
        <v>dil 3.5</v>
      </c>
      <c r="Q50" s="133" t="str">
        <f>OFFSET('Plate 1'!$AC$7, 'Plate 1 384-well Map'!$A14,'Plate 1 384-well Map'!Q$1)</f>
        <v>dil 3.5</v>
      </c>
      <c r="R50" s="134" t="str">
        <f>OFFSET('Plate 1'!$AC$18, 'Plate 1 384-well Map'!$A14,'Plate 1 384-well Map'!R$1)</f>
        <v>dil 3.5</v>
      </c>
      <c r="S50" s="133" t="str">
        <f>OFFSET('Plate 1'!$AC$7, 'Plate 1 384-well Map'!$A14,'Plate 1 384-well Map'!S$1)</f>
        <v>dil 3.5</v>
      </c>
      <c r="T50" s="134" t="str">
        <f>OFFSET('Plate 1'!$AC$18, 'Plate 1 384-well Map'!$A14,'Plate 1 384-well Map'!T$1)</f>
        <v>dil 3.5</v>
      </c>
      <c r="U50" s="133" t="str">
        <f>OFFSET('Plate 1'!$AC$7, 'Plate 1 384-well Map'!$A14,'Plate 1 384-well Map'!U$1)</f>
        <v>dil 3.5</v>
      </c>
      <c r="V50" s="134" t="str">
        <f>OFFSET('Plate 1'!$AC$18, 'Plate 1 384-well Map'!$A14,'Plate 1 384-well Map'!V$1)</f>
        <v>dil 3.5</v>
      </c>
      <c r="W50" s="133" t="str">
        <f>OFFSET('Plate 1'!$AC$7, 'Plate 1 384-well Map'!$A14,'Plate 1 384-well Map'!W$1)</f>
        <v>dil 3.5</v>
      </c>
      <c r="X50" s="134" t="str">
        <f>OFFSET('Plate 1'!$AC$18, 'Plate 1 384-well Map'!$A14,'Plate 1 384-well Map'!X$1)</f>
        <v>dil 3.5</v>
      </c>
      <c r="Y50" s="133" t="str">
        <f>OFFSET('Plate 1'!$AC$7, 'Plate 1 384-well Map'!$A14,'Plate 1 384-well Map'!Y$1)</f>
        <v>dil 3.5</v>
      </c>
      <c r="Z50" s="134" t="str">
        <f>OFFSET('Plate 1'!$AC$18, 'Plate 1 384-well Map'!$A14,'Plate 1 384-well Map'!Z$1)</f>
        <v>dil 3.5</v>
      </c>
    </row>
    <row r="51" ht="13.5" customHeight="1">
      <c r="B51" s="131" t="s">
        <v>84</v>
      </c>
      <c r="C51" s="135" t="str">
        <f>OFFSET('Plate 1'!$AC$29, 'Plate 1 384-well Map'!$A15,'Plate 1 384-well Map'!C$1)</f>
        <v>dil 3.5</v>
      </c>
      <c r="D51" s="136" t="str">
        <f>OFFSET('Plate 1'!$AC$40, 'Plate 1 384-well Map'!$A15,'Plate 1 384-well Map'!D$1)</f>
        <v>dil 3.5</v>
      </c>
      <c r="E51" s="135" t="str">
        <f>OFFSET('Plate 1'!$AC$29, 'Plate 1 384-well Map'!$A15,'Plate 1 384-well Map'!E$1)</f>
        <v>dil 3.5</v>
      </c>
      <c r="F51" s="136" t="str">
        <f>OFFSET('Plate 1'!$AC$40, 'Plate 1 384-well Map'!$A15,'Plate 1 384-well Map'!F$1)</f>
        <v>dil 3.5</v>
      </c>
      <c r="G51" s="135" t="str">
        <f>OFFSET('Plate 1'!$AC$29, 'Plate 1 384-well Map'!$A15,'Plate 1 384-well Map'!G$1)</f>
        <v>dil 3.5</v>
      </c>
      <c r="H51" s="136" t="str">
        <f>OFFSET('Plate 1'!$AC$40, 'Plate 1 384-well Map'!$A15,'Plate 1 384-well Map'!H$1)</f>
        <v>dil 3.5</v>
      </c>
      <c r="I51" s="135" t="str">
        <f>OFFSET('Plate 1'!$AC$29, 'Plate 1 384-well Map'!$A15,'Plate 1 384-well Map'!I$1)</f>
        <v>dil 3.5</v>
      </c>
      <c r="J51" s="136" t="str">
        <f>OFFSET('Plate 1'!$AC$40, 'Plate 1 384-well Map'!$A15,'Plate 1 384-well Map'!J$1)</f>
        <v>dil 3.5</v>
      </c>
      <c r="K51" s="135" t="str">
        <f>OFFSET('Plate 1'!$AC$29, 'Plate 1 384-well Map'!$A15,'Plate 1 384-well Map'!K$1)</f>
        <v>dil 3.5</v>
      </c>
      <c r="L51" s="136" t="str">
        <f>OFFSET('Plate 1'!$AC$40, 'Plate 1 384-well Map'!$A15,'Plate 1 384-well Map'!L$1)</f>
        <v>dil 3.5</v>
      </c>
      <c r="M51" s="135" t="str">
        <f>OFFSET('Plate 1'!$AC$29, 'Plate 1 384-well Map'!$A15,'Plate 1 384-well Map'!M$1)</f>
        <v>dil 3.5</v>
      </c>
      <c r="N51" s="136" t="str">
        <f>OFFSET('Plate 1'!$AC$40, 'Plate 1 384-well Map'!$A15,'Plate 1 384-well Map'!N$1)</f>
        <v>dil 3.5</v>
      </c>
      <c r="O51" s="135" t="str">
        <f>OFFSET('Plate 1'!$AC$29, 'Plate 1 384-well Map'!$A15,'Plate 1 384-well Map'!O$1)</f>
        <v>dil 3.5</v>
      </c>
      <c r="P51" s="136" t="str">
        <f>OFFSET('Plate 1'!$AC$40, 'Plate 1 384-well Map'!$A15,'Plate 1 384-well Map'!P$1)</f>
        <v>dil 3.5</v>
      </c>
      <c r="Q51" s="135" t="str">
        <f>OFFSET('Plate 1'!$AC$29, 'Plate 1 384-well Map'!$A15,'Plate 1 384-well Map'!Q$1)</f>
        <v>dil 3.5</v>
      </c>
      <c r="R51" s="136" t="str">
        <f>OFFSET('Plate 1'!$AC$40, 'Plate 1 384-well Map'!$A15,'Plate 1 384-well Map'!R$1)</f>
        <v>dil 3.5</v>
      </c>
      <c r="S51" s="135" t="str">
        <f>OFFSET('Plate 1'!$AC$29, 'Plate 1 384-well Map'!$A15,'Plate 1 384-well Map'!S$1)</f>
        <v>dil 3.5</v>
      </c>
      <c r="T51" s="136" t="str">
        <f>OFFSET('Plate 1'!$AC$40, 'Plate 1 384-well Map'!$A15,'Plate 1 384-well Map'!T$1)</f>
        <v>dil 3.5</v>
      </c>
      <c r="U51" s="135" t="str">
        <f>OFFSET('Plate 1'!$AC$29, 'Plate 1 384-well Map'!$A15,'Plate 1 384-well Map'!U$1)</f>
        <v>dil 3.5</v>
      </c>
      <c r="V51" s="136" t="str">
        <f>OFFSET('Plate 1'!$AC$40, 'Plate 1 384-well Map'!$A15,'Plate 1 384-well Map'!V$1)</f>
        <v>dil 3.5</v>
      </c>
      <c r="W51" s="135" t="str">
        <f>OFFSET('Plate 1'!$AC$29, 'Plate 1 384-well Map'!$A15,'Plate 1 384-well Map'!W$1)</f>
        <v>dil 3.5</v>
      </c>
      <c r="X51" s="136" t="str">
        <f>OFFSET('Plate 1'!$AC$40, 'Plate 1 384-well Map'!$A15,'Plate 1 384-well Map'!X$1)</f>
        <v>dil 3.5</v>
      </c>
      <c r="Y51" s="135" t="str">
        <f>OFFSET('Plate 1'!$AC$29, 'Plate 1 384-well Map'!$A15,'Plate 1 384-well Map'!Y$1)</f>
        <v>dil 3.5</v>
      </c>
      <c r="Z51" s="136" t="str">
        <f>OFFSET('Plate 1'!$AC$40, 'Plate 1 384-well Map'!$A15,'Plate 1 384-well Map'!Z$1)</f>
        <v>dil 3.5</v>
      </c>
    </row>
    <row r="52" ht="13.5" customHeight="1">
      <c r="B52" s="131" t="s">
        <v>85</v>
      </c>
      <c r="C52" s="133" t="str">
        <f>OFFSET('Plate 1'!$AC$7, 'Plate 1 384-well Map'!$A16,'Plate 1 384-well Map'!C$1)</f>
        <v>dil 3.5</v>
      </c>
      <c r="D52" s="134" t="str">
        <f>OFFSET('Plate 1'!$AC$18, 'Plate 1 384-well Map'!$A16,'Plate 1 384-well Map'!D$1)</f>
        <v>dil 3.5</v>
      </c>
      <c r="E52" s="133" t="str">
        <f>OFFSET('Plate 1'!$AC$7, 'Plate 1 384-well Map'!$A16,'Plate 1 384-well Map'!E$1)</f>
        <v>dil 3.5</v>
      </c>
      <c r="F52" s="134" t="str">
        <f>OFFSET('Plate 1'!$AC$18, 'Plate 1 384-well Map'!$A16,'Plate 1 384-well Map'!F$1)</f>
        <v>dil 3.5</v>
      </c>
      <c r="G52" s="133" t="str">
        <f>OFFSET('Plate 1'!$AC$7, 'Plate 1 384-well Map'!$A16,'Plate 1 384-well Map'!G$1)</f>
        <v>dil 3.5</v>
      </c>
      <c r="H52" s="134" t="str">
        <f>OFFSET('Plate 1'!$AC$18, 'Plate 1 384-well Map'!$A16,'Plate 1 384-well Map'!H$1)</f>
        <v>dil 3.5</v>
      </c>
      <c r="I52" s="133" t="str">
        <f>OFFSET('Plate 1'!$AC$7, 'Plate 1 384-well Map'!$A16,'Plate 1 384-well Map'!I$1)</f>
        <v>dil 3.5</v>
      </c>
      <c r="J52" s="134" t="str">
        <f>OFFSET('Plate 1'!$AC$18, 'Plate 1 384-well Map'!$A16,'Plate 1 384-well Map'!J$1)</f>
        <v>dil 3.5</v>
      </c>
      <c r="K52" s="133" t="str">
        <f>OFFSET('Plate 1'!$AC$7, 'Plate 1 384-well Map'!$A16,'Plate 1 384-well Map'!K$1)</f>
        <v>dil 3.5</v>
      </c>
      <c r="L52" s="134" t="str">
        <f>OFFSET('Plate 1'!$AC$18, 'Plate 1 384-well Map'!$A16,'Plate 1 384-well Map'!L$1)</f>
        <v>dil 3.5</v>
      </c>
      <c r="M52" s="133" t="str">
        <f>OFFSET('Plate 1'!$AC$7, 'Plate 1 384-well Map'!$A16,'Plate 1 384-well Map'!M$1)</f>
        <v>dil 3.5</v>
      </c>
      <c r="N52" s="134" t="str">
        <f>OFFSET('Plate 1'!$AC$18, 'Plate 1 384-well Map'!$A16,'Plate 1 384-well Map'!N$1)</f>
        <v>dil 3.5</v>
      </c>
      <c r="O52" s="133" t="str">
        <f>OFFSET('Plate 1'!$AC$7, 'Plate 1 384-well Map'!$A16,'Plate 1 384-well Map'!O$1)</f>
        <v>dil 3.5</v>
      </c>
      <c r="P52" s="134" t="str">
        <f>OFFSET('Plate 1'!$AC$18, 'Plate 1 384-well Map'!$A16,'Plate 1 384-well Map'!P$1)</f>
        <v>dil 3.5</v>
      </c>
      <c r="Q52" s="133" t="str">
        <f>OFFSET('Plate 1'!$AC$7, 'Plate 1 384-well Map'!$A16,'Plate 1 384-well Map'!Q$1)</f>
        <v>dil 3.5</v>
      </c>
      <c r="R52" s="134" t="str">
        <f>OFFSET('Plate 1'!$AC$18, 'Plate 1 384-well Map'!$A16,'Plate 1 384-well Map'!R$1)</f>
        <v>dil 3.5</v>
      </c>
      <c r="S52" s="133" t="str">
        <f>OFFSET('Plate 1'!$AC$7, 'Plate 1 384-well Map'!$A16,'Plate 1 384-well Map'!S$1)</f>
        <v>dil 3.5</v>
      </c>
      <c r="T52" s="134" t="str">
        <f>OFFSET('Plate 1'!$AC$18, 'Plate 1 384-well Map'!$A16,'Plate 1 384-well Map'!T$1)</f>
        <v>dil 3.5</v>
      </c>
      <c r="U52" s="133" t="str">
        <f>OFFSET('Plate 1'!$AC$7, 'Plate 1 384-well Map'!$A16,'Plate 1 384-well Map'!U$1)</f>
        <v>dil 3.5</v>
      </c>
      <c r="V52" s="134" t="str">
        <f>OFFSET('Plate 1'!$AC$18, 'Plate 1 384-well Map'!$A16,'Plate 1 384-well Map'!V$1)</f>
        <v>dil 3.5</v>
      </c>
      <c r="W52" s="133" t="str">
        <f>OFFSET('Plate 1'!$AC$7, 'Plate 1 384-well Map'!$A16,'Plate 1 384-well Map'!W$1)</f>
        <v>dil 3.5</v>
      </c>
      <c r="X52" s="134" t="str">
        <f>OFFSET('Plate 1'!$AC$18, 'Plate 1 384-well Map'!$A16,'Plate 1 384-well Map'!X$1)</f>
        <v>dil 3.5</v>
      </c>
      <c r="Y52" s="133" t="str">
        <f>OFFSET('Plate 1'!$AC$7, 'Plate 1 384-well Map'!$A16,'Plate 1 384-well Map'!Y$1)</f>
        <v>dil 3.5</v>
      </c>
      <c r="Z52" s="134" t="str">
        <f>OFFSET('Plate 1'!$AC$18, 'Plate 1 384-well Map'!$A16,'Plate 1 384-well Map'!Z$1)</f>
        <v>dil 3.5</v>
      </c>
    </row>
    <row r="53" ht="13.5" customHeight="1">
      <c r="B53" s="131" t="s">
        <v>86</v>
      </c>
      <c r="C53" s="135" t="str">
        <f>OFFSET('Plate 1'!$AC$29, 'Plate 1 384-well Map'!$A17,'Plate 1 384-well Map'!C$1)</f>
        <v>dil 3.5</v>
      </c>
      <c r="D53" s="136" t="str">
        <f>OFFSET('Plate 1'!$AC$40, 'Plate 1 384-well Map'!$A17,'Plate 1 384-well Map'!D$1)</f>
        <v>dil 3.5</v>
      </c>
      <c r="E53" s="135" t="str">
        <f>OFFSET('Plate 1'!$AC$29, 'Plate 1 384-well Map'!$A17,'Plate 1 384-well Map'!E$1)</f>
        <v>dil 3.5</v>
      </c>
      <c r="F53" s="136" t="str">
        <f>OFFSET('Plate 1'!$AC$40, 'Plate 1 384-well Map'!$A17,'Plate 1 384-well Map'!F$1)</f>
        <v>dil 3.5</v>
      </c>
      <c r="G53" s="135" t="str">
        <f>OFFSET('Plate 1'!$AC$29, 'Plate 1 384-well Map'!$A17,'Plate 1 384-well Map'!G$1)</f>
        <v>dil 3.5</v>
      </c>
      <c r="H53" s="136" t="str">
        <f>OFFSET('Plate 1'!$AC$40, 'Plate 1 384-well Map'!$A17,'Plate 1 384-well Map'!H$1)</f>
        <v>dil 3.5</v>
      </c>
      <c r="I53" s="135" t="str">
        <f>OFFSET('Plate 1'!$AC$29, 'Plate 1 384-well Map'!$A17,'Plate 1 384-well Map'!I$1)</f>
        <v>dil 3.5</v>
      </c>
      <c r="J53" s="136" t="str">
        <f>OFFSET('Plate 1'!$AC$40, 'Plate 1 384-well Map'!$A17,'Plate 1 384-well Map'!J$1)</f>
        <v>dil 3.5</v>
      </c>
      <c r="K53" s="135" t="str">
        <f>OFFSET('Plate 1'!$AC$29, 'Plate 1 384-well Map'!$A17,'Plate 1 384-well Map'!K$1)</f>
        <v>dil 3.5</v>
      </c>
      <c r="L53" s="136" t="str">
        <f>OFFSET('Plate 1'!$AC$40, 'Plate 1 384-well Map'!$A17,'Plate 1 384-well Map'!L$1)</f>
        <v>dil 3.5</v>
      </c>
      <c r="M53" s="135" t="str">
        <f>OFFSET('Plate 1'!$AC$29, 'Plate 1 384-well Map'!$A17,'Plate 1 384-well Map'!M$1)</f>
        <v>dil 3.5</v>
      </c>
      <c r="N53" s="136" t="str">
        <f>OFFSET('Plate 1'!$AC$40, 'Plate 1 384-well Map'!$A17,'Plate 1 384-well Map'!N$1)</f>
        <v>dil 3.5</v>
      </c>
      <c r="O53" s="135" t="str">
        <f>OFFSET('Plate 1'!$AC$29, 'Plate 1 384-well Map'!$A17,'Plate 1 384-well Map'!O$1)</f>
        <v>dil 3.5</v>
      </c>
      <c r="P53" s="136" t="str">
        <f>OFFSET('Plate 1'!$AC$40, 'Plate 1 384-well Map'!$A17,'Plate 1 384-well Map'!P$1)</f>
        <v>dil 3.5</v>
      </c>
      <c r="Q53" s="135" t="str">
        <f>OFFSET('Plate 1'!$AC$29, 'Plate 1 384-well Map'!$A17,'Plate 1 384-well Map'!Q$1)</f>
        <v>dil 3.5</v>
      </c>
      <c r="R53" s="136" t="str">
        <f>OFFSET('Plate 1'!$AC$40, 'Plate 1 384-well Map'!$A17,'Plate 1 384-well Map'!R$1)</f>
        <v>dil 3.5</v>
      </c>
      <c r="S53" s="135" t="str">
        <f>OFFSET('Plate 1'!$AC$29, 'Plate 1 384-well Map'!$A17,'Plate 1 384-well Map'!S$1)</f>
        <v>dil 3.5</v>
      </c>
      <c r="T53" s="136" t="str">
        <f>OFFSET('Plate 1'!$AC$40, 'Plate 1 384-well Map'!$A17,'Plate 1 384-well Map'!T$1)</f>
        <v>dil 3.5</v>
      </c>
      <c r="U53" s="135" t="str">
        <f>OFFSET('Plate 1'!$AC$29, 'Plate 1 384-well Map'!$A17,'Plate 1 384-well Map'!U$1)</f>
        <v>dil 3.5</v>
      </c>
      <c r="V53" s="136" t="str">
        <f>OFFSET('Plate 1'!$AC$40, 'Plate 1 384-well Map'!$A17,'Plate 1 384-well Map'!V$1)</f>
        <v>dil 3.5</v>
      </c>
      <c r="W53" s="135" t="str">
        <f>OFFSET('Plate 1'!$AC$29, 'Plate 1 384-well Map'!$A17,'Plate 1 384-well Map'!W$1)</f>
        <v>dil 3.5</v>
      </c>
      <c r="X53" s="136" t="str">
        <f>OFFSET('Plate 1'!$AC$40, 'Plate 1 384-well Map'!$A17,'Plate 1 384-well Map'!X$1)</f>
        <v>dil 3.5</v>
      </c>
      <c r="Y53" s="135" t="str">
        <f>OFFSET('Plate 1'!$AC$29, 'Plate 1 384-well Map'!$A17,'Plate 1 384-well Map'!Y$1)</f>
        <v>dil 3.5</v>
      </c>
      <c r="Z53" s="136" t="str">
        <f>OFFSET('Plate 1'!$AC$40, 'Plate 1 384-well Map'!$A17,'Plate 1 384-well Map'!Z$1)</f>
        <v>dil 3.5</v>
      </c>
    </row>
    <row r="54" ht="13.5" customHeight="1">
      <c r="B54" s="131" t="s">
        <v>87</v>
      </c>
      <c r="C54" s="133" t="str">
        <f>OFFSET('Plate 1'!$AC$7, 'Plate 1 384-well Map'!$A18,'Plate 1 384-well Map'!C$1)</f>
        <v>dil 3.5</v>
      </c>
      <c r="D54" s="134" t="str">
        <f>OFFSET('Plate 1'!$AC$18, 'Plate 1 384-well Map'!$A18,'Plate 1 384-well Map'!D$1)</f>
        <v>dil 3.5</v>
      </c>
      <c r="E54" s="133" t="str">
        <f>OFFSET('Plate 1'!$AC$7, 'Plate 1 384-well Map'!$A18,'Plate 1 384-well Map'!E$1)</f>
        <v>dil 3.5</v>
      </c>
      <c r="F54" s="134" t="str">
        <f>OFFSET('Plate 1'!$AC$18, 'Plate 1 384-well Map'!$A18,'Plate 1 384-well Map'!F$1)</f>
        <v>dil 3.5</v>
      </c>
      <c r="G54" s="133" t="str">
        <f>OFFSET('Plate 1'!$AC$7, 'Plate 1 384-well Map'!$A18,'Plate 1 384-well Map'!G$1)</f>
        <v>dil 3.5</v>
      </c>
      <c r="H54" s="134" t="str">
        <f>OFFSET('Plate 1'!$AC$18, 'Plate 1 384-well Map'!$A18,'Plate 1 384-well Map'!H$1)</f>
        <v>dil 3.5</v>
      </c>
      <c r="I54" s="133" t="str">
        <f>OFFSET('Plate 1'!$AC$7, 'Plate 1 384-well Map'!$A18,'Plate 1 384-well Map'!I$1)</f>
        <v>dil 3.5</v>
      </c>
      <c r="J54" s="134" t="str">
        <f>OFFSET('Plate 1'!$AC$18, 'Plate 1 384-well Map'!$A18,'Plate 1 384-well Map'!J$1)</f>
        <v>dil 3.5</v>
      </c>
      <c r="K54" s="133" t="str">
        <f>OFFSET('Plate 1'!$AC$7, 'Plate 1 384-well Map'!$A18,'Plate 1 384-well Map'!K$1)</f>
        <v>dil 3.5</v>
      </c>
      <c r="L54" s="134" t="str">
        <f>OFFSET('Plate 1'!$AC$18, 'Plate 1 384-well Map'!$A18,'Plate 1 384-well Map'!L$1)</f>
        <v>dil 3.5</v>
      </c>
      <c r="M54" s="133" t="str">
        <f>OFFSET('Plate 1'!$AC$7, 'Plate 1 384-well Map'!$A18,'Plate 1 384-well Map'!M$1)</f>
        <v>dil 3.5</v>
      </c>
      <c r="N54" s="134" t="str">
        <f>OFFSET('Plate 1'!$AC$18, 'Plate 1 384-well Map'!$A18,'Plate 1 384-well Map'!N$1)</f>
        <v>dil 3.5</v>
      </c>
      <c r="O54" s="133" t="str">
        <f>OFFSET('Plate 1'!$AC$7, 'Plate 1 384-well Map'!$A18,'Plate 1 384-well Map'!O$1)</f>
        <v>dil 3.5</v>
      </c>
      <c r="P54" s="134" t="str">
        <f>OFFSET('Plate 1'!$AC$18, 'Plate 1 384-well Map'!$A18,'Plate 1 384-well Map'!P$1)</f>
        <v>dil 3.5</v>
      </c>
      <c r="Q54" s="133" t="str">
        <f>OFFSET('Plate 1'!$AC$7, 'Plate 1 384-well Map'!$A18,'Plate 1 384-well Map'!Q$1)</f>
        <v>dil 3.5</v>
      </c>
      <c r="R54" s="134" t="str">
        <f>OFFSET('Plate 1'!$AC$18, 'Plate 1 384-well Map'!$A18,'Plate 1 384-well Map'!R$1)</f>
        <v>dil 3.5</v>
      </c>
      <c r="S54" s="133" t="str">
        <f>OFFSET('Plate 1'!$AC$7, 'Plate 1 384-well Map'!$A18,'Plate 1 384-well Map'!S$1)</f>
        <v>dil 3.5</v>
      </c>
      <c r="T54" s="134" t="str">
        <f>OFFSET('Plate 1'!$AC$18, 'Plate 1 384-well Map'!$A18,'Plate 1 384-well Map'!T$1)</f>
        <v>dil 3.5</v>
      </c>
      <c r="U54" s="133" t="str">
        <f>OFFSET('Plate 1'!$AC$7, 'Plate 1 384-well Map'!$A18,'Plate 1 384-well Map'!U$1)</f>
        <v>dil 3.5</v>
      </c>
      <c r="V54" s="134" t="str">
        <f>OFFSET('Plate 1'!$AC$18, 'Plate 1 384-well Map'!$A18,'Plate 1 384-well Map'!V$1)</f>
        <v>dil 3.5</v>
      </c>
      <c r="W54" s="133" t="str">
        <f>OFFSET('Plate 1'!$AC$7, 'Plate 1 384-well Map'!$A18,'Plate 1 384-well Map'!W$1)</f>
        <v>dil 3.5</v>
      </c>
      <c r="X54" s="134" t="str">
        <f>OFFSET('Plate 1'!$AC$18, 'Plate 1 384-well Map'!$A18,'Plate 1 384-well Map'!X$1)</f>
        <v>dil 3.5</v>
      </c>
      <c r="Y54" s="133" t="str">
        <f>OFFSET('Plate 1'!$AC$7, 'Plate 1 384-well Map'!$A18,'Plate 1 384-well Map'!Y$1)</f>
        <v>dil 3.5</v>
      </c>
      <c r="Z54" s="134" t="str">
        <f>OFFSET('Plate 1'!$AC$18, 'Plate 1 384-well Map'!$A18,'Plate 1 384-well Map'!Z$1)</f>
        <v>dil 3.5</v>
      </c>
    </row>
    <row r="55" ht="13.5" customHeight="1">
      <c r="B55" s="131" t="s">
        <v>88</v>
      </c>
      <c r="C55" s="135" t="str">
        <f>OFFSET('Plate 1'!$AC$29, 'Plate 1 384-well Map'!$A19,'Plate 1 384-well Map'!C$1)</f>
        <v>dil 3.5</v>
      </c>
      <c r="D55" s="136" t="str">
        <f>OFFSET('Plate 1'!$AC$40, 'Plate 1 384-well Map'!$A19,'Plate 1 384-well Map'!D$1)</f>
        <v>dil 3.5</v>
      </c>
      <c r="E55" s="135" t="str">
        <f>OFFSET('Plate 1'!$AC$29, 'Plate 1 384-well Map'!$A19,'Plate 1 384-well Map'!E$1)</f>
        <v>dil 3.5</v>
      </c>
      <c r="F55" s="136" t="str">
        <f>OFFSET('Plate 1'!$AC$40, 'Plate 1 384-well Map'!$A19,'Plate 1 384-well Map'!F$1)</f>
        <v>dil 3.5</v>
      </c>
      <c r="G55" s="135" t="str">
        <f>OFFSET('Plate 1'!$AC$29, 'Plate 1 384-well Map'!$A19,'Plate 1 384-well Map'!G$1)</f>
        <v>dil 3.5</v>
      </c>
      <c r="H55" s="136" t="str">
        <f>OFFSET('Plate 1'!$AC$40, 'Plate 1 384-well Map'!$A19,'Plate 1 384-well Map'!H$1)</f>
        <v>dil 3.5</v>
      </c>
      <c r="I55" s="135" t="str">
        <f>OFFSET('Plate 1'!$AC$29, 'Plate 1 384-well Map'!$A19,'Plate 1 384-well Map'!I$1)</f>
        <v>dil 3.5</v>
      </c>
      <c r="J55" s="136" t="str">
        <f>OFFSET('Plate 1'!$AC$40, 'Plate 1 384-well Map'!$A19,'Plate 1 384-well Map'!J$1)</f>
        <v>dil 3.5</v>
      </c>
      <c r="K55" s="135" t="str">
        <f>OFFSET('Plate 1'!$AC$29, 'Plate 1 384-well Map'!$A19,'Plate 1 384-well Map'!K$1)</f>
        <v>dil 3.5</v>
      </c>
      <c r="L55" s="136" t="str">
        <f>OFFSET('Plate 1'!$AC$40, 'Plate 1 384-well Map'!$A19,'Plate 1 384-well Map'!L$1)</f>
        <v>dil 3.5</v>
      </c>
      <c r="M55" s="135" t="str">
        <f>OFFSET('Plate 1'!$AC$29, 'Plate 1 384-well Map'!$A19,'Plate 1 384-well Map'!M$1)</f>
        <v>dil 3.5</v>
      </c>
      <c r="N55" s="136" t="str">
        <f>OFFSET('Plate 1'!$AC$40, 'Plate 1 384-well Map'!$A19,'Plate 1 384-well Map'!N$1)</f>
        <v>dil 3.5</v>
      </c>
      <c r="O55" s="135" t="str">
        <f>OFFSET('Plate 1'!$AC$29, 'Plate 1 384-well Map'!$A19,'Plate 1 384-well Map'!O$1)</f>
        <v>dil 3.5</v>
      </c>
      <c r="P55" s="136" t="str">
        <f>OFFSET('Plate 1'!$AC$40, 'Plate 1 384-well Map'!$A19,'Plate 1 384-well Map'!P$1)</f>
        <v>dil 3.5</v>
      </c>
      <c r="Q55" s="135" t="str">
        <f>OFFSET('Plate 1'!$AC$29, 'Plate 1 384-well Map'!$A19,'Plate 1 384-well Map'!Q$1)</f>
        <v>dil 3.5</v>
      </c>
      <c r="R55" s="136" t="str">
        <f>OFFSET('Plate 1'!$AC$40, 'Plate 1 384-well Map'!$A19,'Plate 1 384-well Map'!R$1)</f>
        <v>dil 3.5</v>
      </c>
      <c r="S55" s="135" t="str">
        <f>OFFSET('Plate 1'!$AC$29, 'Plate 1 384-well Map'!$A19,'Plate 1 384-well Map'!S$1)</f>
        <v>dil 3.5</v>
      </c>
      <c r="T55" s="136" t="str">
        <f>OFFSET('Plate 1'!$AC$40, 'Plate 1 384-well Map'!$A19,'Plate 1 384-well Map'!T$1)</f>
        <v>dil 3.5</v>
      </c>
      <c r="U55" s="135" t="str">
        <f>OFFSET('Plate 1'!$AC$29, 'Plate 1 384-well Map'!$A19,'Plate 1 384-well Map'!U$1)</f>
        <v>dil 3.5</v>
      </c>
      <c r="V55" s="136" t="str">
        <f>OFFSET('Plate 1'!$AC$40, 'Plate 1 384-well Map'!$A19,'Plate 1 384-well Map'!V$1)</f>
        <v>dil 3.5</v>
      </c>
      <c r="W55" s="135" t="str">
        <f>OFFSET('Plate 1'!$AC$29, 'Plate 1 384-well Map'!$A19,'Plate 1 384-well Map'!W$1)</f>
        <v>dil 3.5</v>
      </c>
      <c r="X55" s="136" t="str">
        <f>OFFSET('Plate 1'!$AC$40, 'Plate 1 384-well Map'!$A19,'Plate 1 384-well Map'!X$1)</f>
        <v>dil 3.5</v>
      </c>
      <c r="Y55" s="135" t="str">
        <f>OFFSET('Plate 1'!$AC$29, 'Plate 1 384-well Map'!$A19,'Plate 1 384-well Map'!Y$1)</f>
        <v>dil 3.5</v>
      </c>
      <c r="Z55" s="136" t="str">
        <f>OFFSET('Plate 1'!$AC$40, 'Plate 1 384-well Map'!$A19,'Plate 1 384-well Map'!Z$1)</f>
        <v>dil 3.5</v>
      </c>
    </row>
    <row r="56" ht="13.5" customHeight="1"/>
    <row r="57" ht="13.5" customHeight="1">
      <c r="B57" s="130" t="s">
        <v>90</v>
      </c>
      <c r="C57" s="131">
        <v>1.0</v>
      </c>
      <c r="D57" s="131">
        <v>2.0</v>
      </c>
      <c r="E57" s="131">
        <v>3.0</v>
      </c>
      <c r="F57" s="131">
        <v>4.0</v>
      </c>
      <c r="G57" s="131">
        <v>5.0</v>
      </c>
      <c r="H57" s="131">
        <v>6.0</v>
      </c>
      <c r="I57" s="131">
        <v>7.0</v>
      </c>
      <c r="J57" s="131">
        <v>8.0</v>
      </c>
      <c r="K57" s="131">
        <v>9.0</v>
      </c>
      <c r="L57" s="131">
        <v>10.0</v>
      </c>
      <c r="M57" s="131">
        <v>11.0</v>
      </c>
      <c r="N57" s="131">
        <v>12.0</v>
      </c>
      <c r="O57" s="131">
        <v>13.0</v>
      </c>
      <c r="P57" s="131">
        <v>14.0</v>
      </c>
      <c r="Q57" s="131">
        <v>15.0</v>
      </c>
      <c r="R57" s="131">
        <v>16.0</v>
      </c>
      <c r="S57" s="131">
        <v>17.0</v>
      </c>
      <c r="T57" s="130">
        <v>18.0</v>
      </c>
      <c r="U57" s="131">
        <v>19.0</v>
      </c>
      <c r="V57" s="131">
        <v>20.0</v>
      </c>
      <c r="W57" s="131">
        <v>21.0</v>
      </c>
      <c r="X57" s="131">
        <v>22.0</v>
      </c>
      <c r="Y57" s="131">
        <v>23.0</v>
      </c>
      <c r="Z57" s="131">
        <v>24.0</v>
      </c>
    </row>
    <row r="58" ht="13.5" customHeight="1">
      <c r="B58" s="131" t="s">
        <v>24</v>
      </c>
      <c r="C58" s="137" t="s">
        <v>24</v>
      </c>
      <c r="D58" s="138" t="s">
        <v>26</v>
      </c>
      <c r="E58" s="137" t="s">
        <v>24</v>
      </c>
      <c r="F58" s="138" t="s">
        <v>26</v>
      </c>
      <c r="G58" s="137" t="s">
        <v>24</v>
      </c>
      <c r="H58" s="138" t="s">
        <v>26</v>
      </c>
      <c r="I58" s="137" t="s">
        <v>24</v>
      </c>
      <c r="J58" s="138" t="s">
        <v>26</v>
      </c>
      <c r="K58" s="137" t="s">
        <v>24</v>
      </c>
      <c r="L58" s="138" t="s">
        <v>26</v>
      </c>
      <c r="M58" s="137" t="s">
        <v>24</v>
      </c>
      <c r="N58" s="138" t="s">
        <v>26</v>
      </c>
      <c r="O58" s="137" t="s">
        <v>24</v>
      </c>
      <c r="P58" s="138" t="s">
        <v>26</v>
      </c>
      <c r="Q58" s="137" t="s">
        <v>24</v>
      </c>
      <c r="R58" s="138" t="s">
        <v>26</v>
      </c>
      <c r="S58" s="137" t="s">
        <v>24</v>
      </c>
      <c r="T58" s="138" t="s">
        <v>26</v>
      </c>
      <c r="U58" s="137" t="s">
        <v>24</v>
      </c>
      <c r="V58" s="138" t="s">
        <v>26</v>
      </c>
      <c r="W58" s="137" t="s">
        <v>24</v>
      </c>
      <c r="X58" s="138" t="s">
        <v>26</v>
      </c>
      <c r="Y58" s="137" t="s">
        <v>24</v>
      </c>
      <c r="Z58" s="138" t="s">
        <v>26</v>
      </c>
    </row>
    <row r="59" ht="13.5" customHeight="1">
      <c r="B59" s="131" t="s">
        <v>26</v>
      </c>
      <c r="C59" s="139" t="s">
        <v>27</v>
      </c>
      <c r="D59" s="140" t="s">
        <v>29</v>
      </c>
      <c r="E59" s="139" t="s">
        <v>27</v>
      </c>
      <c r="F59" s="140" t="s">
        <v>29</v>
      </c>
      <c r="G59" s="139" t="s">
        <v>27</v>
      </c>
      <c r="H59" s="140" t="s">
        <v>29</v>
      </c>
      <c r="I59" s="139" t="s">
        <v>27</v>
      </c>
      <c r="J59" s="140" t="s">
        <v>29</v>
      </c>
      <c r="K59" s="139" t="s">
        <v>27</v>
      </c>
      <c r="L59" s="140" t="s">
        <v>29</v>
      </c>
      <c r="M59" s="139" t="s">
        <v>27</v>
      </c>
      <c r="N59" s="140" t="s">
        <v>29</v>
      </c>
      <c r="O59" s="139" t="s">
        <v>27</v>
      </c>
      <c r="P59" s="140" t="s">
        <v>29</v>
      </c>
      <c r="Q59" s="139" t="s">
        <v>27</v>
      </c>
      <c r="R59" s="140" t="s">
        <v>29</v>
      </c>
      <c r="S59" s="139" t="s">
        <v>27</v>
      </c>
      <c r="T59" s="140" t="s">
        <v>29</v>
      </c>
      <c r="U59" s="139" t="s">
        <v>27</v>
      </c>
      <c r="V59" s="140" t="s">
        <v>29</v>
      </c>
      <c r="W59" s="139" t="s">
        <v>27</v>
      </c>
      <c r="X59" s="140" t="s">
        <v>29</v>
      </c>
      <c r="Y59" s="139" t="s">
        <v>27</v>
      </c>
      <c r="Z59" s="140" t="s">
        <v>29</v>
      </c>
    </row>
    <row r="60" ht="13.5" customHeight="1">
      <c r="B60" s="131" t="s">
        <v>27</v>
      </c>
      <c r="C60" s="137" t="s">
        <v>24</v>
      </c>
      <c r="D60" s="138" t="s">
        <v>26</v>
      </c>
      <c r="E60" s="137" t="s">
        <v>24</v>
      </c>
      <c r="F60" s="138" t="s">
        <v>26</v>
      </c>
      <c r="G60" s="137" t="s">
        <v>24</v>
      </c>
      <c r="H60" s="138" t="s">
        <v>26</v>
      </c>
      <c r="I60" s="137" t="s">
        <v>24</v>
      </c>
      <c r="J60" s="138" t="s">
        <v>26</v>
      </c>
      <c r="K60" s="137" t="s">
        <v>24</v>
      </c>
      <c r="L60" s="138" t="s">
        <v>26</v>
      </c>
      <c r="M60" s="137" t="s">
        <v>24</v>
      </c>
      <c r="N60" s="138" t="s">
        <v>26</v>
      </c>
      <c r="O60" s="137" t="s">
        <v>24</v>
      </c>
      <c r="P60" s="138" t="s">
        <v>26</v>
      </c>
      <c r="Q60" s="137" t="s">
        <v>24</v>
      </c>
      <c r="R60" s="138" t="s">
        <v>26</v>
      </c>
      <c r="S60" s="137" t="s">
        <v>24</v>
      </c>
      <c r="T60" s="138" t="s">
        <v>26</v>
      </c>
      <c r="U60" s="137" t="s">
        <v>24</v>
      </c>
      <c r="V60" s="138" t="s">
        <v>26</v>
      </c>
      <c r="W60" s="137" t="s">
        <v>24</v>
      </c>
      <c r="X60" s="138" t="s">
        <v>26</v>
      </c>
      <c r="Y60" s="137" t="s">
        <v>24</v>
      </c>
      <c r="Z60" s="138" t="s">
        <v>26</v>
      </c>
    </row>
    <row r="61" ht="13.5" customHeight="1">
      <c r="B61" s="131" t="s">
        <v>29</v>
      </c>
      <c r="C61" s="139" t="s">
        <v>27</v>
      </c>
      <c r="D61" s="140" t="s">
        <v>29</v>
      </c>
      <c r="E61" s="139" t="s">
        <v>27</v>
      </c>
      <c r="F61" s="140" t="s">
        <v>29</v>
      </c>
      <c r="G61" s="139" t="s">
        <v>27</v>
      </c>
      <c r="H61" s="140" t="s">
        <v>29</v>
      </c>
      <c r="I61" s="139" t="s">
        <v>27</v>
      </c>
      <c r="J61" s="140" t="s">
        <v>29</v>
      </c>
      <c r="K61" s="139" t="s">
        <v>27</v>
      </c>
      <c r="L61" s="140" t="s">
        <v>29</v>
      </c>
      <c r="M61" s="139" t="s">
        <v>27</v>
      </c>
      <c r="N61" s="140" t="s">
        <v>29</v>
      </c>
      <c r="O61" s="139" t="s">
        <v>27</v>
      </c>
      <c r="P61" s="140" t="s">
        <v>29</v>
      </c>
      <c r="Q61" s="139" t="s">
        <v>27</v>
      </c>
      <c r="R61" s="140" t="s">
        <v>29</v>
      </c>
      <c r="S61" s="139" t="s">
        <v>27</v>
      </c>
      <c r="T61" s="140" t="s">
        <v>29</v>
      </c>
      <c r="U61" s="139" t="s">
        <v>27</v>
      </c>
      <c r="V61" s="140" t="s">
        <v>29</v>
      </c>
      <c r="W61" s="139" t="s">
        <v>27</v>
      </c>
      <c r="X61" s="140" t="s">
        <v>29</v>
      </c>
      <c r="Y61" s="139" t="s">
        <v>27</v>
      </c>
      <c r="Z61" s="140" t="s">
        <v>29</v>
      </c>
    </row>
    <row r="62" ht="13.5" customHeight="1">
      <c r="B62" s="131" t="s">
        <v>30</v>
      </c>
      <c r="C62" s="137" t="s">
        <v>24</v>
      </c>
      <c r="D62" s="138" t="s">
        <v>26</v>
      </c>
      <c r="E62" s="137" t="s">
        <v>24</v>
      </c>
      <c r="F62" s="138" t="s">
        <v>26</v>
      </c>
      <c r="G62" s="137" t="s">
        <v>24</v>
      </c>
      <c r="H62" s="138" t="s">
        <v>26</v>
      </c>
      <c r="I62" s="137" t="s">
        <v>24</v>
      </c>
      <c r="J62" s="138" t="s">
        <v>26</v>
      </c>
      <c r="K62" s="137" t="s">
        <v>24</v>
      </c>
      <c r="L62" s="138" t="s">
        <v>26</v>
      </c>
      <c r="M62" s="137" t="s">
        <v>24</v>
      </c>
      <c r="N62" s="138" t="s">
        <v>26</v>
      </c>
      <c r="O62" s="137" t="s">
        <v>24</v>
      </c>
      <c r="P62" s="138" t="s">
        <v>26</v>
      </c>
      <c r="Q62" s="137" t="s">
        <v>24</v>
      </c>
      <c r="R62" s="138" t="s">
        <v>26</v>
      </c>
      <c r="S62" s="137" t="s">
        <v>24</v>
      </c>
      <c r="T62" s="138" t="s">
        <v>26</v>
      </c>
      <c r="U62" s="137" t="s">
        <v>24</v>
      </c>
      <c r="V62" s="138" t="s">
        <v>26</v>
      </c>
      <c r="W62" s="137" t="s">
        <v>24</v>
      </c>
      <c r="X62" s="138" t="s">
        <v>26</v>
      </c>
      <c r="Y62" s="137" t="s">
        <v>24</v>
      </c>
      <c r="Z62" s="138" t="s">
        <v>26</v>
      </c>
    </row>
    <row r="63" ht="13.5" customHeight="1">
      <c r="B63" s="131" t="s">
        <v>31</v>
      </c>
      <c r="C63" s="139" t="s">
        <v>27</v>
      </c>
      <c r="D63" s="140" t="s">
        <v>29</v>
      </c>
      <c r="E63" s="139" t="s">
        <v>27</v>
      </c>
      <c r="F63" s="140" t="s">
        <v>29</v>
      </c>
      <c r="G63" s="139" t="s">
        <v>27</v>
      </c>
      <c r="H63" s="140" t="s">
        <v>29</v>
      </c>
      <c r="I63" s="139" t="s">
        <v>27</v>
      </c>
      <c r="J63" s="140" t="s">
        <v>29</v>
      </c>
      <c r="K63" s="139" t="s">
        <v>27</v>
      </c>
      <c r="L63" s="140" t="s">
        <v>29</v>
      </c>
      <c r="M63" s="139" t="s">
        <v>27</v>
      </c>
      <c r="N63" s="140" t="s">
        <v>29</v>
      </c>
      <c r="O63" s="139" t="s">
        <v>27</v>
      </c>
      <c r="P63" s="140" t="s">
        <v>29</v>
      </c>
      <c r="Q63" s="139" t="s">
        <v>27</v>
      </c>
      <c r="R63" s="140" t="s">
        <v>29</v>
      </c>
      <c r="S63" s="139" t="s">
        <v>27</v>
      </c>
      <c r="T63" s="140" t="s">
        <v>29</v>
      </c>
      <c r="U63" s="139" t="s">
        <v>27</v>
      </c>
      <c r="V63" s="140" t="s">
        <v>29</v>
      </c>
      <c r="W63" s="139" t="s">
        <v>27</v>
      </c>
      <c r="X63" s="140" t="s">
        <v>29</v>
      </c>
      <c r="Y63" s="139" t="s">
        <v>27</v>
      </c>
      <c r="Z63" s="140" t="s">
        <v>29</v>
      </c>
    </row>
    <row r="64" ht="13.5" customHeight="1">
      <c r="B64" s="131" t="s">
        <v>32</v>
      </c>
      <c r="C64" s="137" t="s">
        <v>24</v>
      </c>
      <c r="D64" s="138" t="s">
        <v>26</v>
      </c>
      <c r="E64" s="137" t="s">
        <v>24</v>
      </c>
      <c r="F64" s="138" t="s">
        <v>26</v>
      </c>
      <c r="G64" s="137" t="s">
        <v>24</v>
      </c>
      <c r="H64" s="138" t="s">
        <v>26</v>
      </c>
      <c r="I64" s="137" t="s">
        <v>24</v>
      </c>
      <c r="J64" s="138" t="s">
        <v>26</v>
      </c>
      <c r="K64" s="137" t="s">
        <v>24</v>
      </c>
      <c r="L64" s="138" t="s">
        <v>26</v>
      </c>
      <c r="M64" s="137" t="s">
        <v>24</v>
      </c>
      <c r="N64" s="138" t="s">
        <v>26</v>
      </c>
      <c r="O64" s="137" t="s">
        <v>24</v>
      </c>
      <c r="P64" s="138" t="s">
        <v>26</v>
      </c>
      <c r="Q64" s="137" t="s">
        <v>24</v>
      </c>
      <c r="R64" s="138" t="s">
        <v>26</v>
      </c>
      <c r="S64" s="137" t="s">
        <v>24</v>
      </c>
      <c r="T64" s="138" t="s">
        <v>26</v>
      </c>
      <c r="U64" s="137" t="s">
        <v>24</v>
      </c>
      <c r="V64" s="138" t="s">
        <v>26</v>
      </c>
      <c r="W64" s="137" t="s">
        <v>24</v>
      </c>
      <c r="X64" s="138" t="s">
        <v>26</v>
      </c>
      <c r="Y64" s="137" t="s">
        <v>24</v>
      </c>
      <c r="Z64" s="138" t="s">
        <v>26</v>
      </c>
    </row>
    <row r="65" ht="13.5" customHeight="1">
      <c r="B65" s="131" t="s">
        <v>33</v>
      </c>
      <c r="C65" s="139" t="s">
        <v>27</v>
      </c>
      <c r="D65" s="140" t="s">
        <v>29</v>
      </c>
      <c r="E65" s="139" t="s">
        <v>27</v>
      </c>
      <c r="F65" s="140" t="s">
        <v>29</v>
      </c>
      <c r="G65" s="139" t="s">
        <v>27</v>
      </c>
      <c r="H65" s="140" t="s">
        <v>29</v>
      </c>
      <c r="I65" s="139" t="s">
        <v>27</v>
      </c>
      <c r="J65" s="140" t="s">
        <v>29</v>
      </c>
      <c r="K65" s="139" t="s">
        <v>27</v>
      </c>
      <c r="L65" s="140" t="s">
        <v>29</v>
      </c>
      <c r="M65" s="139" t="s">
        <v>27</v>
      </c>
      <c r="N65" s="140" t="s">
        <v>29</v>
      </c>
      <c r="O65" s="139" t="s">
        <v>27</v>
      </c>
      <c r="P65" s="140" t="s">
        <v>29</v>
      </c>
      <c r="Q65" s="139" t="s">
        <v>27</v>
      </c>
      <c r="R65" s="140" t="s">
        <v>29</v>
      </c>
      <c r="S65" s="139" t="s">
        <v>27</v>
      </c>
      <c r="T65" s="140" t="s">
        <v>29</v>
      </c>
      <c r="U65" s="139" t="s">
        <v>27</v>
      </c>
      <c r="V65" s="140" t="s">
        <v>29</v>
      </c>
      <c r="W65" s="139" t="s">
        <v>27</v>
      </c>
      <c r="X65" s="140" t="s">
        <v>29</v>
      </c>
      <c r="Y65" s="139" t="s">
        <v>27</v>
      </c>
      <c r="Z65" s="140" t="s">
        <v>29</v>
      </c>
    </row>
    <row r="66" ht="13.5" customHeight="1">
      <c r="B66" s="131" t="s">
        <v>81</v>
      </c>
      <c r="C66" s="137" t="s">
        <v>24</v>
      </c>
      <c r="D66" s="138" t="s">
        <v>26</v>
      </c>
      <c r="E66" s="137" t="s">
        <v>24</v>
      </c>
      <c r="F66" s="138" t="s">
        <v>26</v>
      </c>
      <c r="G66" s="137" t="s">
        <v>24</v>
      </c>
      <c r="H66" s="138" t="s">
        <v>26</v>
      </c>
      <c r="I66" s="137" t="s">
        <v>24</v>
      </c>
      <c r="J66" s="138" t="s">
        <v>26</v>
      </c>
      <c r="K66" s="137" t="s">
        <v>24</v>
      </c>
      <c r="L66" s="138" t="s">
        <v>26</v>
      </c>
      <c r="M66" s="137" t="s">
        <v>24</v>
      </c>
      <c r="N66" s="138" t="s">
        <v>26</v>
      </c>
      <c r="O66" s="137" t="s">
        <v>24</v>
      </c>
      <c r="P66" s="138" t="s">
        <v>26</v>
      </c>
      <c r="Q66" s="137" t="s">
        <v>24</v>
      </c>
      <c r="R66" s="138" t="s">
        <v>26</v>
      </c>
      <c r="S66" s="137" t="s">
        <v>24</v>
      </c>
      <c r="T66" s="138" t="s">
        <v>26</v>
      </c>
      <c r="U66" s="137" t="s">
        <v>24</v>
      </c>
      <c r="V66" s="138" t="s">
        <v>26</v>
      </c>
      <c r="W66" s="137" t="s">
        <v>24</v>
      </c>
      <c r="X66" s="138" t="s">
        <v>26</v>
      </c>
      <c r="Y66" s="137" t="s">
        <v>24</v>
      </c>
      <c r="Z66" s="138" t="s">
        <v>26</v>
      </c>
    </row>
    <row r="67" ht="13.5" customHeight="1">
      <c r="B67" s="131" t="s">
        <v>82</v>
      </c>
      <c r="C67" s="139" t="s">
        <v>27</v>
      </c>
      <c r="D67" s="140" t="s">
        <v>29</v>
      </c>
      <c r="E67" s="139" t="s">
        <v>27</v>
      </c>
      <c r="F67" s="140" t="s">
        <v>29</v>
      </c>
      <c r="G67" s="139" t="s">
        <v>27</v>
      </c>
      <c r="H67" s="140" t="s">
        <v>29</v>
      </c>
      <c r="I67" s="139" t="s">
        <v>27</v>
      </c>
      <c r="J67" s="140" t="s">
        <v>29</v>
      </c>
      <c r="K67" s="139" t="s">
        <v>27</v>
      </c>
      <c r="L67" s="140" t="s">
        <v>29</v>
      </c>
      <c r="M67" s="139" t="s">
        <v>27</v>
      </c>
      <c r="N67" s="140" t="s">
        <v>29</v>
      </c>
      <c r="O67" s="139" t="s">
        <v>27</v>
      </c>
      <c r="P67" s="140" t="s">
        <v>29</v>
      </c>
      <c r="Q67" s="139" t="s">
        <v>27</v>
      </c>
      <c r="R67" s="140" t="s">
        <v>29</v>
      </c>
      <c r="S67" s="139" t="s">
        <v>27</v>
      </c>
      <c r="T67" s="140" t="s">
        <v>29</v>
      </c>
      <c r="U67" s="139" t="s">
        <v>27</v>
      </c>
      <c r="V67" s="140" t="s">
        <v>29</v>
      </c>
      <c r="W67" s="139" t="s">
        <v>27</v>
      </c>
      <c r="X67" s="140" t="s">
        <v>29</v>
      </c>
      <c r="Y67" s="139" t="s">
        <v>27</v>
      </c>
      <c r="Z67" s="140" t="s">
        <v>29</v>
      </c>
    </row>
    <row r="68" ht="13.5" customHeight="1">
      <c r="B68" s="131" t="s">
        <v>83</v>
      </c>
      <c r="C68" s="137" t="s">
        <v>24</v>
      </c>
      <c r="D68" s="138" t="s">
        <v>26</v>
      </c>
      <c r="E68" s="137" t="s">
        <v>24</v>
      </c>
      <c r="F68" s="138" t="s">
        <v>26</v>
      </c>
      <c r="G68" s="137" t="s">
        <v>24</v>
      </c>
      <c r="H68" s="138" t="s">
        <v>26</v>
      </c>
      <c r="I68" s="137" t="s">
        <v>24</v>
      </c>
      <c r="J68" s="138" t="s">
        <v>26</v>
      </c>
      <c r="K68" s="137" t="s">
        <v>24</v>
      </c>
      <c r="L68" s="138" t="s">
        <v>26</v>
      </c>
      <c r="M68" s="137" t="s">
        <v>24</v>
      </c>
      <c r="N68" s="138" t="s">
        <v>26</v>
      </c>
      <c r="O68" s="137" t="s">
        <v>24</v>
      </c>
      <c r="P68" s="138" t="s">
        <v>26</v>
      </c>
      <c r="Q68" s="137" t="s">
        <v>24</v>
      </c>
      <c r="R68" s="138" t="s">
        <v>26</v>
      </c>
      <c r="S68" s="137" t="s">
        <v>24</v>
      </c>
      <c r="T68" s="138" t="s">
        <v>26</v>
      </c>
      <c r="U68" s="137" t="s">
        <v>24</v>
      </c>
      <c r="V68" s="138" t="s">
        <v>26</v>
      </c>
      <c r="W68" s="137" t="s">
        <v>24</v>
      </c>
      <c r="X68" s="138" t="s">
        <v>26</v>
      </c>
      <c r="Y68" s="137" t="s">
        <v>24</v>
      </c>
      <c r="Z68" s="138" t="s">
        <v>26</v>
      </c>
    </row>
    <row r="69" ht="13.5" customHeight="1">
      <c r="B69" s="131" t="s">
        <v>84</v>
      </c>
      <c r="C69" s="139" t="s">
        <v>27</v>
      </c>
      <c r="D69" s="140" t="s">
        <v>29</v>
      </c>
      <c r="E69" s="139" t="s">
        <v>27</v>
      </c>
      <c r="F69" s="140" t="s">
        <v>29</v>
      </c>
      <c r="G69" s="139" t="s">
        <v>27</v>
      </c>
      <c r="H69" s="140" t="s">
        <v>29</v>
      </c>
      <c r="I69" s="139" t="s">
        <v>27</v>
      </c>
      <c r="J69" s="140" t="s">
        <v>29</v>
      </c>
      <c r="K69" s="139" t="s">
        <v>27</v>
      </c>
      <c r="L69" s="140" t="s">
        <v>29</v>
      </c>
      <c r="M69" s="139" t="s">
        <v>27</v>
      </c>
      <c r="N69" s="140" t="s">
        <v>29</v>
      </c>
      <c r="O69" s="139" t="s">
        <v>27</v>
      </c>
      <c r="P69" s="140" t="s">
        <v>29</v>
      </c>
      <c r="Q69" s="139" t="s">
        <v>27</v>
      </c>
      <c r="R69" s="140" t="s">
        <v>29</v>
      </c>
      <c r="S69" s="139" t="s">
        <v>27</v>
      </c>
      <c r="T69" s="140" t="s">
        <v>29</v>
      </c>
      <c r="U69" s="139" t="s">
        <v>27</v>
      </c>
      <c r="V69" s="140" t="s">
        <v>29</v>
      </c>
      <c r="W69" s="139" t="s">
        <v>27</v>
      </c>
      <c r="X69" s="140" t="s">
        <v>29</v>
      </c>
      <c r="Y69" s="139" t="s">
        <v>27</v>
      </c>
      <c r="Z69" s="140" t="s">
        <v>29</v>
      </c>
    </row>
    <row r="70" ht="13.5" customHeight="1">
      <c r="B70" s="131" t="s">
        <v>85</v>
      </c>
      <c r="C70" s="137" t="s">
        <v>24</v>
      </c>
      <c r="D70" s="138" t="s">
        <v>26</v>
      </c>
      <c r="E70" s="137" t="s">
        <v>24</v>
      </c>
      <c r="F70" s="138" t="s">
        <v>26</v>
      </c>
      <c r="G70" s="137" t="s">
        <v>24</v>
      </c>
      <c r="H70" s="138" t="s">
        <v>26</v>
      </c>
      <c r="I70" s="137" t="s">
        <v>24</v>
      </c>
      <c r="J70" s="138" t="s">
        <v>26</v>
      </c>
      <c r="K70" s="137" t="s">
        <v>24</v>
      </c>
      <c r="L70" s="138" t="s">
        <v>26</v>
      </c>
      <c r="M70" s="137" t="s">
        <v>24</v>
      </c>
      <c r="N70" s="138" t="s">
        <v>26</v>
      </c>
      <c r="O70" s="137" t="s">
        <v>24</v>
      </c>
      <c r="P70" s="138" t="s">
        <v>26</v>
      </c>
      <c r="Q70" s="137" t="s">
        <v>24</v>
      </c>
      <c r="R70" s="138" t="s">
        <v>26</v>
      </c>
      <c r="S70" s="137" t="s">
        <v>24</v>
      </c>
      <c r="T70" s="138" t="s">
        <v>26</v>
      </c>
      <c r="U70" s="137" t="s">
        <v>24</v>
      </c>
      <c r="V70" s="138" t="s">
        <v>26</v>
      </c>
      <c r="W70" s="137" t="s">
        <v>24</v>
      </c>
      <c r="X70" s="138" t="s">
        <v>26</v>
      </c>
      <c r="Y70" s="137" t="s">
        <v>24</v>
      </c>
      <c r="Z70" s="138" t="s">
        <v>26</v>
      </c>
    </row>
    <row r="71" ht="13.5" customHeight="1">
      <c r="B71" s="131" t="s">
        <v>86</v>
      </c>
      <c r="C71" s="139" t="s">
        <v>27</v>
      </c>
      <c r="D71" s="140" t="s">
        <v>29</v>
      </c>
      <c r="E71" s="139" t="s">
        <v>27</v>
      </c>
      <c r="F71" s="140" t="s">
        <v>29</v>
      </c>
      <c r="G71" s="139" t="s">
        <v>27</v>
      </c>
      <c r="H71" s="140" t="s">
        <v>29</v>
      </c>
      <c r="I71" s="139" t="s">
        <v>27</v>
      </c>
      <c r="J71" s="140" t="s">
        <v>29</v>
      </c>
      <c r="K71" s="139" t="s">
        <v>27</v>
      </c>
      <c r="L71" s="140" t="s">
        <v>29</v>
      </c>
      <c r="M71" s="139" t="s">
        <v>27</v>
      </c>
      <c r="N71" s="140" t="s">
        <v>29</v>
      </c>
      <c r="O71" s="139" t="s">
        <v>27</v>
      </c>
      <c r="P71" s="140" t="s">
        <v>29</v>
      </c>
      <c r="Q71" s="139" t="s">
        <v>27</v>
      </c>
      <c r="R71" s="140" t="s">
        <v>29</v>
      </c>
      <c r="S71" s="139" t="s">
        <v>27</v>
      </c>
      <c r="T71" s="140" t="s">
        <v>29</v>
      </c>
      <c r="U71" s="139" t="s">
        <v>27</v>
      </c>
      <c r="V71" s="140" t="s">
        <v>29</v>
      </c>
      <c r="W71" s="139" t="s">
        <v>27</v>
      </c>
      <c r="X71" s="140" t="s">
        <v>29</v>
      </c>
      <c r="Y71" s="139" t="s">
        <v>27</v>
      </c>
      <c r="Z71" s="140" t="s">
        <v>29</v>
      </c>
    </row>
    <row r="72" ht="13.5" customHeight="1">
      <c r="B72" s="131" t="s">
        <v>87</v>
      </c>
      <c r="C72" s="137" t="s">
        <v>24</v>
      </c>
      <c r="D72" s="138" t="s">
        <v>26</v>
      </c>
      <c r="E72" s="137" t="s">
        <v>24</v>
      </c>
      <c r="F72" s="138" t="s">
        <v>26</v>
      </c>
      <c r="G72" s="137" t="s">
        <v>24</v>
      </c>
      <c r="H72" s="138" t="s">
        <v>26</v>
      </c>
      <c r="I72" s="137" t="s">
        <v>24</v>
      </c>
      <c r="J72" s="138" t="s">
        <v>26</v>
      </c>
      <c r="K72" s="137" t="s">
        <v>24</v>
      </c>
      <c r="L72" s="138" t="s">
        <v>26</v>
      </c>
      <c r="M72" s="137" t="s">
        <v>24</v>
      </c>
      <c r="N72" s="138" t="s">
        <v>26</v>
      </c>
      <c r="O72" s="137" t="s">
        <v>24</v>
      </c>
      <c r="P72" s="138" t="s">
        <v>26</v>
      </c>
      <c r="Q72" s="137" t="s">
        <v>24</v>
      </c>
      <c r="R72" s="138" t="s">
        <v>26</v>
      </c>
      <c r="S72" s="137" t="s">
        <v>24</v>
      </c>
      <c r="T72" s="138" t="s">
        <v>26</v>
      </c>
      <c r="U72" s="137" t="s">
        <v>24</v>
      </c>
      <c r="V72" s="138" t="s">
        <v>26</v>
      </c>
      <c r="W72" s="137" t="s">
        <v>24</v>
      </c>
      <c r="X72" s="138" t="s">
        <v>26</v>
      </c>
      <c r="Y72" s="137" t="s">
        <v>24</v>
      </c>
      <c r="Z72" s="138" t="s">
        <v>26</v>
      </c>
    </row>
    <row r="73" ht="13.5" customHeight="1">
      <c r="B73" s="131" t="s">
        <v>88</v>
      </c>
      <c r="C73" s="139" t="s">
        <v>27</v>
      </c>
      <c r="D73" s="140" t="s">
        <v>29</v>
      </c>
      <c r="E73" s="139" t="s">
        <v>27</v>
      </c>
      <c r="F73" s="140" t="s">
        <v>29</v>
      </c>
      <c r="G73" s="139" t="s">
        <v>27</v>
      </c>
      <c r="H73" s="140" t="s">
        <v>29</v>
      </c>
      <c r="I73" s="139" t="s">
        <v>27</v>
      </c>
      <c r="J73" s="140" t="s">
        <v>29</v>
      </c>
      <c r="K73" s="139" t="s">
        <v>27</v>
      </c>
      <c r="L73" s="140" t="s">
        <v>29</v>
      </c>
      <c r="M73" s="139" t="s">
        <v>27</v>
      </c>
      <c r="N73" s="140" t="s">
        <v>29</v>
      </c>
      <c r="O73" s="139" t="s">
        <v>27</v>
      </c>
      <c r="P73" s="140" t="s">
        <v>29</v>
      </c>
      <c r="Q73" s="139" t="s">
        <v>27</v>
      </c>
      <c r="R73" s="140" t="s">
        <v>29</v>
      </c>
      <c r="S73" s="139" t="s">
        <v>27</v>
      </c>
      <c r="T73" s="140" t="s">
        <v>29</v>
      </c>
      <c r="U73" s="139" t="s">
        <v>27</v>
      </c>
      <c r="V73" s="140" t="s">
        <v>29</v>
      </c>
      <c r="W73" s="139" t="s">
        <v>27</v>
      </c>
      <c r="X73" s="140" t="s">
        <v>29</v>
      </c>
      <c r="Y73" s="139" t="s">
        <v>27</v>
      </c>
      <c r="Z73" s="140" t="s">
        <v>29</v>
      </c>
    </row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15.0"/>
    <col customWidth="1" min="3" max="3" width="12.29"/>
    <col customWidth="1" min="4" max="5" width="8.86"/>
    <col customWidth="1" min="6" max="6" width="12.14"/>
    <col customWidth="1" min="7" max="7" width="13.0"/>
    <col customWidth="1" min="8" max="26" width="8.86"/>
  </cols>
  <sheetData>
    <row r="1" ht="13.5" customHeight="1">
      <c r="A1" s="141" t="s">
        <v>8</v>
      </c>
      <c r="B1" s="142" t="str">
        <f>'Run Setup Notes'!C8</f>
        <v/>
      </c>
      <c r="C1" s="143"/>
      <c r="D1" s="144"/>
      <c r="E1" s="144"/>
      <c r="F1" s="44"/>
      <c r="G1" s="44"/>
      <c r="H1" s="44"/>
      <c r="I1" s="44"/>
      <c r="J1" s="44"/>
      <c r="K1" s="44"/>
      <c r="L1" s="44"/>
      <c r="M1" s="44"/>
    </row>
    <row r="2" ht="13.5" customHeight="1">
      <c r="A2" s="145">
        <v>9.0</v>
      </c>
      <c r="B2" s="146">
        <v>10.0</v>
      </c>
      <c r="C2" s="143"/>
      <c r="D2" s="147" t="str">
        <f>'Run Setup Notes'!E21</f>
        <v/>
      </c>
      <c r="E2" s="48"/>
      <c r="F2" s="147" t="str">
        <f>'Run Setup Notes'!F21</f>
        <v/>
      </c>
      <c r="G2" s="48"/>
      <c r="H2" s="148"/>
      <c r="I2" s="44"/>
      <c r="J2" s="44"/>
      <c r="K2" s="44"/>
      <c r="L2" s="44"/>
      <c r="M2" s="44"/>
    </row>
    <row r="3" ht="13.5" customHeight="1">
      <c r="A3" s="149">
        <v>11.0</v>
      </c>
      <c r="B3" s="150">
        <v>12.0</v>
      </c>
      <c r="C3" s="143"/>
      <c r="D3" s="147" t="str">
        <f>'Run Setup Notes'!E22</f>
        <v/>
      </c>
      <c r="E3" s="48"/>
      <c r="F3" s="147" t="str">
        <f>'Run Setup Notes'!F22</f>
        <v/>
      </c>
      <c r="G3" s="48"/>
      <c r="H3" s="148"/>
      <c r="I3" s="44"/>
      <c r="J3" s="44"/>
      <c r="K3" s="44"/>
      <c r="L3" s="44"/>
      <c r="M3" s="44"/>
    </row>
    <row r="4" ht="13.5" customHeight="1">
      <c r="A4" s="50"/>
      <c r="B4" s="50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ht="13.5" customHeight="1">
      <c r="A5" s="50"/>
      <c r="B5" s="50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ht="13.5" customHeight="1">
      <c r="A6" s="50" t="s">
        <v>6</v>
      </c>
      <c r="B6" s="52"/>
      <c r="C6" s="52"/>
      <c r="D6" s="44"/>
      <c r="E6" s="44"/>
      <c r="F6" s="44"/>
      <c r="G6" s="44"/>
      <c r="H6" s="44"/>
      <c r="I6" s="44"/>
      <c r="J6" s="44"/>
      <c r="K6" s="44"/>
      <c r="L6" s="44"/>
      <c r="M6" s="44"/>
    </row>
    <row r="7" ht="13.5" customHeight="1">
      <c r="A7" s="151" t="str">
        <f>F2</f>
        <v/>
      </c>
      <c r="B7" s="152">
        <v>1.0</v>
      </c>
      <c r="C7" s="152">
        <v>2.0</v>
      </c>
      <c r="D7" s="152">
        <v>3.0</v>
      </c>
      <c r="E7" s="152">
        <v>4.0</v>
      </c>
      <c r="F7" s="152">
        <v>5.0</v>
      </c>
      <c r="G7" s="152">
        <v>6.0</v>
      </c>
      <c r="H7" s="152">
        <v>7.0</v>
      </c>
      <c r="I7" s="152">
        <v>8.0</v>
      </c>
      <c r="J7" s="152">
        <v>9.0</v>
      </c>
      <c r="K7" s="152">
        <v>10.0</v>
      </c>
      <c r="L7" s="152">
        <v>11.0</v>
      </c>
      <c r="M7" s="152">
        <v>12.0</v>
      </c>
      <c r="Q7" s="153"/>
      <c r="R7" s="154"/>
      <c r="S7" s="153"/>
      <c r="T7" s="154"/>
      <c r="U7" s="153"/>
      <c r="V7" s="154"/>
      <c r="W7" s="153"/>
      <c r="X7" s="154"/>
    </row>
    <row r="8" ht="13.5" customHeight="1">
      <c r="A8" s="152" t="s">
        <v>24</v>
      </c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7"/>
      <c r="N8" s="59"/>
      <c r="Q8" s="158"/>
      <c r="R8" s="159"/>
      <c r="S8" s="160"/>
      <c r="T8" s="159"/>
      <c r="U8" s="70"/>
    </row>
    <row r="9" ht="13.5" customHeight="1">
      <c r="A9" s="152" t="s">
        <v>26</v>
      </c>
      <c r="B9" s="161"/>
      <c r="C9" s="60"/>
      <c r="D9" s="60"/>
      <c r="E9" s="60"/>
      <c r="F9" s="60"/>
      <c r="G9" s="60"/>
      <c r="H9" s="60"/>
      <c r="I9" s="60"/>
      <c r="J9" s="60"/>
      <c r="K9" s="60"/>
      <c r="L9" s="60"/>
      <c r="M9" s="162"/>
      <c r="Q9" s="158"/>
      <c r="R9" s="159"/>
      <c r="S9" s="159"/>
      <c r="T9" s="159"/>
    </row>
    <row r="10" ht="13.5" customHeight="1">
      <c r="A10" s="152" t="s">
        <v>27</v>
      </c>
      <c r="B10" s="161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162"/>
    </row>
    <row r="11" ht="13.5" customHeight="1">
      <c r="A11" s="152" t="s">
        <v>29</v>
      </c>
      <c r="B11" s="161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162"/>
    </row>
    <row r="12" ht="13.5" customHeight="1">
      <c r="A12" s="152" t="s">
        <v>30</v>
      </c>
      <c r="B12" s="161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162"/>
      <c r="P12" s="60"/>
      <c r="Q12" s="60"/>
    </row>
    <row r="13" ht="13.5" customHeight="1">
      <c r="A13" s="152" t="s">
        <v>31</v>
      </c>
      <c r="B13" s="161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162"/>
      <c r="P13" s="163"/>
      <c r="Q13" s="163"/>
      <c r="S13" s="70"/>
      <c r="T13" s="70"/>
      <c r="U13" s="70"/>
      <c r="V13" s="70"/>
      <c r="W13" s="70"/>
      <c r="X13" s="70"/>
    </row>
    <row r="14" ht="13.5" customHeight="1">
      <c r="A14" s="152" t="s">
        <v>32</v>
      </c>
      <c r="B14" s="16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162"/>
      <c r="P14" s="163"/>
      <c r="Q14" s="163"/>
      <c r="S14" s="70"/>
      <c r="T14" s="70"/>
      <c r="U14" s="70"/>
      <c r="V14" s="70"/>
      <c r="W14" s="70"/>
      <c r="X14" s="70"/>
    </row>
    <row r="15" ht="13.5" customHeight="1">
      <c r="A15" s="152" t="s">
        <v>33</v>
      </c>
      <c r="B15" s="164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6"/>
      <c r="P15" s="163"/>
      <c r="Q15" s="163"/>
      <c r="S15" s="70"/>
      <c r="T15" s="70"/>
      <c r="U15" s="70"/>
      <c r="V15" s="70"/>
      <c r="W15" s="70"/>
      <c r="X15" s="70"/>
    </row>
    <row r="16" ht="13.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P16" s="163"/>
      <c r="Q16" s="163"/>
      <c r="S16" s="154"/>
      <c r="T16" s="167"/>
      <c r="U16" s="167"/>
      <c r="V16" s="154"/>
      <c r="W16" s="167"/>
      <c r="X16" s="167"/>
    </row>
    <row r="17" ht="13.5" customHeight="1">
      <c r="A17" s="50" t="s">
        <v>7</v>
      </c>
      <c r="B17" s="50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P17" s="163"/>
      <c r="Q17" s="163"/>
      <c r="S17" s="168"/>
      <c r="T17" s="168"/>
      <c r="U17" s="168"/>
      <c r="V17" s="168"/>
      <c r="W17" s="168"/>
      <c r="X17" s="168"/>
    </row>
    <row r="18" ht="13.5" customHeight="1">
      <c r="A18" s="44" t="str">
        <f>G2</f>
        <v/>
      </c>
      <c r="B18" s="152">
        <v>1.0</v>
      </c>
      <c r="C18" s="152">
        <v>2.0</v>
      </c>
      <c r="D18" s="152">
        <v>3.0</v>
      </c>
      <c r="E18" s="152">
        <v>4.0</v>
      </c>
      <c r="F18" s="152">
        <v>5.0</v>
      </c>
      <c r="G18" s="152">
        <v>6.0</v>
      </c>
      <c r="H18" s="152">
        <v>7.0</v>
      </c>
      <c r="I18" s="152">
        <v>8.0</v>
      </c>
      <c r="J18" s="152">
        <v>9.0</v>
      </c>
      <c r="K18" s="152">
        <v>10.0</v>
      </c>
      <c r="L18" s="152">
        <v>11.0</v>
      </c>
      <c r="M18" s="152">
        <v>12.0</v>
      </c>
      <c r="P18" s="52"/>
      <c r="Q18" s="163"/>
      <c r="R18" s="60"/>
      <c r="S18" s="154"/>
      <c r="T18" s="154"/>
      <c r="U18" s="154"/>
      <c r="V18" s="154"/>
      <c r="W18" s="154"/>
      <c r="X18" s="154"/>
    </row>
    <row r="19" ht="13.5" customHeight="1">
      <c r="A19" s="152" t="s">
        <v>24</v>
      </c>
      <c r="B19" s="155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7"/>
      <c r="P19" s="52"/>
      <c r="Q19" s="163"/>
      <c r="R19" s="60"/>
    </row>
    <row r="20" ht="13.5" customHeight="1">
      <c r="A20" s="152" t="s">
        <v>26</v>
      </c>
      <c r="B20" s="161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162"/>
      <c r="P20" s="52"/>
      <c r="Q20" s="163"/>
      <c r="R20" s="60"/>
    </row>
    <row r="21" ht="13.5" customHeight="1">
      <c r="A21" s="152" t="s">
        <v>27</v>
      </c>
      <c r="B21" s="161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162"/>
      <c r="P21" s="163"/>
      <c r="Q21" s="163"/>
    </row>
    <row r="22" ht="13.5" customHeight="1">
      <c r="A22" s="152" t="s">
        <v>29</v>
      </c>
      <c r="B22" s="161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162"/>
      <c r="P22" s="163"/>
      <c r="Q22" s="163"/>
    </row>
    <row r="23" ht="13.5" customHeight="1">
      <c r="A23" s="152" t="s">
        <v>30</v>
      </c>
      <c r="B23" s="161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162"/>
      <c r="P23" s="163"/>
      <c r="Q23" s="163"/>
    </row>
    <row r="24" ht="13.5" customHeight="1">
      <c r="A24" s="152" t="s">
        <v>31</v>
      </c>
      <c r="B24" s="161"/>
      <c r="C24" s="169"/>
      <c r="D24" s="60"/>
      <c r="E24" s="169"/>
      <c r="F24" s="60"/>
      <c r="G24" s="60"/>
      <c r="H24" s="60"/>
      <c r="I24" s="60"/>
      <c r="J24" s="60"/>
      <c r="K24" s="60"/>
      <c r="L24" s="60"/>
      <c r="M24" s="162"/>
      <c r="P24" s="163"/>
      <c r="Q24" s="163"/>
    </row>
    <row r="25" ht="13.5" customHeight="1">
      <c r="A25" s="152" t="s">
        <v>32</v>
      </c>
      <c r="B25" s="161"/>
      <c r="C25" s="169"/>
      <c r="D25" s="60"/>
      <c r="E25" s="169"/>
      <c r="F25" s="60"/>
      <c r="G25" s="60"/>
      <c r="H25" s="60"/>
      <c r="I25" s="60"/>
      <c r="J25" s="60"/>
      <c r="K25" s="60"/>
      <c r="L25" s="60"/>
      <c r="M25" s="162"/>
      <c r="P25" s="163"/>
      <c r="Q25" s="163"/>
    </row>
    <row r="26" ht="13.5" customHeight="1">
      <c r="A26" s="152" t="s">
        <v>33</v>
      </c>
      <c r="B26" s="164"/>
      <c r="C26" s="170"/>
      <c r="D26" s="165"/>
      <c r="E26" s="170"/>
      <c r="F26" s="165"/>
      <c r="G26" s="165"/>
      <c r="H26" s="165"/>
      <c r="I26" s="165"/>
      <c r="J26" s="165"/>
      <c r="K26" s="165"/>
      <c r="L26" s="165"/>
      <c r="M26" s="166"/>
      <c r="P26" s="163"/>
      <c r="Q26" s="163"/>
    </row>
    <row r="27" ht="13.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P27" s="163"/>
      <c r="Q27" s="171"/>
      <c r="R27" s="167"/>
      <c r="S27" s="154"/>
      <c r="T27" s="167"/>
      <c r="U27" s="167"/>
      <c r="V27" s="154"/>
      <c r="W27" s="167"/>
      <c r="X27" s="167"/>
    </row>
    <row r="28" ht="13.5" customHeight="1">
      <c r="A28" s="50" t="s">
        <v>8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P28" s="52"/>
      <c r="Q28" s="52"/>
      <c r="R28" s="168"/>
      <c r="S28" s="168"/>
      <c r="T28" s="168"/>
      <c r="U28" s="168"/>
      <c r="V28" s="168"/>
      <c r="W28" s="168"/>
      <c r="X28" s="168"/>
    </row>
    <row r="29" ht="13.5" customHeight="1">
      <c r="A29" s="151" t="str">
        <f>F3</f>
        <v/>
      </c>
      <c r="B29" s="152">
        <v>1.0</v>
      </c>
      <c r="C29" s="152">
        <v>2.0</v>
      </c>
      <c r="D29" s="152">
        <v>3.0</v>
      </c>
      <c r="E29" s="152">
        <v>4.0</v>
      </c>
      <c r="F29" s="152">
        <v>5.0</v>
      </c>
      <c r="G29" s="152">
        <v>6.0</v>
      </c>
      <c r="H29" s="152">
        <v>7.0</v>
      </c>
      <c r="I29" s="152">
        <v>8.0</v>
      </c>
      <c r="J29" s="152">
        <v>9.0</v>
      </c>
      <c r="K29" s="152">
        <v>10.0</v>
      </c>
      <c r="L29" s="152">
        <v>11.0</v>
      </c>
      <c r="M29" s="152">
        <v>12.0</v>
      </c>
      <c r="P29" s="52"/>
      <c r="Q29" s="52"/>
      <c r="R29" s="172"/>
      <c r="S29" s="172"/>
      <c r="T29" s="172"/>
      <c r="U29" s="172"/>
      <c r="V29" s="172"/>
      <c r="W29" s="172"/>
      <c r="X29" s="172"/>
    </row>
    <row r="30" ht="13.5" customHeight="1">
      <c r="A30" s="152" t="s">
        <v>24</v>
      </c>
      <c r="B30" s="155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7"/>
      <c r="P30" s="52"/>
      <c r="Q30" s="52"/>
      <c r="R30" s="172"/>
      <c r="S30" s="172"/>
      <c r="T30" s="172"/>
      <c r="U30" s="172"/>
      <c r="V30" s="172"/>
      <c r="W30" s="172"/>
      <c r="X30" s="172"/>
    </row>
    <row r="31" ht="13.5" customHeight="1">
      <c r="A31" s="152" t="s">
        <v>26</v>
      </c>
      <c r="B31" s="161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162"/>
      <c r="P31" s="163"/>
      <c r="Q31" s="52"/>
      <c r="R31" s="172"/>
      <c r="S31" s="172"/>
      <c r="T31" s="172"/>
      <c r="U31" s="172"/>
      <c r="V31" s="172"/>
      <c r="W31" s="172"/>
      <c r="X31" s="172"/>
    </row>
    <row r="32" ht="13.5" customHeight="1">
      <c r="A32" s="152" t="s">
        <v>27</v>
      </c>
      <c r="B32" s="16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162"/>
      <c r="P32" s="163"/>
      <c r="Q32" s="173"/>
      <c r="R32" s="172"/>
      <c r="S32" s="172"/>
      <c r="T32" s="172"/>
      <c r="U32" s="172"/>
      <c r="V32" s="172"/>
      <c r="W32" s="172"/>
      <c r="X32" s="172"/>
    </row>
    <row r="33" ht="13.5" customHeight="1">
      <c r="A33" s="152" t="s">
        <v>29</v>
      </c>
      <c r="B33" s="161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162"/>
    </row>
    <row r="34" ht="13.5" customHeight="1">
      <c r="A34" s="152" t="s">
        <v>30</v>
      </c>
      <c r="B34" s="161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162"/>
    </row>
    <row r="35" ht="13.5" customHeight="1">
      <c r="A35" s="152" t="s">
        <v>31</v>
      </c>
      <c r="B35" s="161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162"/>
    </row>
    <row r="36" ht="13.5" customHeight="1">
      <c r="A36" s="152" t="s">
        <v>32</v>
      </c>
      <c r="B36" s="161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162"/>
    </row>
    <row r="37" ht="13.5" customHeight="1">
      <c r="A37" s="152" t="s">
        <v>33</v>
      </c>
      <c r="B37" s="164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6"/>
    </row>
    <row r="38" ht="13.5" customHeight="1">
      <c r="A38" s="59"/>
      <c r="B38" s="59"/>
      <c r="C38" s="59"/>
      <c r="D38" s="44"/>
      <c r="E38" s="59"/>
      <c r="F38" s="59"/>
      <c r="G38" s="59"/>
      <c r="H38" s="59"/>
      <c r="I38" s="59"/>
      <c r="J38" s="59"/>
      <c r="K38" s="59"/>
      <c r="L38" s="59"/>
      <c r="M38" s="59"/>
    </row>
    <row r="39" ht="13.5" customHeight="1">
      <c r="A39" s="50" t="s">
        <v>9</v>
      </c>
      <c r="B39" s="59"/>
      <c r="C39" s="59"/>
      <c r="D39" s="44"/>
      <c r="E39" s="59"/>
      <c r="F39" s="59"/>
      <c r="G39" s="59"/>
      <c r="H39" s="59"/>
      <c r="I39" s="59"/>
      <c r="J39" s="59"/>
      <c r="K39" s="59"/>
      <c r="L39" s="59"/>
      <c r="M39" s="59"/>
    </row>
    <row r="40" ht="13.5" customHeight="1">
      <c r="A40" s="44" t="str">
        <f>G3</f>
        <v/>
      </c>
      <c r="B40" s="152">
        <v>1.0</v>
      </c>
      <c r="C40" s="152">
        <v>2.0</v>
      </c>
      <c r="D40" s="152">
        <v>3.0</v>
      </c>
      <c r="E40" s="152">
        <v>4.0</v>
      </c>
      <c r="F40" s="152">
        <v>5.0</v>
      </c>
      <c r="G40" s="152">
        <v>6.0</v>
      </c>
      <c r="H40" s="152">
        <v>7.0</v>
      </c>
      <c r="I40" s="152">
        <v>8.0</v>
      </c>
      <c r="J40" s="152">
        <v>9.0</v>
      </c>
      <c r="K40" s="152">
        <v>10.0</v>
      </c>
      <c r="L40" s="152">
        <v>11.0</v>
      </c>
      <c r="M40" s="152">
        <v>12.0</v>
      </c>
    </row>
    <row r="41" ht="13.5" customHeight="1">
      <c r="A41" s="152" t="s">
        <v>24</v>
      </c>
      <c r="B41" s="155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7"/>
    </row>
    <row r="42" ht="13.5" customHeight="1">
      <c r="A42" s="152" t="s">
        <v>26</v>
      </c>
      <c r="B42" s="161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62"/>
    </row>
    <row r="43" ht="13.5" customHeight="1">
      <c r="A43" s="152" t="s">
        <v>27</v>
      </c>
      <c r="B43" s="161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162"/>
    </row>
    <row r="44" ht="13.5" customHeight="1">
      <c r="A44" s="152" t="s">
        <v>29</v>
      </c>
      <c r="B44" s="161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162"/>
    </row>
    <row r="45" ht="13.5" customHeight="1">
      <c r="A45" s="152" t="s">
        <v>30</v>
      </c>
      <c r="B45" s="161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162"/>
    </row>
    <row r="46" ht="13.5" customHeight="1">
      <c r="A46" s="152" t="s">
        <v>31</v>
      </c>
      <c r="B46" s="161"/>
      <c r="C46" s="169"/>
      <c r="D46" s="60"/>
      <c r="E46" s="169"/>
      <c r="F46" s="60"/>
      <c r="G46" s="60"/>
      <c r="H46" s="60"/>
      <c r="I46" s="60"/>
      <c r="J46" s="60"/>
      <c r="K46" s="60"/>
      <c r="L46" s="60"/>
      <c r="M46" s="162"/>
    </row>
    <row r="47" ht="13.5" customHeight="1">
      <c r="A47" s="152" t="s">
        <v>32</v>
      </c>
      <c r="B47" s="161"/>
      <c r="C47" s="169"/>
      <c r="D47" s="60"/>
      <c r="E47" s="169"/>
      <c r="F47" s="60"/>
      <c r="G47" s="60"/>
      <c r="H47" s="60"/>
      <c r="I47" s="60"/>
      <c r="J47" s="60"/>
      <c r="K47" s="60"/>
      <c r="L47" s="60"/>
      <c r="M47" s="162"/>
    </row>
    <row r="48" ht="13.5" customHeight="1">
      <c r="A48" s="152" t="s">
        <v>33</v>
      </c>
      <c r="B48" s="164"/>
      <c r="C48" s="170"/>
      <c r="D48" s="165"/>
      <c r="E48" s="170"/>
      <c r="F48" s="165"/>
      <c r="G48" s="165"/>
      <c r="H48" s="165"/>
      <c r="I48" s="165"/>
      <c r="J48" s="165"/>
      <c r="K48" s="165"/>
      <c r="L48" s="165"/>
      <c r="M48" s="166"/>
    </row>
    <row r="49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</row>
    <row r="50" ht="13.5" customHeight="1">
      <c r="A50" s="50"/>
      <c r="B50" s="5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</row>
    <row r="51" ht="13.5" customHeight="1">
      <c r="A51" s="44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ht="13.5" customHeight="1">
      <c r="A52" s="56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</row>
    <row r="53" ht="13.5" customHeight="1">
      <c r="A53" s="56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</row>
    <row r="54" ht="13.5" customHeight="1">
      <c r="A54" s="56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</row>
    <row r="55" ht="13.5" customHeight="1">
      <c r="A55" s="56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ht="13.5" customHeight="1">
      <c r="A56" s="56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</row>
    <row r="57" ht="13.5" customHeight="1">
      <c r="A57" s="56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</row>
    <row r="58" ht="13.5" customHeight="1">
      <c r="A58" s="56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ht="13.5" customHeight="1">
      <c r="A59" s="56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</row>
    <row r="60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</row>
    <row r="61" ht="13.5" customHeight="1">
      <c r="A61" s="50"/>
      <c r="B61" s="50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</row>
    <row r="62" ht="13.5" customHeight="1">
      <c r="A62" s="44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ht="13.5" customHeight="1">
      <c r="A63" s="56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</row>
    <row r="64" ht="13.5" customHeight="1">
      <c r="A64" s="56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</row>
    <row r="65" ht="13.5" customHeight="1">
      <c r="A65" s="56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</row>
    <row r="66" ht="13.5" customHeight="1">
      <c r="A66" s="56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ht="13.5" customHeight="1">
      <c r="A67" s="56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ht="13.5" customHeight="1">
      <c r="A68" s="56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ht="13.5" customHeight="1">
      <c r="A69" s="56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</row>
    <row r="70" ht="13.5" customHeight="1">
      <c r="A70" s="56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</row>
    <row r="71" ht="13.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</row>
    <row r="72" ht="13.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ht="13.5" customHeight="1">
      <c r="A73" s="44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ht="13.5" customHeight="1">
      <c r="A74" s="56"/>
      <c r="B74" s="44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ht="13.5" customHeight="1">
      <c r="A75" s="56"/>
      <c r="B75" s="174"/>
      <c r="C75" s="59"/>
      <c r="D75" s="59"/>
      <c r="E75" s="59"/>
      <c r="F75" s="59"/>
      <c r="G75" s="59"/>
      <c r="H75" s="44"/>
      <c r="I75" s="44"/>
      <c r="J75" s="44"/>
      <c r="K75" s="44"/>
      <c r="L75" s="44"/>
      <c r="M75" s="44"/>
    </row>
    <row r="76" ht="13.5" customHeight="1">
      <c r="A76" s="56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</row>
    <row r="77" ht="13.5" customHeight="1">
      <c r="A77" s="56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</row>
    <row r="78" ht="13.5" customHeight="1">
      <c r="A78" s="5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</row>
    <row r="79" ht="13.5" customHeight="1">
      <c r="A79" s="56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</row>
    <row r="80" ht="13.5" customHeight="1">
      <c r="A80" s="56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</row>
    <row r="81" ht="13.5" customHeight="1">
      <c r="A81" s="56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</row>
    <row r="82" ht="13.5" customHeight="1">
      <c r="A82" s="59"/>
      <c r="B82" s="59"/>
      <c r="C82" s="59"/>
      <c r="D82" s="44"/>
      <c r="E82" s="59"/>
      <c r="F82" s="59"/>
      <c r="G82" s="59"/>
      <c r="H82" s="59"/>
      <c r="I82" s="59"/>
      <c r="J82" s="59"/>
      <c r="K82" s="59"/>
      <c r="L82" s="59"/>
      <c r="M82" s="59"/>
    </row>
    <row r="83" ht="13.5" customHeight="1">
      <c r="A83" s="59"/>
      <c r="B83" s="59"/>
      <c r="C83" s="59"/>
      <c r="D83" s="44"/>
      <c r="E83" s="59"/>
      <c r="F83" s="59"/>
      <c r="G83" s="59"/>
      <c r="H83" s="59"/>
      <c r="I83" s="59"/>
      <c r="J83" s="59"/>
      <c r="K83" s="59"/>
      <c r="L83" s="59"/>
      <c r="M83" s="59"/>
    </row>
    <row r="84" ht="13.5" customHeight="1">
      <c r="A84" s="44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ht="13.5" customHeight="1">
      <c r="A85" s="56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</row>
    <row r="86" ht="13.5" customHeight="1">
      <c r="A86" s="56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</row>
    <row r="87" ht="13.5" customHeight="1">
      <c r="A87" s="56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</row>
    <row r="88" ht="13.5" customHeight="1">
      <c r="A88" s="56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</row>
    <row r="89" ht="13.5" customHeight="1">
      <c r="A89" s="56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</row>
    <row r="90" ht="13.5" customHeight="1">
      <c r="A90" s="56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</row>
    <row r="91" ht="13.5" customHeight="1">
      <c r="A91" s="56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</row>
    <row r="92" ht="13.5" customHeight="1">
      <c r="A92" s="56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</row>
    <row r="93" ht="13.5" customHeight="1"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</row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</sheetData>
  <mergeCells count="4">
    <mergeCell ref="D2:E2"/>
    <mergeCell ref="F2:G2"/>
    <mergeCell ref="D3:E3"/>
    <mergeCell ref="F3:G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15.0"/>
    <col customWidth="1" min="3" max="3" width="12.29"/>
    <col customWidth="1" min="4" max="5" width="8.86"/>
    <col customWidth="1" min="6" max="6" width="12.14"/>
    <col customWidth="1" min="7" max="7" width="13.0"/>
    <col customWidth="1" min="8" max="26" width="8.86"/>
  </cols>
  <sheetData>
    <row r="1" ht="13.5" customHeight="1">
      <c r="A1" s="141" t="s">
        <v>7</v>
      </c>
      <c r="B1" s="142" t="str">
        <f>'Run Setup Notes'!C8</f>
        <v/>
      </c>
      <c r="C1" s="143"/>
      <c r="D1" s="144"/>
      <c r="E1" s="144"/>
      <c r="F1" s="44"/>
      <c r="G1" s="44"/>
      <c r="H1" s="44"/>
      <c r="I1" s="44"/>
      <c r="J1" s="44"/>
      <c r="K1" s="44"/>
      <c r="L1" s="44"/>
      <c r="M1" s="44"/>
    </row>
    <row r="2" ht="13.5" customHeight="1">
      <c r="A2" s="145">
        <v>5.0</v>
      </c>
      <c r="B2" s="146">
        <v>6.0</v>
      </c>
      <c r="C2" s="143"/>
      <c r="D2" s="147" t="str">
        <f>'Run Setup Notes'!E17</f>
        <v/>
      </c>
      <c r="E2" s="48"/>
      <c r="F2" s="175" t="str">
        <f>'Run Setup Notes'!F17</f>
        <v/>
      </c>
      <c r="G2" s="121"/>
      <c r="H2" s="148"/>
      <c r="I2" s="44"/>
      <c r="J2" s="44"/>
      <c r="K2" s="44"/>
      <c r="L2" s="44"/>
      <c r="M2" s="44"/>
    </row>
    <row r="3" ht="13.5" customHeight="1">
      <c r="A3" s="149">
        <v>7.0</v>
      </c>
      <c r="B3" s="150">
        <v>8.0</v>
      </c>
      <c r="C3" s="143"/>
      <c r="D3" s="176" t="str">
        <f>'Run Setup Notes'!E18</f>
        <v/>
      </c>
      <c r="E3" s="177"/>
      <c r="F3" s="178" t="str">
        <f>'Run Setup Notes'!F18</f>
        <v/>
      </c>
      <c r="G3" s="179"/>
      <c r="H3" s="148"/>
      <c r="I3" s="44"/>
      <c r="J3" s="44"/>
      <c r="K3" s="44"/>
      <c r="L3" s="44"/>
      <c r="M3" s="44"/>
    </row>
    <row r="4" ht="13.5" customHeight="1">
      <c r="A4" s="50"/>
      <c r="B4" s="50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ht="13.5" customHeight="1">
      <c r="A5" s="50"/>
      <c r="B5" s="50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ht="13.5" customHeight="1">
      <c r="A6" s="50" t="s">
        <v>6</v>
      </c>
      <c r="B6" s="52"/>
      <c r="C6" s="52"/>
      <c r="D6" s="44"/>
      <c r="E6" s="44"/>
      <c r="F6" s="44"/>
      <c r="G6" s="44"/>
      <c r="H6" s="44"/>
      <c r="I6" s="44"/>
      <c r="J6" s="44"/>
      <c r="K6" s="44"/>
      <c r="L6" s="44"/>
      <c r="M6" s="44"/>
    </row>
    <row r="7" ht="13.5" customHeight="1">
      <c r="A7" s="151" t="str">
        <f>F2</f>
        <v/>
      </c>
      <c r="B7" s="152">
        <v>1.0</v>
      </c>
      <c r="C7" s="152">
        <v>2.0</v>
      </c>
      <c r="D7" s="152">
        <v>3.0</v>
      </c>
      <c r="E7" s="152">
        <v>4.0</v>
      </c>
      <c r="F7" s="152">
        <v>5.0</v>
      </c>
      <c r="G7" s="152">
        <v>6.0</v>
      </c>
      <c r="H7" s="152">
        <v>7.0</v>
      </c>
      <c r="I7" s="152">
        <v>8.0</v>
      </c>
      <c r="J7" s="152">
        <v>9.0</v>
      </c>
      <c r="K7" s="152">
        <v>10.0</v>
      </c>
      <c r="L7" s="152">
        <v>11.0</v>
      </c>
      <c r="M7" s="152">
        <v>12.0</v>
      </c>
      <c r="Q7" s="153"/>
      <c r="R7" s="154"/>
      <c r="S7" s="153"/>
      <c r="T7" s="154"/>
      <c r="U7" s="153"/>
      <c r="V7" s="154"/>
      <c r="W7" s="153"/>
      <c r="X7" s="154"/>
    </row>
    <row r="8" ht="13.5" customHeight="1">
      <c r="A8" s="152" t="s">
        <v>24</v>
      </c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7"/>
      <c r="N8" s="59"/>
      <c r="Q8" s="158"/>
      <c r="R8" s="159"/>
      <c r="S8" s="160"/>
      <c r="T8" s="159"/>
      <c r="U8" s="70"/>
    </row>
    <row r="9" ht="13.5" customHeight="1">
      <c r="A9" s="152" t="s">
        <v>26</v>
      </c>
      <c r="B9" s="161"/>
      <c r="C9" s="60"/>
      <c r="D9" s="60"/>
      <c r="E9" s="60"/>
      <c r="F9" s="60"/>
      <c r="G9" s="60"/>
      <c r="H9" s="60"/>
      <c r="I9" s="60"/>
      <c r="J9" s="60"/>
      <c r="K9" s="60"/>
      <c r="L9" s="60"/>
      <c r="M9" s="162"/>
      <c r="Q9" s="158"/>
      <c r="R9" s="159"/>
      <c r="S9" s="159"/>
      <c r="T9" s="159"/>
    </row>
    <row r="10" ht="13.5" customHeight="1">
      <c r="A10" s="152" t="s">
        <v>27</v>
      </c>
      <c r="B10" s="161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162"/>
    </row>
    <row r="11" ht="13.5" customHeight="1">
      <c r="A11" s="152" t="s">
        <v>29</v>
      </c>
      <c r="B11" s="161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162"/>
    </row>
    <row r="12" ht="13.5" customHeight="1">
      <c r="A12" s="152" t="s">
        <v>30</v>
      </c>
      <c r="B12" s="161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162"/>
      <c r="P12" s="60"/>
      <c r="Q12" s="60"/>
    </row>
    <row r="13" ht="13.5" customHeight="1">
      <c r="A13" s="152" t="s">
        <v>31</v>
      </c>
      <c r="B13" s="161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162"/>
      <c r="P13" s="163"/>
      <c r="Q13" s="163"/>
      <c r="S13" s="70"/>
      <c r="T13" s="70"/>
      <c r="U13" s="70"/>
      <c r="V13" s="70"/>
      <c r="W13" s="70"/>
      <c r="X13" s="70"/>
    </row>
    <row r="14" ht="13.5" customHeight="1">
      <c r="A14" s="152" t="s">
        <v>32</v>
      </c>
      <c r="B14" s="16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162"/>
      <c r="P14" s="163"/>
      <c r="Q14" s="163"/>
      <c r="S14" s="70"/>
      <c r="T14" s="70"/>
      <c r="U14" s="70"/>
      <c r="V14" s="70"/>
      <c r="W14" s="70"/>
      <c r="X14" s="70"/>
    </row>
    <row r="15" ht="13.5" customHeight="1">
      <c r="A15" s="152" t="s">
        <v>33</v>
      </c>
      <c r="B15" s="164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6"/>
      <c r="P15" s="163"/>
      <c r="Q15" s="163"/>
      <c r="S15" s="70"/>
      <c r="T15" s="70"/>
      <c r="U15" s="70"/>
      <c r="V15" s="70"/>
      <c r="W15" s="70"/>
      <c r="X15" s="70"/>
    </row>
    <row r="16" ht="13.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P16" s="163"/>
      <c r="Q16" s="163"/>
      <c r="S16" s="154"/>
      <c r="T16" s="167"/>
      <c r="U16" s="167"/>
      <c r="V16" s="154"/>
      <c r="W16" s="167"/>
      <c r="X16" s="167"/>
    </row>
    <row r="17" ht="13.5" customHeight="1">
      <c r="A17" s="50" t="s">
        <v>7</v>
      </c>
      <c r="B17" s="50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P17" s="163"/>
      <c r="Q17" s="163"/>
      <c r="S17" s="168"/>
      <c r="T17" s="168"/>
      <c r="U17" s="168"/>
      <c r="V17" s="168"/>
      <c r="W17" s="168"/>
      <c r="X17" s="168"/>
    </row>
    <row r="18" ht="13.5" customHeight="1">
      <c r="A18" s="44" t="str">
        <f>G2</f>
        <v/>
      </c>
      <c r="B18" s="152">
        <v>1.0</v>
      </c>
      <c r="C18" s="152">
        <v>2.0</v>
      </c>
      <c r="D18" s="152">
        <v>3.0</v>
      </c>
      <c r="E18" s="152">
        <v>4.0</v>
      </c>
      <c r="F18" s="152">
        <v>5.0</v>
      </c>
      <c r="G18" s="152">
        <v>6.0</v>
      </c>
      <c r="H18" s="152">
        <v>7.0</v>
      </c>
      <c r="I18" s="152">
        <v>8.0</v>
      </c>
      <c r="J18" s="152">
        <v>9.0</v>
      </c>
      <c r="K18" s="152">
        <v>10.0</v>
      </c>
      <c r="L18" s="152">
        <v>11.0</v>
      </c>
      <c r="M18" s="152">
        <v>12.0</v>
      </c>
      <c r="P18" s="52"/>
      <c r="Q18" s="163"/>
      <c r="R18" s="60"/>
      <c r="S18" s="154"/>
      <c r="T18" s="154"/>
      <c r="U18" s="154"/>
      <c r="V18" s="154"/>
      <c r="W18" s="154"/>
      <c r="X18" s="154"/>
    </row>
    <row r="19" ht="13.5" customHeight="1">
      <c r="A19" s="152" t="s">
        <v>24</v>
      </c>
      <c r="B19" s="155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7"/>
      <c r="P19" s="52"/>
      <c r="Q19" s="163"/>
      <c r="R19" s="60"/>
    </row>
    <row r="20" ht="13.5" customHeight="1">
      <c r="A20" s="152" t="s">
        <v>26</v>
      </c>
      <c r="B20" s="161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162"/>
      <c r="P20" s="52"/>
      <c r="Q20" s="163"/>
      <c r="R20" s="60"/>
    </row>
    <row r="21" ht="13.5" customHeight="1">
      <c r="A21" s="152" t="s">
        <v>27</v>
      </c>
      <c r="B21" s="161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162"/>
      <c r="P21" s="163"/>
      <c r="Q21" s="163"/>
    </row>
    <row r="22" ht="13.5" customHeight="1">
      <c r="A22" s="152" t="s">
        <v>29</v>
      </c>
      <c r="B22" s="161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162"/>
      <c r="P22" s="163"/>
      <c r="Q22" s="163"/>
    </row>
    <row r="23" ht="13.5" customHeight="1">
      <c r="A23" s="152" t="s">
        <v>30</v>
      </c>
      <c r="B23" s="161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162"/>
      <c r="P23" s="163"/>
      <c r="Q23" s="163"/>
    </row>
    <row r="24" ht="13.5" customHeight="1">
      <c r="A24" s="152" t="s">
        <v>31</v>
      </c>
      <c r="B24" s="161"/>
      <c r="C24" s="169"/>
      <c r="D24" s="60"/>
      <c r="E24" s="169"/>
      <c r="F24" s="60"/>
      <c r="G24" s="60"/>
      <c r="H24" s="60"/>
      <c r="I24" s="60"/>
      <c r="J24" s="60"/>
      <c r="K24" s="60"/>
      <c r="L24" s="60"/>
      <c r="M24" s="162"/>
      <c r="P24" s="163"/>
      <c r="Q24" s="163"/>
    </row>
    <row r="25" ht="13.5" customHeight="1">
      <c r="A25" s="152" t="s">
        <v>32</v>
      </c>
      <c r="B25" s="161"/>
      <c r="C25" s="169"/>
      <c r="D25" s="60"/>
      <c r="E25" s="169"/>
      <c r="F25" s="60"/>
      <c r="G25" s="60"/>
      <c r="H25" s="60"/>
      <c r="I25" s="60"/>
      <c r="J25" s="60"/>
      <c r="K25" s="60"/>
      <c r="L25" s="60"/>
      <c r="M25" s="162"/>
      <c r="P25" s="163"/>
      <c r="Q25" s="163"/>
    </row>
    <row r="26" ht="13.5" customHeight="1">
      <c r="A26" s="152" t="s">
        <v>33</v>
      </c>
      <c r="B26" s="164"/>
      <c r="C26" s="170"/>
      <c r="D26" s="165"/>
      <c r="E26" s="170"/>
      <c r="F26" s="165"/>
      <c r="G26" s="165"/>
      <c r="H26" s="165"/>
      <c r="I26" s="165"/>
      <c r="J26" s="165"/>
      <c r="K26" s="165"/>
      <c r="L26" s="165"/>
      <c r="M26" s="166"/>
      <c r="P26" s="163"/>
      <c r="Q26" s="163"/>
    </row>
    <row r="27" ht="13.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P27" s="163"/>
      <c r="Q27" s="171"/>
      <c r="R27" s="167"/>
      <c r="S27" s="154"/>
      <c r="T27" s="167"/>
      <c r="U27" s="167"/>
      <c r="V27" s="154"/>
      <c r="W27" s="167"/>
      <c r="X27" s="167"/>
    </row>
    <row r="28" ht="13.5" customHeight="1">
      <c r="A28" s="50" t="s">
        <v>8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P28" s="52"/>
      <c r="Q28" s="52"/>
      <c r="R28" s="168"/>
      <c r="S28" s="168"/>
      <c r="T28" s="168"/>
      <c r="U28" s="168"/>
      <c r="V28" s="168"/>
      <c r="W28" s="168"/>
      <c r="X28" s="168"/>
    </row>
    <row r="29" ht="13.5" customHeight="1">
      <c r="A29" s="151" t="str">
        <f>F3</f>
        <v/>
      </c>
      <c r="B29" s="152">
        <v>1.0</v>
      </c>
      <c r="C29" s="152">
        <v>2.0</v>
      </c>
      <c r="D29" s="152">
        <v>3.0</v>
      </c>
      <c r="E29" s="152">
        <v>4.0</v>
      </c>
      <c r="F29" s="152">
        <v>5.0</v>
      </c>
      <c r="G29" s="152">
        <v>6.0</v>
      </c>
      <c r="H29" s="152">
        <v>7.0</v>
      </c>
      <c r="I29" s="152">
        <v>8.0</v>
      </c>
      <c r="J29" s="152">
        <v>9.0</v>
      </c>
      <c r="K29" s="152">
        <v>10.0</v>
      </c>
      <c r="L29" s="152">
        <v>11.0</v>
      </c>
      <c r="M29" s="152">
        <v>12.0</v>
      </c>
      <c r="P29" s="52"/>
      <c r="Q29" s="52"/>
      <c r="R29" s="172"/>
      <c r="S29" s="172"/>
      <c r="T29" s="172"/>
      <c r="U29" s="172"/>
      <c r="V29" s="172"/>
      <c r="W29" s="172"/>
      <c r="X29" s="172"/>
    </row>
    <row r="30" ht="13.5" customHeight="1">
      <c r="A30" s="152" t="s">
        <v>24</v>
      </c>
      <c r="B30" s="155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7"/>
      <c r="P30" s="52"/>
      <c r="Q30" s="52"/>
      <c r="R30" s="172"/>
      <c r="S30" s="172"/>
      <c r="T30" s="172"/>
      <c r="U30" s="172"/>
      <c r="V30" s="172"/>
      <c r="W30" s="172"/>
      <c r="X30" s="172"/>
    </row>
    <row r="31" ht="13.5" customHeight="1">
      <c r="A31" s="152" t="s">
        <v>26</v>
      </c>
      <c r="B31" s="161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162"/>
      <c r="P31" s="163"/>
      <c r="Q31" s="52"/>
      <c r="R31" s="172"/>
      <c r="S31" s="172"/>
      <c r="T31" s="172"/>
      <c r="U31" s="172"/>
      <c r="V31" s="172"/>
      <c r="W31" s="172"/>
      <c r="X31" s="172"/>
    </row>
    <row r="32" ht="13.5" customHeight="1">
      <c r="A32" s="152" t="s">
        <v>27</v>
      </c>
      <c r="B32" s="16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162"/>
      <c r="P32" s="163"/>
      <c r="Q32" s="173"/>
      <c r="R32" s="172"/>
      <c r="S32" s="172"/>
      <c r="T32" s="172"/>
      <c r="U32" s="172"/>
      <c r="V32" s="172"/>
      <c r="W32" s="172"/>
      <c r="X32" s="172"/>
    </row>
    <row r="33" ht="13.5" customHeight="1">
      <c r="A33" s="152" t="s">
        <v>29</v>
      </c>
      <c r="B33" s="161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162"/>
    </row>
    <row r="34" ht="13.5" customHeight="1">
      <c r="A34" s="152" t="s">
        <v>30</v>
      </c>
      <c r="B34" s="161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162"/>
    </row>
    <row r="35" ht="13.5" customHeight="1">
      <c r="A35" s="152" t="s">
        <v>31</v>
      </c>
      <c r="B35" s="161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162"/>
    </row>
    <row r="36" ht="13.5" customHeight="1">
      <c r="A36" s="152" t="s">
        <v>32</v>
      </c>
      <c r="B36" s="161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162"/>
    </row>
    <row r="37" ht="13.5" customHeight="1">
      <c r="A37" s="152" t="s">
        <v>33</v>
      </c>
      <c r="B37" s="164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6"/>
    </row>
    <row r="38" ht="13.5" customHeight="1">
      <c r="A38" s="59"/>
      <c r="B38" s="59"/>
      <c r="C38" s="59"/>
      <c r="D38" s="44"/>
      <c r="E38" s="59"/>
      <c r="F38" s="59"/>
      <c r="G38" s="59"/>
      <c r="H38" s="59"/>
      <c r="I38" s="59"/>
      <c r="J38" s="59"/>
      <c r="K38" s="59"/>
      <c r="L38" s="59"/>
      <c r="M38" s="59"/>
    </row>
    <row r="39" ht="13.5" customHeight="1">
      <c r="A39" s="50" t="s">
        <v>9</v>
      </c>
      <c r="B39" s="59"/>
      <c r="C39" s="59"/>
      <c r="D39" s="44"/>
      <c r="E39" s="59"/>
      <c r="F39" s="59"/>
      <c r="G39" s="59"/>
      <c r="H39" s="59"/>
      <c r="I39" s="59"/>
      <c r="J39" s="59"/>
      <c r="K39" s="59"/>
      <c r="L39" s="59"/>
      <c r="M39" s="59"/>
    </row>
    <row r="40" ht="13.5" customHeight="1">
      <c r="A40" s="44" t="str">
        <f>G3</f>
        <v/>
      </c>
      <c r="B40" s="152">
        <v>1.0</v>
      </c>
      <c r="C40" s="152">
        <v>2.0</v>
      </c>
      <c r="D40" s="152">
        <v>3.0</v>
      </c>
      <c r="E40" s="152">
        <v>4.0</v>
      </c>
      <c r="F40" s="152">
        <v>5.0</v>
      </c>
      <c r="G40" s="152">
        <v>6.0</v>
      </c>
      <c r="H40" s="152">
        <v>7.0</v>
      </c>
      <c r="I40" s="152">
        <v>8.0</v>
      </c>
      <c r="J40" s="152">
        <v>9.0</v>
      </c>
      <c r="K40" s="152">
        <v>10.0</v>
      </c>
      <c r="L40" s="152">
        <v>11.0</v>
      </c>
      <c r="M40" s="152">
        <v>12.0</v>
      </c>
    </row>
    <row r="41" ht="13.5" customHeight="1">
      <c r="A41" s="152" t="s">
        <v>24</v>
      </c>
      <c r="B41" s="155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7"/>
    </row>
    <row r="42" ht="13.5" customHeight="1">
      <c r="A42" s="152" t="s">
        <v>26</v>
      </c>
      <c r="B42" s="161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62"/>
    </row>
    <row r="43" ht="13.5" customHeight="1">
      <c r="A43" s="152" t="s">
        <v>27</v>
      </c>
      <c r="B43" s="161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162"/>
    </row>
    <row r="44" ht="13.5" customHeight="1">
      <c r="A44" s="152" t="s">
        <v>29</v>
      </c>
      <c r="B44" s="161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162"/>
    </row>
    <row r="45" ht="13.5" customHeight="1">
      <c r="A45" s="152" t="s">
        <v>30</v>
      </c>
      <c r="B45" s="161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162"/>
    </row>
    <row r="46" ht="13.5" customHeight="1">
      <c r="A46" s="152" t="s">
        <v>31</v>
      </c>
      <c r="B46" s="161"/>
      <c r="C46" s="169"/>
      <c r="D46" s="60"/>
      <c r="E46" s="169"/>
      <c r="F46" s="60"/>
      <c r="G46" s="60"/>
      <c r="H46" s="60"/>
      <c r="I46" s="60"/>
      <c r="J46" s="60"/>
      <c r="K46" s="60"/>
      <c r="L46" s="60"/>
      <c r="M46" s="162"/>
    </row>
    <row r="47" ht="13.5" customHeight="1">
      <c r="A47" s="152" t="s">
        <v>32</v>
      </c>
      <c r="B47" s="161"/>
      <c r="C47" s="169"/>
      <c r="D47" s="60"/>
      <c r="E47" s="169"/>
      <c r="F47" s="60"/>
      <c r="G47" s="60"/>
      <c r="H47" s="60"/>
      <c r="I47" s="60"/>
      <c r="J47" s="60"/>
      <c r="K47" s="60"/>
      <c r="L47" s="60"/>
      <c r="M47" s="162"/>
    </row>
    <row r="48" ht="13.5" customHeight="1">
      <c r="A48" s="152" t="s">
        <v>33</v>
      </c>
      <c r="B48" s="164"/>
      <c r="C48" s="170"/>
      <c r="D48" s="165"/>
      <c r="E48" s="170"/>
      <c r="F48" s="165"/>
      <c r="G48" s="165"/>
      <c r="H48" s="165"/>
      <c r="I48" s="165"/>
      <c r="J48" s="165"/>
      <c r="K48" s="165"/>
      <c r="L48" s="165"/>
      <c r="M48" s="166"/>
    </row>
    <row r="49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</row>
    <row r="50" ht="13.5" customHeight="1">
      <c r="A50" s="50"/>
      <c r="B50" s="5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</row>
    <row r="51" ht="13.5" customHeight="1">
      <c r="A51" s="44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ht="13.5" customHeight="1">
      <c r="A52" s="56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</row>
    <row r="53" ht="13.5" customHeight="1">
      <c r="A53" s="56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</row>
    <row r="54" ht="13.5" customHeight="1">
      <c r="A54" s="56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</row>
    <row r="55" ht="13.5" customHeight="1">
      <c r="A55" s="56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ht="13.5" customHeight="1">
      <c r="A56" s="56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</row>
    <row r="57" ht="13.5" customHeight="1">
      <c r="A57" s="56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</row>
    <row r="58" ht="13.5" customHeight="1">
      <c r="A58" s="56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ht="13.5" customHeight="1">
      <c r="A59" s="56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</row>
    <row r="60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</row>
    <row r="61" ht="13.5" customHeight="1">
      <c r="A61" s="50"/>
      <c r="B61" s="50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</row>
    <row r="62" ht="13.5" customHeight="1">
      <c r="A62" s="44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ht="13.5" customHeight="1">
      <c r="A63" s="56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</row>
    <row r="64" ht="13.5" customHeight="1">
      <c r="A64" s="56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</row>
    <row r="65" ht="13.5" customHeight="1">
      <c r="A65" s="56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</row>
    <row r="66" ht="13.5" customHeight="1">
      <c r="A66" s="56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ht="13.5" customHeight="1">
      <c r="A67" s="56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ht="13.5" customHeight="1">
      <c r="A68" s="56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ht="13.5" customHeight="1">
      <c r="A69" s="56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</row>
    <row r="70" ht="13.5" customHeight="1">
      <c r="A70" s="56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</row>
    <row r="71" ht="13.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</row>
    <row r="72" ht="13.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ht="13.5" customHeight="1">
      <c r="A73" s="44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ht="13.5" customHeight="1">
      <c r="A74" s="56"/>
      <c r="B74" s="44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ht="13.5" customHeight="1">
      <c r="A75" s="56"/>
      <c r="B75" s="174"/>
      <c r="C75" s="59"/>
      <c r="D75" s="59"/>
      <c r="E75" s="59"/>
      <c r="F75" s="59"/>
      <c r="G75" s="59"/>
      <c r="H75" s="44"/>
      <c r="I75" s="44"/>
      <c r="J75" s="44"/>
      <c r="K75" s="44"/>
      <c r="L75" s="44"/>
      <c r="M75" s="44"/>
    </row>
    <row r="76" ht="13.5" customHeight="1">
      <c r="A76" s="56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</row>
    <row r="77" ht="13.5" customHeight="1">
      <c r="A77" s="56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</row>
    <row r="78" ht="13.5" customHeight="1">
      <c r="A78" s="5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</row>
    <row r="79" ht="13.5" customHeight="1">
      <c r="A79" s="56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</row>
    <row r="80" ht="13.5" customHeight="1">
      <c r="A80" s="56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</row>
    <row r="81" ht="13.5" customHeight="1">
      <c r="A81" s="56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</row>
    <row r="82" ht="13.5" customHeight="1">
      <c r="A82" s="59"/>
      <c r="B82" s="59"/>
      <c r="C82" s="59"/>
      <c r="D82" s="44"/>
      <c r="E82" s="59"/>
      <c r="F82" s="59"/>
      <c r="G82" s="59"/>
      <c r="H82" s="59"/>
      <c r="I82" s="59"/>
      <c r="J82" s="59"/>
      <c r="K82" s="59"/>
      <c r="L82" s="59"/>
      <c r="M82" s="59"/>
    </row>
    <row r="83" ht="13.5" customHeight="1">
      <c r="A83" s="59"/>
      <c r="B83" s="59"/>
      <c r="C83" s="59"/>
      <c r="D83" s="44"/>
      <c r="E83" s="59"/>
      <c r="F83" s="59"/>
      <c r="G83" s="59"/>
      <c r="H83" s="59"/>
      <c r="I83" s="59"/>
      <c r="J83" s="59"/>
      <c r="K83" s="59"/>
      <c r="L83" s="59"/>
      <c r="M83" s="59"/>
    </row>
    <row r="84" ht="13.5" customHeight="1">
      <c r="A84" s="44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ht="13.5" customHeight="1">
      <c r="A85" s="56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</row>
    <row r="86" ht="13.5" customHeight="1">
      <c r="A86" s="56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</row>
    <row r="87" ht="13.5" customHeight="1">
      <c r="A87" s="56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</row>
    <row r="88" ht="13.5" customHeight="1">
      <c r="A88" s="56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</row>
    <row r="89" ht="13.5" customHeight="1">
      <c r="A89" s="56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</row>
    <row r="90" ht="13.5" customHeight="1">
      <c r="A90" s="56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</row>
    <row r="91" ht="13.5" customHeight="1">
      <c r="A91" s="56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</row>
    <row r="92" ht="13.5" customHeight="1">
      <c r="A92" s="56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</row>
    <row r="93" ht="13.5" customHeight="1"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</row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</sheetData>
  <mergeCells count="4">
    <mergeCell ref="D2:E2"/>
    <mergeCell ref="F2:G2"/>
    <mergeCell ref="D3:E3"/>
    <mergeCell ref="F3:G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15.0"/>
    <col customWidth="1" min="3" max="3" width="12.29"/>
    <col customWidth="1" min="4" max="5" width="8.86"/>
    <col customWidth="1" min="6" max="6" width="12.14"/>
    <col customWidth="1" min="7" max="7" width="13.0"/>
    <col customWidth="1" min="8" max="26" width="8.86"/>
  </cols>
  <sheetData>
    <row r="1" ht="13.5" customHeight="1">
      <c r="A1" s="141" t="s">
        <v>9</v>
      </c>
      <c r="B1" s="142" t="str">
        <f>'Run Setup Notes'!C8</f>
        <v/>
      </c>
      <c r="C1" s="143"/>
      <c r="D1" s="144"/>
      <c r="E1" s="144"/>
      <c r="F1" s="44"/>
      <c r="G1" s="44"/>
      <c r="H1" s="44"/>
      <c r="I1" s="44"/>
      <c r="J1" s="44"/>
      <c r="K1" s="44"/>
      <c r="L1" s="44"/>
      <c r="M1" s="44"/>
    </row>
    <row r="2" ht="13.5" customHeight="1">
      <c r="A2" s="145">
        <v>13.0</v>
      </c>
      <c r="B2" s="146">
        <v>14.0</v>
      </c>
      <c r="C2" s="143"/>
      <c r="D2" s="147" t="str">
        <f>'Run Setup Notes'!E25</f>
        <v/>
      </c>
      <c r="E2" s="48"/>
      <c r="F2" s="147" t="str">
        <f>'Run Setup Notes'!G25</f>
        <v/>
      </c>
      <c r="G2" s="48"/>
      <c r="H2" s="148"/>
      <c r="I2" s="44"/>
      <c r="J2" s="44"/>
      <c r="K2" s="44"/>
      <c r="L2" s="44"/>
      <c r="M2" s="44"/>
    </row>
    <row r="3" ht="13.5" customHeight="1">
      <c r="A3" s="149">
        <v>15.0</v>
      </c>
      <c r="B3" s="150">
        <v>16.0</v>
      </c>
      <c r="C3" s="143"/>
      <c r="D3" s="147" t="str">
        <f>'Run Setup Notes'!E26</f>
        <v/>
      </c>
      <c r="E3" s="48"/>
      <c r="F3" s="147" t="str">
        <f>'Run Setup Notes'!G26</f>
        <v/>
      </c>
      <c r="G3" s="48"/>
      <c r="H3" s="148"/>
      <c r="I3" s="44"/>
      <c r="J3" s="44"/>
      <c r="K3" s="44"/>
      <c r="L3" s="44"/>
      <c r="M3" s="44"/>
    </row>
    <row r="4" ht="13.5" customHeight="1">
      <c r="A4" s="50"/>
      <c r="B4" s="50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ht="13.5" customHeight="1">
      <c r="A5" s="50"/>
      <c r="B5" s="50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ht="13.5" customHeight="1">
      <c r="A6" s="50" t="s">
        <v>6</v>
      </c>
      <c r="B6" s="52"/>
      <c r="C6" s="52"/>
      <c r="D6" s="44"/>
      <c r="E6" s="44"/>
      <c r="F6" s="44"/>
      <c r="G6" s="44"/>
      <c r="H6" s="44"/>
      <c r="I6" s="44"/>
      <c r="J6" s="44"/>
      <c r="K6" s="44"/>
      <c r="L6" s="44"/>
      <c r="M6" s="44"/>
    </row>
    <row r="7" ht="13.5" customHeight="1">
      <c r="A7" s="151" t="str">
        <f>F2</f>
        <v/>
      </c>
      <c r="B7" s="152">
        <v>1.0</v>
      </c>
      <c r="C7" s="152">
        <v>2.0</v>
      </c>
      <c r="D7" s="152">
        <v>3.0</v>
      </c>
      <c r="E7" s="152">
        <v>4.0</v>
      </c>
      <c r="F7" s="152">
        <v>5.0</v>
      </c>
      <c r="G7" s="152">
        <v>6.0</v>
      </c>
      <c r="H7" s="152">
        <v>7.0</v>
      </c>
      <c r="I7" s="152">
        <v>8.0</v>
      </c>
      <c r="J7" s="152">
        <v>9.0</v>
      </c>
      <c r="K7" s="152">
        <v>10.0</v>
      </c>
      <c r="L7" s="152">
        <v>11.0</v>
      </c>
      <c r="M7" s="152">
        <v>12.0</v>
      </c>
      <c r="Q7" s="153"/>
      <c r="R7" s="154"/>
      <c r="S7" s="153"/>
      <c r="T7" s="154"/>
      <c r="U7" s="153"/>
      <c r="V7" s="154"/>
      <c r="W7" s="153"/>
      <c r="X7" s="154"/>
    </row>
    <row r="8" ht="13.5" customHeight="1">
      <c r="A8" s="152" t="s">
        <v>24</v>
      </c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7"/>
      <c r="N8" s="59"/>
      <c r="Q8" s="158"/>
      <c r="R8" s="159"/>
      <c r="S8" s="160"/>
      <c r="T8" s="159"/>
      <c r="U8" s="70"/>
    </row>
    <row r="9" ht="13.5" customHeight="1">
      <c r="A9" s="152" t="s">
        <v>26</v>
      </c>
      <c r="B9" s="161"/>
      <c r="C9" s="60"/>
      <c r="D9" s="60"/>
      <c r="E9" s="60"/>
      <c r="F9" s="60"/>
      <c r="G9" s="60"/>
      <c r="H9" s="60"/>
      <c r="I9" s="60"/>
      <c r="J9" s="60"/>
      <c r="K9" s="60"/>
      <c r="L9" s="60"/>
      <c r="M9" s="162"/>
      <c r="Q9" s="158"/>
      <c r="R9" s="159"/>
      <c r="S9" s="159"/>
      <c r="T9" s="159"/>
    </row>
    <row r="10" ht="13.5" customHeight="1">
      <c r="A10" s="152" t="s">
        <v>27</v>
      </c>
      <c r="B10" s="161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162"/>
    </row>
    <row r="11" ht="13.5" customHeight="1">
      <c r="A11" s="152" t="s">
        <v>29</v>
      </c>
      <c r="B11" s="161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162"/>
    </row>
    <row r="12" ht="13.5" customHeight="1">
      <c r="A12" s="152" t="s">
        <v>30</v>
      </c>
      <c r="B12" s="161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162"/>
      <c r="P12" s="60"/>
      <c r="Q12" s="60"/>
    </row>
    <row r="13" ht="13.5" customHeight="1">
      <c r="A13" s="152" t="s">
        <v>31</v>
      </c>
      <c r="B13" s="161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162"/>
      <c r="P13" s="163"/>
      <c r="Q13" s="163"/>
      <c r="S13" s="70"/>
      <c r="T13" s="70"/>
      <c r="U13" s="70"/>
      <c r="V13" s="70"/>
      <c r="W13" s="70"/>
      <c r="X13" s="70"/>
    </row>
    <row r="14" ht="13.5" customHeight="1">
      <c r="A14" s="152" t="s">
        <v>32</v>
      </c>
      <c r="B14" s="16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162"/>
      <c r="P14" s="163"/>
      <c r="Q14" s="163"/>
      <c r="S14" s="70"/>
      <c r="T14" s="70"/>
      <c r="U14" s="70"/>
      <c r="V14" s="70"/>
      <c r="W14" s="70"/>
      <c r="X14" s="70"/>
    </row>
    <row r="15" ht="13.5" customHeight="1">
      <c r="A15" s="152" t="s">
        <v>33</v>
      </c>
      <c r="B15" s="164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6"/>
      <c r="P15" s="163"/>
      <c r="Q15" s="163"/>
      <c r="S15" s="70"/>
      <c r="T15" s="70"/>
      <c r="U15" s="70"/>
      <c r="V15" s="70"/>
      <c r="W15" s="70"/>
      <c r="X15" s="70"/>
    </row>
    <row r="16" ht="13.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P16" s="163"/>
      <c r="Q16" s="163"/>
      <c r="S16" s="154"/>
      <c r="T16" s="167"/>
      <c r="U16" s="167"/>
      <c r="V16" s="154"/>
      <c r="W16" s="167"/>
      <c r="X16" s="167"/>
    </row>
    <row r="17" ht="13.5" customHeight="1">
      <c r="A17" s="50" t="s">
        <v>7</v>
      </c>
      <c r="B17" s="50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P17" s="163"/>
      <c r="Q17" s="163"/>
      <c r="S17" s="168"/>
      <c r="T17" s="168"/>
      <c r="U17" s="168"/>
      <c r="V17" s="168"/>
      <c r="W17" s="168"/>
      <c r="X17" s="168"/>
    </row>
    <row r="18" ht="13.5" customHeight="1">
      <c r="A18" s="44" t="str">
        <f>G2</f>
        <v/>
      </c>
      <c r="B18" s="152">
        <v>1.0</v>
      </c>
      <c r="C18" s="152">
        <v>2.0</v>
      </c>
      <c r="D18" s="152">
        <v>3.0</v>
      </c>
      <c r="E18" s="152">
        <v>4.0</v>
      </c>
      <c r="F18" s="152">
        <v>5.0</v>
      </c>
      <c r="G18" s="152">
        <v>6.0</v>
      </c>
      <c r="H18" s="152">
        <v>7.0</v>
      </c>
      <c r="I18" s="152">
        <v>8.0</v>
      </c>
      <c r="J18" s="152">
        <v>9.0</v>
      </c>
      <c r="K18" s="152">
        <v>10.0</v>
      </c>
      <c r="L18" s="152">
        <v>11.0</v>
      </c>
      <c r="M18" s="152">
        <v>12.0</v>
      </c>
      <c r="P18" s="52"/>
      <c r="Q18" s="163"/>
      <c r="R18" s="60"/>
      <c r="S18" s="154"/>
      <c r="T18" s="154"/>
      <c r="U18" s="154"/>
      <c r="V18" s="154"/>
      <c r="W18" s="154"/>
      <c r="X18" s="154"/>
    </row>
    <row r="19" ht="13.5" customHeight="1">
      <c r="A19" s="152" t="s">
        <v>24</v>
      </c>
      <c r="B19" s="155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7"/>
      <c r="P19" s="52"/>
      <c r="Q19" s="163"/>
      <c r="R19" s="60"/>
    </row>
    <row r="20" ht="13.5" customHeight="1">
      <c r="A20" s="152" t="s">
        <v>26</v>
      </c>
      <c r="B20" s="161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162"/>
      <c r="P20" s="52"/>
      <c r="Q20" s="163"/>
      <c r="R20" s="60"/>
    </row>
    <row r="21" ht="13.5" customHeight="1">
      <c r="A21" s="152" t="s">
        <v>27</v>
      </c>
      <c r="B21" s="161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162"/>
      <c r="P21" s="163"/>
      <c r="Q21" s="163"/>
    </row>
    <row r="22" ht="13.5" customHeight="1">
      <c r="A22" s="152" t="s">
        <v>29</v>
      </c>
      <c r="B22" s="161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162"/>
      <c r="P22" s="163"/>
      <c r="Q22" s="163"/>
    </row>
    <row r="23" ht="13.5" customHeight="1">
      <c r="A23" s="152" t="s">
        <v>30</v>
      </c>
      <c r="B23" s="161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162"/>
      <c r="P23" s="163"/>
      <c r="Q23" s="163"/>
    </row>
    <row r="24" ht="13.5" customHeight="1">
      <c r="A24" s="152" t="s">
        <v>31</v>
      </c>
      <c r="B24" s="161"/>
      <c r="C24" s="169"/>
      <c r="D24" s="60"/>
      <c r="E24" s="169"/>
      <c r="F24" s="60"/>
      <c r="G24" s="60"/>
      <c r="H24" s="60"/>
      <c r="I24" s="60"/>
      <c r="J24" s="60"/>
      <c r="K24" s="60"/>
      <c r="L24" s="60"/>
      <c r="M24" s="162"/>
      <c r="P24" s="163"/>
      <c r="Q24" s="163"/>
    </row>
    <row r="25" ht="13.5" customHeight="1">
      <c r="A25" s="152" t="s">
        <v>32</v>
      </c>
      <c r="B25" s="161"/>
      <c r="C25" s="169"/>
      <c r="D25" s="60"/>
      <c r="E25" s="169"/>
      <c r="F25" s="60"/>
      <c r="G25" s="60"/>
      <c r="H25" s="60"/>
      <c r="I25" s="60"/>
      <c r="J25" s="60"/>
      <c r="K25" s="60"/>
      <c r="L25" s="60"/>
      <c r="M25" s="162"/>
      <c r="P25" s="163"/>
      <c r="Q25" s="163"/>
    </row>
    <row r="26" ht="13.5" customHeight="1">
      <c r="A26" s="152" t="s">
        <v>33</v>
      </c>
      <c r="B26" s="164"/>
      <c r="C26" s="170"/>
      <c r="D26" s="165"/>
      <c r="E26" s="170"/>
      <c r="F26" s="165"/>
      <c r="G26" s="165"/>
      <c r="H26" s="165"/>
      <c r="I26" s="165"/>
      <c r="J26" s="165"/>
      <c r="K26" s="165"/>
      <c r="L26" s="165"/>
      <c r="M26" s="166"/>
      <c r="P26" s="163"/>
      <c r="Q26" s="163"/>
    </row>
    <row r="27" ht="13.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P27" s="163"/>
      <c r="Q27" s="171"/>
      <c r="R27" s="167"/>
      <c r="S27" s="154"/>
      <c r="T27" s="167"/>
      <c r="U27" s="167"/>
      <c r="V27" s="154"/>
      <c r="W27" s="167"/>
      <c r="X27" s="167"/>
    </row>
    <row r="28" ht="13.5" customHeight="1">
      <c r="A28" s="50" t="s">
        <v>8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P28" s="52"/>
      <c r="Q28" s="52"/>
      <c r="R28" s="168"/>
      <c r="S28" s="168"/>
      <c r="T28" s="168"/>
      <c r="U28" s="168"/>
      <c r="V28" s="168"/>
      <c r="W28" s="168"/>
      <c r="X28" s="168"/>
    </row>
    <row r="29" ht="13.5" customHeight="1">
      <c r="A29" s="151" t="str">
        <f>F3</f>
        <v/>
      </c>
      <c r="B29" s="152">
        <v>1.0</v>
      </c>
      <c r="C29" s="152">
        <v>2.0</v>
      </c>
      <c r="D29" s="152">
        <v>3.0</v>
      </c>
      <c r="E29" s="152">
        <v>4.0</v>
      </c>
      <c r="F29" s="152">
        <v>5.0</v>
      </c>
      <c r="G29" s="152">
        <v>6.0</v>
      </c>
      <c r="H29" s="152">
        <v>7.0</v>
      </c>
      <c r="I29" s="152">
        <v>8.0</v>
      </c>
      <c r="J29" s="152">
        <v>9.0</v>
      </c>
      <c r="K29" s="152">
        <v>10.0</v>
      </c>
      <c r="L29" s="152">
        <v>11.0</v>
      </c>
      <c r="M29" s="152">
        <v>12.0</v>
      </c>
      <c r="P29" s="52"/>
      <c r="Q29" s="52"/>
      <c r="R29" s="172"/>
      <c r="S29" s="172"/>
      <c r="T29" s="172"/>
      <c r="U29" s="172"/>
      <c r="V29" s="172"/>
      <c r="W29" s="172"/>
      <c r="X29" s="172"/>
    </row>
    <row r="30" ht="13.5" customHeight="1">
      <c r="A30" s="152" t="s">
        <v>24</v>
      </c>
      <c r="B30" s="155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7"/>
      <c r="P30" s="52"/>
      <c r="Q30" s="52"/>
      <c r="R30" s="172"/>
      <c r="S30" s="172"/>
      <c r="T30" s="172"/>
      <c r="U30" s="172"/>
      <c r="V30" s="172"/>
      <c r="W30" s="172"/>
      <c r="X30" s="172"/>
    </row>
    <row r="31" ht="13.5" customHeight="1">
      <c r="A31" s="152" t="s">
        <v>26</v>
      </c>
      <c r="B31" s="161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162"/>
      <c r="P31" s="163"/>
      <c r="Q31" s="52"/>
      <c r="R31" s="172"/>
      <c r="S31" s="172"/>
      <c r="T31" s="172"/>
      <c r="U31" s="172"/>
      <c r="V31" s="172"/>
      <c r="W31" s="172"/>
      <c r="X31" s="172"/>
    </row>
    <row r="32" ht="13.5" customHeight="1">
      <c r="A32" s="152" t="s">
        <v>27</v>
      </c>
      <c r="B32" s="16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162"/>
      <c r="P32" s="163"/>
      <c r="Q32" s="173"/>
      <c r="R32" s="172"/>
      <c r="S32" s="172"/>
      <c r="T32" s="172"/>
      <c r="U32" s="172"/>
      <c r="V32" s="172"/>
      <c r="W32" s="172"/>
      <c r="X32" s="172"/>
    </row>
    <row r="33" ht="13.5" customHeight="1">
      <c r="A33" s="152" t="s">
        <v>29</v>
      </c>
      <c r="B33" s="161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162"/>
    </row>
    <row r="34" ht="13.5" customHeight="1">
      <c r="A34" s="152" t="s">
        <v>30</v>
      </c>
      <c r="B34" s="161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162"/>
    </row>
    <row r="35" ht="13.5" customHeight="1">
      <c r="A35" s="152" t="s">
        <v>31</v>
      </c>
      <c r="B35" s="161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162"/>
    </row>
    <row r="36" ht="13.5" customHeight="1">
      <c r="A36" s="152" t="s">
        <v>32</v>
      </c>
      <c r="B36" s="161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162"/>
    </row>
    <row r="37" ht="13.5" customHeight="1">
      <c r="A37" s="152" t="s">
        <v>33</v>
      </c>
      <c r="B37" s="164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6"/>
    </row>
    <row r="38" ht="13.5" customHeight="1">
      <c r="A38" s="59"/>
      <c r="B38" s="59"/>
      <c r="C38" s="59"/>
      <c r="D38" s="44"/>
      <c r="E38" s="59"/>
      <c r="F38" s="59"/>
      <c r="G38" s="59"/>
      <c r="H38" s="59"/>
      <c r="I38" s="59"/>
      <c r="J38" s="59"/>
      <c r="K38" s="59"/>
      <c r="L38" s="59"/>
      <c r="M38" s="59"/>
    </row>
    <row r="39" ht="13.5" customHeight="1">
      <c r="A39" s="50" t="s">
        <v>9</v>
      </c>
      <c r="B39" s="59"/>
      <c r="C39" s="59"/>
      <c r="D39" s="44"/>
      <c r="E39" s="59"/>
      <c r="F39" s="59"/>
      <c r="G39" s="59"/>
      <c r="H39" s="59"/>
      <c r="I39" s="59"/>
      <c r="J39" s="59"/>
      <c r="K39" s="59"/>
      <c r="L39" s="59"/>
      <c r="M39" s="59"/>
    </row>
    <row r="40" ht="13.5" customHeight="1">
      <c r="A40" s="44" t="str">
        <f>G3</f>
        <v/>
      </c>
      <c r="B40" s="152">
        <v>1.0</v>
      </c>
      <c r="C40" s="152">
        <v>2.0</v>
      </c>
      <c r="D40" s="152">
        <v>3.0</v>
      </c>
      <c r="E40" s="152">
        <v>4.0</v>
      </c>
      <c r="F40" s="152">
        <v>5.0</v>
      </c>
      <c r="G40" s="152">
        <v>6.0</v>
      </c>
      <c r="H40" s="152">
        <v>7.0</v>
      </c>
      <c r="I40" s="152">
        <v>8.0</v>
      </c>
      <c r="J40" s="152">
        <v>9.0</v>
      </c>
      <c r="K40" s="152">
        <v>10.0</v>
      </c>
      <c r="L40" s="152">
        <v>11.0</v>
      </c>
      <c r="M40" s="152">
        <v>12.0</v>
      </c>
    </row>
    <row r="41" ht="13.5" customHeight="1">
      <c r="A41" s="152" t="s">
        <v>24</v>
      </c>
      <c r="B41" s="155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7"/>
    </row>
    <row r="42" ht="13.5" customHeight="1">
      <c r="A42" s="152" t="s">
        <v>26</v>
      </c>
      <c r="B42" s="161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62"/>
    </row>
    <row r="43" ht="13.5" customHeight="1">
      <c r="A43" s="152" t="s">
        <v>27</v>
      </c>
      <c r="B43" s="161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162"/>
    </row>
    <row r="44" ht="13.5" customHeight="1">
      <c r="A44" s="152" t="s">
        <v>29</v>
      </c>
      <c r="B44" s="161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162"/>
    </row>
    <row r="45" ht="13.5" customHeight="1">
      <c r="A45" s="152" t="s">
        <v>30</v>
      </c>
      <c r="B45" s="161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162"/>
    </row>
    <row r="46" ht="13.5" customHeight="1">
      <c r="A46" s="152" t="s">
        <v>31</v>
      </c>
      <c r="B46" s="161"/>
      <c r="C46" s="169"/>
      <c r="D46" s="60"/>
      <c r="E46" s="169"/>
      <c r="F46" s="60"/>
      <c r="G46" s="60"/>
      <c r="H46" s="60"/>
      <c r="I46" s="60"/>
      <c r="J46" s="60"/>
      <c r="K46" s="60"/>
      <c r="L46" s="60"/>
      <c r="M46" s="162"/>
    </row>
    <row r="47" ht="13.5" customHeight="1">
      <c r="A47" s="152" t="s">
        <v>32</v>
      </c>
      <c r="B47" s="161"/>
      <c r="C47" s="169"/>
      <c r="D47" s="60"/>
      <c r="E47" s="169"/>
      <c r="F47" s="60"/>
      <c r="G47" s="60"/>
      <c r="H47" s="60"/>
      <c r="I47" s="60"/>
      <c r="J47" s="60"/>
      <c r="K47" s="60"/>
      <c r="L47" s="60"/>
      <c r="M47" s="162"/>
    </row>
    <row r="48" ht="13.5" customHeight="1">
      <c r="A48" s="152" t="s">
        <v>33</v>
      </c>
      <c r="B48" s="164"/>
      <c r="C48" s="170"/>
      <c r="D48" s="165"/>
      <c r="E48" s="170"/>
      <c r="F48" s="165"/>
      <c r="G48" s="165"/>
      <c r="H48" s="165"/>
      <c r="I48" s="165"/>
      <c r="J48" s="165"/>
      <c r="K48" s="165"/>
      <c r="L48" s="165"/>
      <c r="M48" s="166"/>
    </row>
    <row r="49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</row>
    <row r="50" ht="13.5" customHeight="1">
      <c r="A50" s="50"/>
      <c r="B50" s="5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</row>
    <row r="51" ht="13.5" customHeight="1">
      <c r="A51" s="44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ht="13.5" customHeight="1">
      <c r="A52" s="56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</row>
    <row r="53" ht="13.5" customHeight="1">
      <c r="A53" s="56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</row>
    <row r="54" ht="13.5" customHeight="1">
      <c r="A54" s="56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</row>
    <row r="55" ht="13.5" customHeight="1">
      <c r="A55" s="56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ht="13.5" customHeight="1">
      <c r="A56" s="56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</row>
    <row r="57" ht="13.5" customHeight="1">
      <c r="A57" s="56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</row>
    <row r="58" ht="13.5" customHeight="1">
      <c r="A58" s="56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ht="13.5" customHeight="1">
      <c r="A59" s="56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</row>
    <row r="60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</row>
    <row r="61" ht="13.5" customHeight="1">
      <c r="A61" s="50"/>
      <c r="B61" s="50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</row>
    <row r="62" ht="13.5" customHeight="1">
      <c r="A62" s="44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ht="13.5" customHeight="1">
      <c r="A63" s="56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</row>
    <row r="64" ht="13.5" customHeight="1">
      <c r="A64" s="56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</row>
    <row r="65" ht="13.5" customHeight="1">
      <c r="A65" s="56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</row>
    <row r="66" ht="13.5" customHeight="1">
      <c r="A66" s="56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ht="13.5" customHeight="1">
      <c r="A67" s="56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ht="13.5" customHeight="1">
      <c r="A68" s="56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ht="13.5" customHeight="1">
      <c r="A69" s="56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</row>
    <row r="70" ht="13.5" customHeight="1">
      <c r="A70" s="56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</row>
    <row r="71" ht="13.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</row>
    <row r="72" ht="13.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ht="13.5" customHeight="1">
      <c r="A73" s="44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ht="13.5" customHeight="1">
      <c r="A74" s="56"/>
      <c r="B74" s="44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ht="13.5" customHeight="1">
      <c r="A75" s="56"/>
      <c r="B75" s="174"/>
      <c r="C75" s="59"/>
      <c r="D75" s="59"/>
      <c r="E75" s="59"/>
      <c r="F75" s="59"/>
      <c r="G75" s="59"/>
      <c r="H75" s="44"/>
      <c r="I75" s="44"/>
      <c r="J75" s="44"/>
      <c r="K75" s="44"/>
      <c r="L75" s="44"/>
      <c r="M75" s="44"/>
    </row>
    <row r="76" ht="13.5" customHeight="1">
      <c r="A76" s="56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</row>
    <row r="77" ht="13.5" customHeight="1">
      <c r="A77" s="56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</row>
    <row r="78" ht="13.5" customHeight="1">
      <c r="A78" s="5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</row>
    <row r="79" ht="13.5" customHeight="1">
      <c r="A79" s="56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</row>
    <row r="80" ht="13.5" customHeight="1">
      <c r="A80" s="56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</row>
    <row r="81" ht="13.5" customHeight="1">
      <c r="A81" s="56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</row>
    <row r="82" ht="13.5" customHeight="1">
      <c r="A82" s="59"/>
      <c r="B82" s="59"/>
      <c r="C82" s="59"/>
      <c r="D82" s="44"/>
      <c r="E82" s="59"/>
      <c r="F82" s="59"/>
      <c r="G82" s="59"/>
      <c r="H82" s="59"/>
      <c r="I82" s="59"/>
      <c r="J82" s="59"/>
      <c r="K82" s="59"/>
      <c r="L82" s="59"/>
      <c r="M82" s="59"/>
    </row>
    <row r="83" ht="13.5" customHeight="1">
      <c r="A83" s="59"/>
      <c r="B83" s="59"/>
      <c r="C83" s="59"/>
      <c r="D83" s="44"/>
      <c r="E83" s="59"/>
      <c r="F83" s="59"/>
      <c r="G83" s="59"/>
      <c r="H83" s="59"/>
      <c r="I83" s="59"/>
      <c r="J83" s="59"/>
      <c r="K83" s="59"/>
      <c r="L83" s="59"/>
      <c r="M83" s="59"/>
    </row>
    <row r="84" ht="13.5" customHeight="1">
      <c r="A84" s="44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ht="13.5" customHeight="1">
      <c r="A85" s="56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</row>
    <row r="86" ht="13.5" customHeight="1">
      <c r="A86" s="56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</row>
    <row r="87" ht="13.5" customHeight="1">
      <c r="A87" s="56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</row>
    <row r="88" ht="13.5" customHeight="1">
      <c r="A88" s="56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</row>
    <row r="89" ht="13.5" customHeight="1">
      <c r="A89" s="56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</row>
    <row r="90" ht="13.5" customHeight="1">
      <c r="A90" s="56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</row>
    <row r="91" ht="13.5" customHeight="1">
      <c r="A91" s="56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</row>
    <row r="92" ht="13.5" customHeight="1">
      <c r="A92" s="56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</row>
    <row r="93" ht="13.5" customHeight="1"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</row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</sheetData>
  <mergeCells count="4">
    <mergeCell ref="D2:E2"/>
    <mergeCell ref="F2:G2"/>
    <mergeCell ref="D3:E3"/>
    <mergeCell ref="F3:G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126"/>
      <c r="B1" s="126"/>
      <c r="C1" s="126">
        <v>1.0</v>
      </c>
      <c r="D1" s="126">
        <v>1.0</v>
      </c>
      <c r="E1" s="126">
        <v>2.0</v>
      </c>
      <c r="F1" s="126">
        <v>2.0</v>
      </c>
      <c r="G1" s="126">
        <v>3.0</v>
      </c>
      <c r="H1" s="126">
        <v>3.0</v>
      </c>
      <c r="I1" s="126">
        <v>4.0</v>
      </c>
      <c r="J1" s="126">
        <v>4.0</v>
      </c>
      <c r="K1" s="126">
        <v>5.0</v>
      </c>
      <c r="L1" s="126">
        <v>5.0</v>
      </c>
      <c r="M1" s="126">
        <v>6.0</v>
      </c>
      <c r="N1" s="126">
        <v>6.0</v>
      </c>
      <c r="O1" s="126">
        <v>7.0</v>
      </c>
      <c r="P1" s="126">
        <v>7.0</v>
      </c>
      <c r="Q1" s="126">
        <v>8.0</v>
      </c>
      <c r="R1" s="126">
        <v>8.0</v>
      </c>
      <c r="S1" s="126">
        <v>9.0</v>
      </c>
      <c r="T1" s="126">
        <v>9.0</v>
      </c>
      <c r="U1" s="126">
        <v>10.0</v>
      </c>
      <c r="V1" s="126">
        <v>10.0</v>
      </c>
      <c r="W1" s="126">
        <v>11.0</v>
      </c>
      <c r="X1" s="126">
        <v>11.0</v>
      </c>
      <c r="Y1" s="126">
        <v>12.0</v>
      </c>
      <c r="Z1" s="126">
        <v>12.0</v>
      </c>
    </row>
    <row r="2" ht="13.5" customHeight="1">
      <c r="A2" s="59"/>
      <c r="B2" s="180"/>
      <c r="C2" s="181">
        <v>1.0</v>
      </c>
      <c r="D2" s="181">
        <v>2.0</v>
      </c>
      <c r="E2" s="181">
        <v>3.0</v>
      </c>
      <c r="F2" s="181">
        <v>4.0</v>
      </c>
      <c r="G2" s="181">
        <v>5.0</v>
      </c>
      <c r="H2" s="181">
        <v>6.0</v>
      </c>
      <c r="I2" s="181">
        <v>7.0</v>
      </c>
      <c r="J2" s="181">
        <v>8.0</v>
      </c>
      <c r="K2" s="181">
        <v>9.0</v>
      </c>
      <c r="L2" s="181">
        <v>10.0</v>
      </c>
      <c r="M2" s="181">
        <v>11.0</v>
      </c>
      <c r="N2" s="181">
        <v>12.0</v>
      </c>
      <c r="O2" s="181">
        <v>13.0</v>
      </c>
      <c r="P2" s="181">
        <v>14.0</v>
      </c>
      <c r="Q2" s="181">
        <v>15.0</v>
      </c>
      <c r="R2" s="181">
        <v>16.0</v>
      </c>
      <c r="S2" s="181">
        <v>17.0</v>
      </c>
      <c r="T2" s="182">
        <v>18.0</v>
      </c>
      <c r="U2" s="181">
        <v>19.0</v>
      </c>
      <c r="V2" s="181">
        <v>20.0</v>
      </c>
      <c r="W2" s="181">
        <v>21.0</v>
      </c>
      <c r="X2" s="181">
        <v>22.0</v>
      </c>
      <c r="Y2" s="181">
        <v>23.0</v>
      </c>
      <c r="Z2" s="181">
        <v>24.0</v>
      </c>
    </row>
    <row r="3" ht="13.5" customHeight="1">
      <c r="A3" s="132">
        <v>1.0</v>
      </c>
      <c r="B3" s="181" t="s">
        <v>24</v>
      </c>
      <c r="C3" s="183" t="str">
        <f>OFFSET('Plate 2'!$A$7, 'Plate 2 384-well Map'!$A3,'Plate 2 384-well Map'!C$1)</f>
        <v/>
      </c>
      <c r="D3" s="183" t="str">
        <f>OFFSET('Plate 2'!$A$18, 'Plate 2 384-well Map'!$A3,'Plate 2 384-well Map'!D$1)</f>
        <v/>
      </c>
      <c r="E3" s="183" t="str">
        <f>OFFSET('Plate 2'!$A$7, 'Plate 2 384-well Map'!$A3,'Plate 2 384-well Map'!E$1)</f>
        <v/>
      </c>
      <c r="F3" s="183" t="str">
        <f>OFFSET('Plate 2'!$A$18, 'Plate 2 384-well Map'!$A3,'Plate 2 384-well Map'!F$1)</f>
        <v/>
      </c>
      <c r="G3" s="183" t="str">
        <f>OFFSET('Plate 2'!$A$7, 'Plate 2 384-well Map'!$A3,'Plate 2 384-well Map'!G$1)</f>
        <v/>
      </c>
      <c r="H3" s="183" t="str">
        <f>OFFSET('Plate 2'!$A$18, 'Plate 2 384-well Map'!$A3,'Plate 2 384-well Map'!H$1)</f>
        <v/>
      </c>
      <c r="I3" s="183" t="str">
        <f>OFFSET('Plate 2'!$A$7, 'Plate 2 384-well Map'!$A3,'Plate 2 384-well Map'!I$1)</f>
        <v/>
      </c>
      <c r="J3" s="183" t="str">
        <f>OFFSET('Plate 2'!$A$18, 'Plate 2 384-well Map'!$A3,'Plate 2 384-well Map'!J$1)</f>
        <v/>
      </c>
      <c r="K3" s="183" t="str">
        <f>OFFSET('Plate 2'!$A$7, 'Plate 2 384-well Map'!$A3,'Plate 2 384-well Map'!K$1)</f>
        <v/>
      </c>
      <c r="L3" s="183" t="str">
        <f>OFFSET('Plate 2'!$A$18, 'Plate 2 384-well Map'!$A3,'Plate 2 384-well Map'!L$1)</f>
        <v/>
      </c>
      <c r="M3" s="183" t="str">
        <f>OFFSET('Plate 2'!$A$7, 'Plate 2 384-well Map'!$A3,'Plate 2 384-well Map'!M$1)</f>
        <v/>
      </c>
      <c r="N3" s="183" t="str">
        <f>OFFSET('Plate 2'!$A$18, 'Plate 2 384-well Map'!$A3,'Plate 2 384-well Map'!N$1)</f>
        <v/>
      </c>
      <c r="O3" s="183" t="str">
        <f>OFFSET('Plate 2'!$A$7, 'Plate 2 384-well Map'!$A3,'Plate 2 384-well Map'!O$1)</f>
        <v/>
      </c>
      <c r="P3" s="183" t="str">
        <f>OFFSET('Plate 2'!$A$18, 'Plate 2 384-well Map'!$A3,'Plate 2 384-well Map'!P$1)</f>
        <v/>
      </c>
      <c r="Q3" s="183" t="str">
        <f>OFFSET('Plate 2'!$A$7, 'Plate 2 384-well Map'!$A3,'Plate 2 384-well Map'!Q$1)</f>
        <v/>
      </c>
      <c r="R3" s="183" t="str">
        <f>OFFSET('Plate 2'!$A$18, 'Plate 2 384-well Map'!$A3,'Plate 2 384-well Map'!R$1)</f>
        <v/>
      </c>
      <c r="S3" s="183" t="str">
        <f>OFFSET('Plate 2'!$A$7, 'Plate 2 384-well Map'!$A3,'Plate 2 384-well Map'!S$1)</f>
        <v/>
      </c>
      <c r="T3" s="183" t="str">
        <f>OFFSET('Plate 2'!$A$18, 'Plate 2 384-well Map'!$A3,'Plate 2 384-well Map'!T$1)</f>
        <v/>
      </c>
      <c r="U3" s="183" t="str">
        <f>OFFSET('Plate 2'!$A$7, 'Plate 2 384-well Map'!$A3,'Plate 2 384-well Map'!U$1)</f>
        <v/>
      </c>
      <c r="V3" s="183" t="str">
        <f>OFFSET('Plate 2'!$A$18, 'Plate 2 384-well Map'!$A3,'Plate 2 384-well Map'!V$1)</f>
        <v/>
      </c>
      <c r="W3" s="183" t="str">
        <f>OFFSET('Plate 2'!$A$7, 'Plate 2 384-well Map'!$A3,'Plate 2 384-well Map'!W$1)</f>
        <v/>
      </c>
      <c r="X3" s="183" t="str">
        <f>OFFSET('Plate 2'!$A$18, 'Plate 2 384-well Map'!$A3,'Plate 2 384-well Map'!X$1)</f>
        <v/>
      </c>
      <c r="Y3" s="183" t="str">
        <f>OFFSET('Plate 2'!$A$7, 'Plate 2 384-well Map'!$A3,'Plate 2 384-well Map'!Y$1)</f>
        <v/>
      </c>
      <c r="Z3" s="183" t="str">
        <f>OFFSET('Plate 2'!$A$18, 'Plate 2 384-well Map'!$A3,'Plate 2 384-well Map'!Z$1)</f>
        <v/>
      </c>
    </row>
    <row r="4" ht="13.5" customHeight="1">
      <c r="A4" s="132">
        <v>1.0</v>
      </c>
      <c r="B4" s="181" t="s">
        <v>26</v>
      </c>
      <c r="C4" s="183" t="str">
        <f>OFFSET('Plate 2'!$A$29, 'Plate 2 384-well Map'!$A4,'Plate 2 384-well Map'!C$1)</f>
        <v/>
      </c>
      <c r="D4" s="183" t="str">
        <f>OFFSET('Plate 2'!$A$40, 'Plate 2 384-well Map'!$A4,'Plate 2 384-well Map'!D$1)</f>
        <v/>
      </c>
      <c r="E4" s="183" t="str">
        <f>OFFSET('Plate 2'!$A$29, 'Plate 2 384-well Map'!$A4,'Plate 2 384-well Map'!E$1)</f>
        <v/>
      </c>
      <c r="F4" s="183" t="str">
        <f>OFFSET('Plate 2'!$A$40, 'Plate 2 384-well Map'!$A4,'Plate 2 384-well Map'!F$1)</f>
        <v/>
      </c>
      <c r="G4" s="183" t="str">
        <f>OFFSET('Plate 2'!$A$29, 'Plate 2 384-well Map'!$A4,'Plate 2 384-well Map'!G$1)</f>
        <v/>
      </c>
      <c r="H4" s="183" t="str">
        <f>OFFSET('Plate 2'!$A$40, 'Plate 2 384-well Map'!$A4,'Plate 2 384-well Map'!H$1)</f>
        <v/>
      </c>
      <c r="I4" s="183" t="str">
        <f>OFFSET('Plate 2'!$A$29, 'Plate 2 384-well Map'!$A4,'Plate 2 384-well Map'!I$1)</f>
        <v/>
      </c>
      <c r="J4" s="183" t="str">
        <f>OFFSET('Plate 2'!$A$40, 'Plate 2 384-well Map'!$A4,'Plate 2 384-well Map'!J$1)</f>
        <v/>
      </c>
      <c r="K4" s="183" t="str">
        <f>OFFSET('Plate 2'!$A$29, 'Plate 2 384-well Map'!$A4,'Plate 2 384-well Map'!K$1)</f>
        <v/>
      </c>
      <c r="L4" s="183" t="str">
        <f>OFFSET('Plate 2'!$A$40, 'Plate 2 384-well Map'!$A4,'Plate 2 384-well Map'!L$1)</f>
        <v/>
      </c>
      <c r="M4" s="183" t="str">
        <f>OFFSET('Plate 2'!$A$29, 'Plate 2 384-well Map'!$A4,'Plate 2 384-well Map'!M$1)</f>
        <v/>
      </c>
      <c r="N4" s="183" t="str">
        <f>OFFSET('Plate 2'!$A$40, 'Plate 2 384-well Map'!$A4,'Plate 2 384-well Map'!N$1)</f>
        <v/>
      </c>
      <c r="O4" s="183" t="str">
        <f>OFFSET('Plate 2'!$A$29, 'Plate 2 384-well Map'!$A4,'Plate 2 384-well Map'!O$1)</f>
        <v/>
      </c>
      <c r="P4" s="183" t="str">
        <f>OFFSET('Plate 2'!$A$40, 'Plate 2 384-well Map'!$A4,'Plate 2 384-well Map'!P$1)</f>
        <v/>
      </c>
      <c r="Q4" s="183" t="str">
        <f>OFFSET('Plate 2'!$A$29, 'Plate 2 384-well Map'!$A4,'Plate 2 384-well Map'!Q$1)</f>
        <v/>
      </c>
      <c r="R4" s="183" t="str">
        <f>OFFSET('Plate 2'!$A$40, 'Plate 2 384-well Map'!$A4,'Plate 2 384-well Map'!R$1)</f>
        <v/>
      </c>
      <c r="S4" s="183" t="str">
        <f>OFFSET('Plate 2'!$A$29, 'Plate 2 384-well Map'!$A4,'Plate 2 384-well Map'!S$1)</f>
        <v/>
      </c>
      <c r="T4" s="183" t="str">
        <f>OFFSET('Plate 2'!$A$40, 'Plate 2 384-well Map'!$A4,'Plate 2 384-well Map'!T$1)</f>
        <v/>
      </c>
      <c r="U4" s="183" t="str">
        <f>OFFSET('Plate 2'!$A$29, 'Plate 2 384-well Map'!$A4,'Plate 2 384-well Map'!U$1)</f>
        <v/>
      </c>
      <c r="V4" s="183" t="str">
        <f>OFFSET('Plate 2'!$A$40, 'Plate 2 384-well Map'!$A4,'Plate 2 384-well Map'!V$1)</f>
        <v/>
      </c>
      <c r="W4" s="183" t="str">
        <f>OFFSET('Plate 2'!$A$29, 'Plate 2 384-well Map'!$A4,'Plate 2 384-well Map'!W$1)</f>
        <v/>
      </c>
      <c r="X4" s="183" t="str">
        <f>OFFSET('Plate 2'!$A$40, 'Plate 2 384-well Map'!$A4,'Plate 2 384-well Map'!X$1)</f>
        <v/>
      </c>
      <c r="Y4" s="183" t="str">
        <f>OFFSET('Plate 2'!$A$29, 'Plate 2 384-well Map'!$A4,'Plate 2 384-well Map'!Y$1)</f>
        <v/>
      </c>
      <c r="Z4" s="183" t="str">
        <f>OFFSET('Plate 2'!$A$40, 'Plate 2 384-well Map'!$A4,'Plate 2 384-well Map'!Z$1)</f>
        <v/>
      </c>
    </row>
    <row r="5" ht="13.5" customHeight="1">
      <c r="A5" s="132">
        <v>2.0</v>
      </c>
      <c r="B5" s="181" t="s">
        <v>27</v>
      </c>
      <c r="C5" s="183" t="str">
        <f>OFFSET('Plate 2'!$A$7, 'Plate 2 384-well Map'!$A5,'Plate 2 384-well Map'!C$1)</f>
        <v/>
      </c>
      <c r="D5" s="183" t="str">
        <f>OFFSET('Plate 2'!$A$18, 'Plate 2 384-well Map'!$A5,'Plate 2 384-well Map'!D$1)</f>
        <v/>
      </c>
      <c r="E5" s="183" t="str">
        <f>OFFSET('Plate 2'!$A$7, 'Plate 2 384-well Map'!$A5,'Plate 2 384-well Map'!E$1)</f>
        <v/>
      </c>
      <c r="F5" s="183" t="str">
        <f>OFFSET('Plate 2'!$A$18, 'Plate 2 384-well Map'!$A5,'Plate 2 384-well Map'!F$1)</f>
        <v/>
      </c>
      <c r="G5" s="183" t="str">
        <f>OFFSET('Plate 2'!$A$7, 'Plate 2 384-well Map'!$A5,'Plate 2 384-well Map'!G$1)</f>
        <v/>
      </c>
      <c r="H5" s="183" t="str">
        <f>OFFSET('Plate 2'!$A$18, 'Plate 2 384-well Map'!$A5,'Plate 2 384-well Map'!H$1)</f>
        <v/>
      </c>
      <c r="I5" s="183" t="str">
        <f>OFFSET('Plate 2'!$A$7, 'Plate 2 384-well Map'!$A5,'Plate 2 384-well Map'!I$1)</f>
        <v/>
      </c>
      <c r="J5" s="183" t="str">
        <f>OFFSET('Plate 2'!$A$18, 'Plate 2 384-well Map'!$A5,'Plate 2 384-well Map'!J$1)</f>
        <v/>
      </c>
      <c r="K5" s="183" t="str">
        <f>OFFSET('Plate 2'!$A$7, 'Plate 2 384-well Map'!$A5,'Plate 2 384-well Map'!K$1)</f>
        <v/>
      </c>
      <c r="L5" s="183" t="str">
        <f>OFFSET('Plate 2'!$A$18, 'Plate 2 384-well Map'!$A5,'Plate 2 384-well Map'!L$1)</f>
        <v/>
      </c>
      <c r="M5" s="183" t="str">
        <f>OFFSET('Plate 2'!$A$7, 'Plate 2 384-well Map'!$A5,'Plate 2 384-well Map'!M$1)</f>
        <v/>
      </c>
      <c r="N5" s="183" t="str">
        <f>OFFSET('Plate 2'!$A$18, 'Plate 2 384-well Map'!$A5,'Plate 2 384-well Map'!N$1)</f>
        <v/>
      </c>
      <c r="O5" s="183" t="str">
        <f>OFFSET('Plate 2'!$A$7, 'Plate 2 384-well Map'!$A5,'Plate 2 384-well Map'!O$1)</f>
        <v/>
      </c>
      <c r="P5" s="183" t="str">
        <f>OFFSET('Plate 2'!$A$18, 'Plate 2 384-well Map'!$A5,'Plate 2 384-well Map'!P$1)</f>
        <v/>
      </c>
      <c r="Q5" s="183" t="str">
        <f>OFFSET('Plate 2'!$A$7, 'Plate 2 384-well Map'!$A5,'Plate 2 384-well Map'!Q$1)</f>
        <v/>
      </c>
      <c r="R5" s="183" t="str">
        <f>OFFSET('Plate 2'!$A$18, 'Plate 2 384-well Map'!$A5,'Plate 2 384-well Map'!R$1)</f>
        <v/>
      </c>
      <c r="S5" s="183" t="str">
        <f>OFFSET('Plate 2'!$A$7, 'Plate 2 384-well Map'!$A5,'Plate 2 384-well Map'!S$1)</f>
        <v/>
      </c>
      <c r="T5" s="183" t="str">
        <f>OFFSET('Plate 2'!$A$18, 'Plate 2 384-well Map'!$A5,'Plate 2 384-well Map'!T$1)</f>
        <v/>
      </c>
      <c r="U5" s="183" t="str">
        <f>OFFSET('Plate 2'!$A$7, 'Plate 2 384-well Map'!$A5,'Plate 2 384-well Map'!U$1)</f>
        <v/>
      </c>
      <c r="V5" s="183" t="str">
        <f>OFFSET('Plate 2'!$A$18, 'Plate 2 384-well Map'!$A5,'Plate 2 384-well Map'!V$1)</f>
        <v/>
      </c>
      <c r="W5" s="183" t="str">
        <f>OFFSET('Plate 2'!$A$7, 'Plate 2 384-well Map'!$A5,'Plate 2 384-well Map'!W$1)</f>
        <v/>
      </c>
      <c r="X5" s="183" t="str">
        <f>OFFSET('Plate 2'!$A$18, 'Plate 2 384-well Map'!$A5,'Plate 2 384-well Map'!X$1)</f>
        <v/>
      </c>
      <c r="Y5" s="183" t="str">
        <f>OFFSET('Plate 2'!$A$7, 'Plate 2 384-well Map'!$A5,'Plate 2 384-well Map'!Y$1)</f>
        <v/>
      </c>
      <c r="Z5" s="183" t="str">
        <f>OFFSET('Plate 2'!$A$18, 'Plate 2 384-well Map'!$A5,'Plate 2 384-well Map'!Z$1)</f>
        <v/>
      </c>
    </row>
    <row r="6" ht="13.5" customHeight="1">
      <c r="A6" s="132">
        <v>2.0</v>
      </c>
      <c r="B6" s="181" t="s">
        <v>29</v>
      </c>
      <c r="C6" s="183" t="str">
        <f>OFFSET('Plate 2'!$A$29, 'Plate 2 384-well Map'!$A6,'Plate 2 384-well Map'!C$1)</f>
        <v/>
      </c>
      <c r="D6" s="183" t="str">
        <f>OFFSET('Plate 2'!$A$40, 'Plate 2 384-well Map'!$A6,'Plate 2 384-well Map'!D$1)</f>
        <v/>
      </c>
      <c r="E6" s="183" t="str">
        <f>OFFSET('Plate 2'!$A$29, 'Plate 2 384-well Map'!$A6,'Plate 2 384-well Map'!E$1)</f>
        <v/>
      </c>
      <c r="F6" s="183" t="str">
        <f>OFFSET('Plate 2'!$A$40, 'Plate 2 384-well Map'!$A6,'Plate 2 384-well Map'!F$1)</f>
        <v/>
      </c>
      <c r="G6" s="183" t="str">
        <f>OFFSET('Plate 2'!$A$29, 'Plate 2 384-well Map'!$A6,'Plate 2 384-well Map'!G$1)</f>
        <v/>
      </c>
      <c r="H6" s="183" t="str">
        <f>OFFSET('Plate 2'!$A$40, 'Plate 2 384-well Map'!$A6,'Plate 2 384-well Map'!H$1)</f>
        <v/>
      </c>
      <c r="I6" s="183" t="str">
        <f>OFFSET('Plate 2'!$A$29, 'Plate 2 384-well Map'!$A6,'Plate 2 384-well Map'!I$1)</f>
        <v/>
      </c>
      <c r="J6" s="183" t="str">
        <f>OFFSET('Plate 2'!$A$40, 'Plate 2 384-well Map'!$A6,'Plate 2 384-well Map'!J$1)</f>
        <v/>
      </c>
      <c r="K6" s="183" t="str">
        <f>OFFSET('Plate 2'!$A$29, 'Plate 2 384-well Map'!$A6,'Plate 2 384-well Map'!K$1)</f>
        <v/>
      </c>
      <c r="L6" s="183" t="str">
        <f>OFFSET('Plate 2'!$A$40, 'Plate 2 384-well Map'!$A6,'Plate 2 384-well Map'!L$1)</f>
        <v/>
      </c>
      <c r="M6" s="183" t="str">
        <f>OFFSET('Plate 2'!$A$29, 'Plate 2 384-well Map'!$A6,'Plate 2 384-well Map'!M$1)</f>
        <v/>
      </c>
      <c r="N6" s="183" t="str">
        <f>OFFSET('Plate 2'!$A$40, 'Plate 2 384-well Map'!$A6,'Plate 2 384-well Map'!N$1)</f>
        <v/>
      </c>
      <c r="O6" s="183" t="str">
        <f>OFFSET('Plate 2'!$A$29, 'Plate 2 384-well Map'!$A6,'Plate 2 384-well Map'!O$1)</f>
        <v/>
      </c>
      <c r="P6" s="183" t="str">
        <f>OFFSET('Plate 2'!$A$40, 'Plate 2 384-well Map'!$A6,'Plate 2 384-well Map'!P$1)</f>
        <v/>
      </c>
      <c r="Q6" s="183" t="str">
        <f>OFFSET('Plate 2'!$A$29, 'Plate 2 384-well Map'!$A6,'Plate 2 384-well Map'!Q$1)</f>
        <v/>
      </c>
      <c r="R6" s="183" t="str">
        <f>OFFSET('Plate 2'!$A$40, 'Plate 2 384-well Map'!$A6,'Plate 2 384-well Map'!R$1)</f>
        <v/>
      </c>
      <c r="S6" s="183" t="str">
        <f>OFFSET('Plate 2'!$A$29, 'Plate 2 384-well Map'!$A6,'Plate 2 384-well Map'!S$1)</f>
        <v/>
      </c>
      <c r="T6" s="183" t="str">
        <f>OFFSET('Plate 2'!$A$40, 'Plate 2 384-well Map'!$A6,'Plate 2 384-well Map'!T$1)</f>
        <v/>
      </c>
      <c r="U6" s="183" t="str">
        <f>OFFSET('Plate 2'!$A$29, 'Plate 2 384-well Map'!$A6,'Plate 2 384-well Map'!U$1)</f>
        <v/>
      </c>
      <c r="V6" s="183" t="str">
        <f>OFFSET('Plate 2'!$A$40, 'Plate 2 384-well Map'!$A6,'Plate 2 384-well Map'!V$1)</f>
        <v/>
      </c>
      <c r="W6" s="183" t="str">
        <f>OFFSET('Plate 2'!$A$29, 'Plate 2 384-well Map'!$A6,'Plate 2 384-well Map'!W$1)</f>
        <v/>
      </c>
      <c r="X6" s="183" t="str">
        <f>OFFSET('Plate 2'!$A$40, 'Plate 2 384-well Map'!$A6,'Plate 2 384-well Map'!X$1)</f>
        <v/>
      </c>
      <c r="Y6" s="183" t="str">
        <f>OFFSET('Plate 2'!$A$29, 'Plate 2 384-well Map'!$A6,'Plate 2 384-well Map'!Y$1)</f>
        <v/>
      </c>
      <c r="Z6" s="183" t="str">
        <f>OFFSET('Plate 2'!$A$40, 'Plate 2 384-well Map'!$A6,'Plate 2 384-well Map'!Z$1)</f>
        <v/>
      </c>
    </row>
    <row r="7" ht="13.5" customHeight="1">
      <c r="A7" s="132">
        <v>3.0</v>
      </c>
      <c r="B7" s="181" t="s">
        <v>30</v>
      </c>
      <c r="C7" s="183" t="str">
        <f>OFFSET('Plate 2'!$A$7, 'Plate 2 384-well Map'!$A7,'Plate 2 384-well Map'!C$1)</f>
        <v/>
      </c>
      <c r="D7" s="183" t="str">
        <f>OFFSET('Plate 2'!$A$18, 'Plate 2 384-well Map'!$A7,'Plate 2 384-well Map'!D$1)</f>
        <v/>
      </c>
      <c r="E7" s="183" t="str">
        <f>OFFSET('Plate 2'!$A$7, 'Plate 2 384-well Map'!$A7,'Plate 2 384-well Map'!E$1)</f>
        <v/>
      </c>
      <c r="F7" s="183" t="str">
        <f>OFFSET('Plate 2'!$A$18, 'Plate 2 384-well Map'!$A7,'Plate 2 384-well Map'!F$1)</f>
        <v/>
      </c>
      <c r="G7" s="183" t="str">
        <f>OFFSET('Plate 2'!$A$7, 'Plate 2 384-well Map'!$A7,'Plate 2 384-well Map'!G$1)</f>
        <v/>
      </c>
      <c r="H7" s="183" t="str">
        <f>OFFSET('Plate 2'!$A$18, 'Plate 2 384-well Map'!$A7,'Plate 2 384-well Map'!H$1)</f>
        <v/>
      </c>
      <c r="I7" s="183" t="str">
        <f>OFFSET('Plate 2'!$A$7, 'Plate 2 384-well Map'!$A7,'Plate 2 384-well Map'!I$1)</f>
        <v/>
      </c>
      <c r="J7" s="183" t="str">
        <f>OFFSET('Plate 2'!$A$18, 'Plate 2 384-well Map'!$A7,'Plate 2 384-well Map'!J$1)</f>
        <v/>
      </c>
      <c r="K7" s="183" t="str">
        <f>OFFSET('Plate 2'!$A$7, 'Plate 2 384-well Map'!$A7,'Plate 2 384-well Map'!K$1)</f>
        <v/>
      </c>
      <c r="L7" s="183" t="str">
        <f>OFFSET('Plate 2'!$A$18, 'Plate 2 384-well Map'!$A7,'Plate 2 384-well Map'!L$1)</f>
        <v/>
      </c>
      <c r="M7" s="183" t="str">
        <f>OFFSET('Plate 2'!$A$7, 'Plate 2 384-well Map'!$A7,'Plate 2 384-well Map'!M$1)</f>
        <v/>
      </c>
      <c r="N7" s="183" t="str">
        <f>OFFSET('Plate 2'!$A$18, 'Plate 2 384-well Map'!$A7,'Plate 2 384-well Map'!N$1)</f>
        <v/>
      </c>
      <c r="O7" s="183" t="str">
        <f>OFFSET('Plate 2'!$A$7, 'Plate 2 384-well Map'!$A7,'Plate 2 384-well Map'!O$1)</f>
        <v/>
      </c>
      <c r="P7" s="183" t="str">
        <f>OFFSET('Plate 2'!$A$18, 'Plate 2 384-well Map'!$A7,'Plate 2 384-well Map'!P$1)</f>
        <v/>
      </c>
      <c r="Q7" s="183" t="str">
        <f>OFFSET('Plate 2'!$A$7, 'Plate 2 384-well Map'!$A7,'Plate 2 384-well Map'!Q$1)</f>
        <v/>
      </c>
      <c r="R7" s="183" t="str">
        <f>OFFSET('Plate 2'!$A$18, 'Plate 2 384-well Map'!$A7,'Plate 2 384-well Map'!R$1)</f>
        <v/>
      </c>
      <c r="S7" s="183" t="str">
        <f>OFFSET('Plate 2'!$A$7, 'Plate 2 384-well Map'!$A7,'Plate 2 384-well Map'!S$1)</f>
        <v/>
      </c>
      <c r="T7" s="183" t="str">
        <f>OFFSET('Plate 2'!$A$18, 'Plate 2 384-well Map'!$A7,'Plate 2 384-well Map'!T$1)</f>
        <v/>
      </c>
      <c r="U7" s="183" t="str">
        <f>OFFSET('Plate 2'!$A$7, 'Plate 2 384-well Map'!$A7,'Plate 2 384-well Map'!U$1)</f>
        <v/>
      </c>
      <c r="V7" s="183" t="str">
        <f>OFFSET('Plate 2'!$A$18, 'Plate 2 384-well Map'!$A7,'Plate 2 384-well Map'!V$1)</f>
        <v/>
      </c>
      <c r="W7" s="183" t="str">
        <f>OFFSET('Plate 2'!$A$7, 'Plate 2 384-well Map'!$A7,'Plate 2 384-well Map'!W$1)</f>
        <v/>
      </c>
      <c r="X7" s="183" t="str">
        <f>OFFSET('Plate 2'!$A$18, 'Plate 2 384-well Map'!$A7,'Plate 2 384-well Map'!X$1)</f>
        <v/>
      </c>
      <c r="Y7" s="183" t="str">
        <f>OFFSET('Plate 2'!$A$7, 'Plate 2 384-well Map'!$A7,'Plate 2 384-well Map'!Y$1)</f>
        <v/>
      </c>
      <c r="Z7" s="183" t="str">
        <f>OFFSET('Plate 2'!$A$18, 'Plate 2 384-well Map'!$A7,'Plate 2 384-well Map'!Z$1)</f>
        <v/>
      </c>
    </row>
    <row r="8" ht="13.5" customHeight="1">
      <c r="A8" s="132">
        <v>3.0</v>
      </c>
      <c r="B8" s="181" t="s">
        <v>31</v>
      </c>
      <c r="C8" s="183" t="str">
        <f>OFFSET('Plate 2'!$A$29, 'Plate 2 384-well Map'!$A8,'Plate 2 384-well Map'!C$1)</f>
        <v/>
      </c>
      <c r="D8" s="183" t="str">
        <f>OFFSET('Plate 2'!$A$40, 'Plate 2 384-well Map'!$A8,'Plate 2 384-well Map'!D$1)</f>
        <v/>
      </c>
      <c r="E8" s="183" t="str">
        <f>OFFSET('Plate 2'!$A$29, 'Plate 2 384-well Map'!$A8,'Plate 2 384-well Map'!E$1)</f>
        <v/>
      </c>
      <c r="F8" s="183" t="str">
        <f>OFFSET('Plate 2'!$A$40, 'Plate 2 384-well Map'!$A8,'Plate 2 384-well Map'!F$1)</f>
        <v/>
      </c>
      <c r="G8" s="183" t="str">
        <f>OFFSET('Plate 2'!$A$29, 'Plate 2 384-well Map'!$A8,'Plate 2 384-well Map'!G$1)</f>
        <v/>
      </c>
      <c r="H8" s="183" t="str">
        <f>OFFSET('Plate 2'!$A$40, 'Plate 2 384-well Map'!$A8,'Plate 2 384-well Map'!H$1)</f>
        <v/>
      </c>
      <c r="I8" s="183" t="str">
        <f>OFFSET('Plate 2'!$A$29, 'Plate 2 384-well Map'!$A8,'Plate 2 384-well Map'!I$1)</f>
        <v/>
      </c>
      <c r="J8" s="183" t="str">
        <f>OFFSET('Plate 2'!$A$40, 'Plate 2 384-well Map'!$A8,'Plate 2 384-well Map'!J$1)</f>
        <v/>
      </c>
      <c r="K8" s="183" t="str">
        <f>OFFSET('Plate 2'!$A$29, 'Plate 2 384-well Map'!$A8,'Plate 2 384-well Map'!K$1)</f>
        <v/>
      </c>
      <c r="L8" s="183" t="str">
        <f>OFFSET('Plate 2'!$A$40, 'Plate 2 384-well Map'!$A8,'Plate 2 384-well Map'!L$1)</f>
        <v/>
      </c>
      <c r="M8" s="183" t="str">
        <f>OFFSET('Plate 2'!$A$29, 'Plate 2 384-well Map'!$A8,'Plate 2 384-well Map'!M$1)</f>
        <v/>
      </c>
      <c r="N8" s="183" t="str">
        <f>OFFSET('Plate 2'!$A$40, 'Plate 2 384-well Map'!$A8,'Plate 2 384-well Map'!N$1)</f>
        <v/>
      </c>
      <c r="O8" s="183" t="str">
        <f>OFFSET('Plate 2'!$A$29, 'Plate 2 384-well Map'!$A8,'Plate 2 384-well Map'!O$1)</f>
        <v/>
      </c>
      <c r="P8" s="183" t="str">
        <f>OFFSET('Plate 2'!$A$40, 'Plate 2 384-well Map'!$A8,'Plate 2 384-well Map'!P$1)</f>
        <v/>
      </c>
      <c r="Q8" s="183" t="str">
        <f>OFFSET('Plate 2'!$A$29, 'Plate 2 384-well Map'!$A8,'Plate 2 384-well Map'!Q$1)</f>
        <v/>
      </c>
      <c r="R8" s="183" t="str">
        <f>OFFSET('Plate 2'!$A$40, 'Plate 2 384-well Map'!$A8,'Plate 2 384-well Map'!R$1)</f>
        <v/>
      </c>
      <c r="S8" s="183" t="str">
        <f>OFFSET('Plate 2'!$A$29, 'Plate 2 384-well Map'!$A8,'Plate 2 384-well Map'!S$1)</f>
        <v/>
      </c>
      <c r="T8" s="183" t="str">
        <f>OFFSET('Plate 2'!$A$40, 'Plate 2 384-well Map'!$A8,'Plate 2 384-well Map'!T$1)</f>
        <v/>
      </c>
      <c r="U8" s="183" t="str">
        <f>OFFSET('Plate 2'!$A$29, 'Plate 2 384-well Map'!$A8,'Plate 2 384-well Map'!U$1)</f>
        <v/>
      </c>
      <c r="V8" s="183" t="str">
        <f>OFFSET('Plate 2'!$A$40, 'Plate 2 384-well Map'!$A8,'Plate 2 384-well Map'!V$1)</f>
        <v/>
      </c>
      <c r="W8" s="183" t="str">
        <f>OFFSET('Plate 2'!$A$29, 'Plate 2 384-well Map'!$A8,'Plate 2 384-well Map'!W$1)</f>
        <v/>
      </c>
      <c r="X8" s="183" t="str">
        <f>OFFSET('Plate 2'!$A$40, 'Plate 2 384-well Map'!$A8,'Plate 2 384-well Map'!X$1)</f>
        <v/>
      </c>
      <c r="Y8" s="183" t="str">
        <f>OFFSET('Plate 2'!$A$29, 'Plate 2 384-well Map'!$A8,'Plate 2 384-well Map'!Y$1)</f>
        <v/>
      </c>
      <c r="Z8" s="183" t="str">
        <f>OFFSET('Plate 2'!$A$40, 'Plate 2 384-well Map'!$A8,'Plate 2 384-well Map'!Z$1)</f>
        <v/>
      </c>
    </row>
    <row r="9" ht="13.5" customHeight="1">
      <c r="A9" s="132">
        <v>4.0</v>
      </c>
      <c r="B9" s="181" t="s">
        <v>32</v>
      </c>
      <c r="C9" s="183" t="str">
        <f>OFFSET('Plate 2'!$A$7, 'Plate 2 384-well Map'!$A9,'Plate 2 384-well Map'!C$1)</f>
        <v/>
      </c>
      <c r="D9" s="183" t="str">
        <f>OFFSET('Plate 2'!$A$18, 'Plate 2 384-well Map'!$A9,'Plate 2 384-well Map'!D$1)</f>
        <v/>
      </c>
      <c r="E9" s="183" t="str">
        <f>OFFSET('Plate 2'!$A$7, 'Plate 2 384-well Map'!$A9,'Plate 2 384-well Map'!E$1)</f>
        <v/>
      </c>
      <c r="F9" s="183" t="str">
        <f>OFFSET('Plate 2'!$A$18, 'Plate 2 384-well Map'!$A9,'Plate 2 384-well Map'!F$1)</f>
        <v/>
      </c>
      <c r="G9" s="183" t="str">
        <f>OFFSET('Plate 2'!$A$7, 'Plate 2 384-well Map'!$A9,'Plate 2 384-well Map'!G$1)</f>
        <v/>
      </c>
      <c r="H9" s="183" t="str">
        <f>OFFSET('Plate 2'!$A$18, 'Plate 2 384-well Map'!$A9,'Plate 2 384-well Map'!H$1)</f>
        <v/>
      </c>
      <c r="I9" s="183" t="str">
        <f>OFFSET('Plate 2'!$A$7, 'Plate 2 384-well Map'!$A9,'Plate 2 384-well Map'!I$1)</f>
        <v/>
      </c>
      <c r="J9" s="183" t="str">
        <f>OFFSET('Plate 2'!$A$18, 'Plate 2 384-well Map'!$A9,'Plate 2 384-well Map'!J$1)</f>
        <v/>
      </c>
      <c r="K9" s="183" t="str">
        <f>OFFSET('Plate 2'!$A$7, 'Plate 2 384-well Map'!$A9,'Plate 2 384-well Map'!K$1)</f>
        <v/>
      </c>
      <c r="L9" s="183" t="str">
        <f>OFFSET('Plate 2'!$A$18, 'Plate 2 384-well Map'!$A9,'Plate 2 384-well Map'!L$1)</f>
        <v/>
      </c>
      <c r="M9" s="183" t="str">
        <f>OFFSET('Plate 2'!$A$7, 'Plate 2 384-well Map'!$A9,'Plate 2 384-well Map'!M$1)</f>
        <v/>
      </c>
      <c r="N9" s="183" t="str">
        <f>OFFSET('Plate 2'!$A$18, 'Plate 2 384-well Map'!$A9,'Plate 2 384-well Map'!N$1)</f>
        <v/>
      </c>
      <c r="O9" s="183" t="str">
        <f>OFFSET('Plate 2'!$A$7, 'Plate 2 384-well Map'!$A9,'Plate 2 384-well Map'!O$1)</f>
        <v/>
      </c>
      <c r="P9" s="183" t="str">
        <f>OFFSET('Plate 2'!$A$18, 'Plate 2 384-well Map'!$A9,'Plate 2 384-well Map'!P$1)</f>
        <v/>
      </c>
      <c r="Q9" s="183" t="str">
        <f>OFFSET('Plate 2'!$A$7, 'Plate 2 384-well Map'!$A9,'Plate 2 384-well Map'!Q$1)</f>
        <v/>
      </c>
      <c r="R9" s="183" t="str">
        <f>OFFSET('Plate 2'!$A$18, 'Plate 2 384-well Map'!$A9,'Plate 2 384-well Map'!R$1)</f>
        <v/>
      </c>
      <c r="S9" s="183" t="str">
        <f>OFFSET('Plate 2'!$A$7, 'Plate 2 384-well Map'!$A9,'Plate 2 384-well Map'!S$1)</f>
        <v/>
      </c>
      <c r="T9" s="183" t="str">
        <f>OFFSET('Plate 2'!$A$18, 'Plate 2 384-well Map'!$A9,'Plate 2 384-well Map'!T$1)</f>
        <v/>
      </c>
      <c r="U9" s="183" t="str">
        <f>OFFSET('Plate 2'!$A$7, 'Plate 2 384-well Map'!$A9,'Plate 2 384-well Map'!U$1)</f>
        <v/>
      </c>
      <c r="V9" s="183" t="str">
        <f>OFFSET('Plate 2'!$A$18, 'Plate 2 384-well Map'!$A9,'Plate 2 384-well Map'!V$1)</f>
        <v/>
      </c>
      <c r="W9" s="183" t="str">
        <f>OFFSET('Plate 2'!$A$7, 'Plate 2 384-well Map'!$A9,'Plate 2 384-well Map'!W$1)</f>
        <v/>
      </c>
      <c r="X9" s="183" t="str">
        <f>OFFSET('Plate 2'!$A$18, 'Plate 2 384-well Map'!$A9,'Plate 2 384-well Map'!X$1)</f>
        <v/>
      </c>
      <c r="Y9" s="183" t="str">
        <f>OFFSET('Plate 2'!$A$7, 'Plate 2 384-well Map'!$A9,'Plate 2 384-well Map'!Y$1)</f>
        <v/>
      </c>
      <c r="Z9" s="183" t="str">
        <f>OFFSET('Plate 2'!$A$18, 'Plate 2 384-well Map'!$A9,'Plate 2 384-well Map'!Z$1)</f>
        <v/>
      </c>
    </row>
    <row r="10" ht="13.5" customHeight="1">
      <c r="A10" s="132">
        <v>4.0</v>
      </c>
      <c r="B10" s="181" t="s">
        <v>33</v>
      </c>
      <c r="C10" s="183" t="str">
        <f>OFFSET('Plate 2'!$A$29, 'Plate 2 384-well Map'!$A10,'Plate 2 384-well Map'!C$1)</f>
        <v/>
      </c>
      <c r="D10" s="183" t="str">
        <f>OFFSET('Plate 2'!$A$40, 'Plate 2 384-well Map'!$A10,'Plate 2 384-well Map'!D$1)</f>
        <v/>
      </c>
      <c r="E10" s="183" t="str">
        <f>OFFSET('Plate 2'!$A$29, 'Plate 2 384-well Map'!$A10,'Plate 2 384-well Map'!E$1)</f>
        <v/>
      </c>
      <c r="F10" s="183" t="str">
        <f>OFFSET('Plate 2'!$A$40, 'Plate 2 384-well Map'!$A10,'Plate 2 384-well Map'!F$1)</f>
        <v/>
      </c>
      <c r="G10" s="183" t="str">
        <f>OFFSET('Plate 2'!$A$29, 'Plate 2 384-well Map'!$A10,'Plate 2 384-well Map'!G$1)</f>
        <v/>
      </c>
      <c r="H10" s="183" t="str">
        <f>OFFSET('Plate 2'!$A$40, 'Plate 2 384-well Map'!$A10,'Plate 2 384-well Map'!H$1)</f>
        <v/>
      </c>
      <c r="I10" s="183" t="str">
        <f>OFFSET('Plate 2'!$A$29, 'Plate 2 384-well Map'!$A10,'Plate 2 384-well Map'!I$1)</f>
        <v/>
      </c>
      <c r="J10" s="183" t="str">
        <f>OFFSET('Plate 2'!$A$40, 'Plate 2 384-well Map'!$A10,'Plate 2 384-well Map'!J$1)</f>
        <v/>
      </c>
      <c r="K10" s="183" t="str">
        <f>OFFSET('Plate 2'!$A$29, 'Plate 2 384-well Map'!$A10,'Plate 2 384-well Map'!K$1)</f>
        <v/>
      </c>
      <c r="L10" s="183" t="str">
        <f>OFFSET('Plate 2'!$A$40, 'Plate 2 384-well Map'!$A10,'Plate 2 384-well Map'!L$1)</f>
        <v/>
      </c>
      <c r="M10" s="183" t="str">
        <f>OFFSET('Plate 2'!$A$29, 'Plate 2 384-well Map'!$A10,'Plate 2 384-well Map'!M$1)</f>
        <v/>
      </c>
      <c r="N10" s="183" t="str">
        <f>OFFSET('Plate 2'!$A$40, 'Plate 2 384-well Map'!$A10,'Plate 2 384-well Map'!N$1)</f>
        <v/>
      </c>
      <c r="O10" s="183" t="str">
        <f>OFFSET('Plate 2'!$A$29, 'Plate 2 384-well Map'!$A10,'Plate 2 384-well Map'!O$1)</f>
        <v/>
      </c>
      <c r="P10" s="183" t="str">
        <f>OFFSET('Plate 2'!$A$40, 'Plate 2 384-well Map'!$A10,'Plate 2 384-well Map'!P$1)</f>
        <v/>
      </c>
      <c r="Q10" s="183" t="str">
        <f>OFFSET('Plate 2'!$A$29, 'Plate 2 384-well Map'!$A10,'Plate 2 384-well Map'!Q$1)</f>
        <v/>
      </c>
      <c r="R10" s="183" t="str">
        <f>OFFSET('Plate 2'!$A$40, 'Plate 2 384-well Map'!$A10,'Plate 2 384-well Map'!R$1)</f>
        <v/>
      </c>
      <c r="S10" s="183" t="str">
        <f>OFFSET('Plate 2'!$A$29, 'Plate 2 384-well Map'!$A10,'Plate 2 384-well Map'!S$1)</f>
        <v/>
      </c>
      <c r="T10" s="183" t="str">
        <f>OFFSET('Plate 2'!$A$40, 'Plate 2 384-well Map'!$A10,'Plate 2 384-well Map'!T$1)</f>
        <v/>
      </c>
      <c r="U10" s="183" t="str">
        <f>OFFSET('Plate 2'!$A$29, 'Plate 2 384-well Map'!$A10,'Plate 2 384-well Map'!U$1)</f>
        <v/>
      </c>
      <c r="V10" s="183" t="str">
        <f>OFFSET('Plate 2'!$A$40, 'Plate 2 384-well Map'!$A10,'Plate 2 384-well Map'!V$1)</f>
        <v/>
      </c>
      <c r="W10" s="183" t="str">
        <f>OFFSET('Plate 2'!$A$29, 'Plate 2 384-well Map'!$A10,'Plate 2 384-well Map'!W$1)</f>
        <v/>
      </c>
      <c r="X10" s="183" t="str">
        <f>OFFSET('Plate 2'!$A$40, 'Plate 2 384-well Map'!$A10,'Plate 2 384-well Map'!X$1)</f>
        <v/>
      </c>
      <c r="Y10" s="183" t="str">
        <f>OFFSET('Plate 2'!$A$29, 'Plate 2 384-well Map'!$A10,'Plate 2 384-well Map'!Y$1)</f>
        <v/>
      </c>
      <c r="Z10" s="183" t="str">
        <f>OFFSET('Plate 2'!$A$40, 'Plate 2 384-well Map'!$A10,'Plate 2 384-well Map'!Z$1)</f>
        <v/>
      </c>
    </row>
    <row r="11" ht="13.5" customHeight="1">
      <c r="A11" s="132">
        <v>5.0</v>
      </c>
      <c r="B11" s="181" t="s">
        <v>81</v>
      </c>
      <c r="C11" s="183" t="str">
        <f>OFFSET('Plate 2'!$A$7, 'Plate 2 384-well Map'!$A11,'Plate 2 384-well Map'!C$1)</f>
        <v/>
      </c>
      <c r="D11" s="183" t="str">
        <f>OFFSET('Plate 2'!$A$18, 'Plate 2 384-well Map'!$A11,'Plate 2 384-well Map'!D$1)</f>
        <v/>
      </c>
      <c r="E11" s="183" t="str">
        <f>OFFSET('Plate 2'!$A$7, 'Plate 2 384-well Map'!$A11,'Plate 2 384-well Map'!E$1)</f>
        <v/>
      </c>
      <c r="F11" s="183" t="str">
        <f>OFFSET('Plate 2'!$A$18, 'Plate 2 384-well Map'!$A11,'Plate 2 384-well Map'!F$1)</f>
        <v/>
      </c>
      <c r="G11" s="183" t="str">
        <f>OFFSET('Plate 2'!$A$7, 'Plate 2 384-well Map'!$A11,'Plate 2 384-well Map'!G$1)</f>
        <v/>
      </c>
      <c r="H11" s="183" t="str">
        <f>OFFSET('Plate 2'!$A$18, 'Plate 2 384-well Map'!$A11,'Plate 2 384-well Map'!H$1)</f>
        <v/>
      </c>
      <c r="I11" s="183" t="str">
        <f>OFFSET('Plate 2'!$A$7, 'Plate 2 384-well Map'!$A11,'Plate 2 384-well Map'!I$1)</f>
        <v/>
      </c>
      <c r="J11" s="183" t="str">
        <f>OFFSET('Plate 2'!$A$18, 'Plate 2 384-well Map'!$A11,'Plate 2 384-well Map'!J$1)</f>
        <v/>
      </c>
      <c r="K11" s="183" t="str">
        <f>OFFSET('Plate 2'!$A$7, 'Plate 2 384-well Map'!$A11,'Plate 2 384-well Map'!K$1)</f>
        <v/>
      </c>
      <c r="L11" s="183" t="str">
        <f>OFFSET('Plate 2'!$A$18, 'Plate 2 384-well Map'!$A11,'Plate 2 384-well Map'!L$1)</f>
        <v/>
      </c>
      <c r="M11" s="183" t="str">
        <f>OFFSET('Plate 2'!$A$7, 'Plate 2 384-well Map'!$A11,'Plate 2 384-well Map'!M$1)</f>
        <v/>
      </c>
      <c r="N11" s="183" t="str">
        <f>OFFSET('Plate 2'!$A$18, 'Plate 2 384-well Map'!$A11,'Plate 2 384-well Map'!N$1)</f>
        <v/>
      </c>
      <c r="O11" s="183" t="str">
        <f>OFFSET('Plate 2'!$A$7, 'Plate 2 384-well Map'!$A11,'Plate 2 384-well Map'!O$1)</f>
        <v/>
      </c>
      <c r="P11" s="183" t="str">
        <f>OFFSET('Plate 2'!$A$18, 'Plate 2 384-well Map'!$A11,'Plate 2 384-well Map'!P$1)</f>
        <v/>
      </c>
      <c r="Q11" s="183" t="str">
        <f>OFFSET('Plate 2'!$A$7, 'Plate 2 384-well Map'!$A11,'Plate 2 384-well Map'!Q$1)</f>
        <v/>
      </c>
      <c r="R11" s="183" t="str">
        <f>OFFSET('Plate 2'!$A$18, 'Plate 2 384-well Map'!$A11,'Plate 2 384-well Map'!R$1)</f>
        <v/>
      </c>
      <c r="S11" s="183" t="str">
        <f>OFFSET('Plate 2'!$A$7, 'Plate 2 384-well Map'!$A11,'Plate 2 384-well Map'!S$1)</f>
        <v/>
      </c>
      <c r="T11" s="183" t="str">
        <f>OFFSET('Plate 2'!$A$18, 'Plate 2 384-well Map'!$A11,'Plate 2 384-well Map'!T$1)</f>
        <v/>
      </c>
      <c r="U11" s="183" t="str">
        <f>OFFSET('Plate 2'!$A$7, 'Plate 2 384-well Map'!$A11,'Plate 2 384-well Map'!U$1)</f>
        <v/>
      </c>
      <c r="V11" s="183" t="str">
        <f>OFFSET('Plate 2'!$A$18, 'Plate 2 384-well Map'!$A11,'Plate 2 384-well Map'!V$1)</f>
        <v/>
      </c>
      <c r="W11" s="183" t="str">
        <f>OFFSET('Plate 2'!$A$7, 'Plate 2 384-well Map'!$A11,'Plate 2 384-well Map'!W$1)</f>
        <v/>
      </c>
      <c r="X11" s="183" t="str">
        <f>OFFSET('Plate 2'!$A$18, 'Plate 2 384-well Map'!$A11,'Plate 2 384-well Map'!X$1)</f>
        <v/>
      </c>
      <c r="Y11" s="183" t="str">
        <f>OFFSET('Plate 2'!$A$7, 'Plate 2 384-well Map'!$A11,'Plate 2 384-well Map'!Y$1)</f>
        <v/>
      </c>
      <c r="Z11" s="183" t="str">
        <f>OFFSET('Plate 2'!$A$18, 'Plate 2 384-well Map'!$A11,'Plate 2 384-well Map'!Z$1)</f>
        <v/>
      </c>
    </row>
    <row r="12" ht="13.5" customHeight="1">
      <c r="A12" s="132">
        <v>5.0</v>
      </c>
      <c r="B12" s="181" t="s">
        <v>82</v>
      </c>
      <c r="C12" s="183" t="str">
        <f>OFFSET('Plate 2'!$A$29, 'Plate 2 384-well Map'!$A12,'Plate 2 384-well Map'!C$1)</f>
        <v/>
      </c>
      <c r="D12" s="183" t="str">
        <f>OFFSET('Plate 2'!$A$40, 'Plate 2 384-well Map'!$A12,'Plate 2 384-well Map'!D$1)</f>
        <v/>
      </c>
      <c r="E12" s="183" t="str">
        <f>OFFSET('Plate 2'!$A$29, 'Plate 2 384-well Map'!$A12,'Plate 2 384-well Map'!E$1)</f>
        <v/>
      </c>
      <c r="F12" s="183" t="str">
        <f>OFFSET('Plate 2'!$A$40, 'Plate 2 384-well Map'!$A12,'Plate 2 384-well Map'!F$1)</f>
        <v/>
      </c>
      <c r="G12" s="183" t="str">
        <f>OFFSET('Plate 2'!$A$29, 'Plate 2 384-well Map'!$A12,'Plate 2 384-well Map'!G$1)</f>
        <v/>
      </c>
      <c r="H12" s="183" t="str">
        <f>OFFSET('Plate 2'!$A$40, 'Plate 2 384-well Map'!$A12,'Plate 2 384-well Map'!H$1)</f>
        <v/>
      </c>
      <c r="I12" s="183" t="str">
        <f>OFFSET('Plate 2'!$A$29, 'Plate 2 384-well Map'!$A12,'Plate 2 384-well Map'!I$1)</f>
        <v/>
      </c>
      <c r="J12" s="183" t="str">
        <f>OFFSET('Plate 2'!$A$40, 'Plate 2 384-well Map'!$A12,'Plate 2 384-well Map'!J$1)</f>
        <v/>
      </c>
      <c r="K12" s="183" t="str">
        <f>OFFSET('Plate 2'!$A$29, 'Plate 2 384-well Map'!$A12,'Plate 2 384-well Map'!K$1)</f>
        <v/>
      </c>
      <c r="L12" s="183" t="str">
        <f>OFFSET('Plate 2'!$A$40, 'Plate 2 384-well Map'!$A12,'Plate 2 384-well Map'!L$1)</f>
        <v/>
      </c>
      <c r="M12" s="183" t="str">
        <f>OFFSET('Plate 2'!$A$29, 'Plate 2 384-well Map'!$A12,'Plate 2 384-well Map'!M$1)</f>
        <v/>
      </c>
      <c r="N12" s="183" t="str">
        <f>OFFSET('Plate 2'!$A$40, 'Plate 2 384-well Map'!$A12,'Plate 2 384-well Map'!N$1)</f>
        <v/>
      </c>
      <c r="O12" s="183" t="str">
        <f>OFFSET('Plate 2'!$A$29, 'Plate 2 384-well Map'!$A12,'Plate 2 384-well Map'!O$1)</f>
        <v/>
      </c>
      <c r="P12" s="183" t="str">
        <f>OFFSET('Plate 2'!$A$40, 'Plate 2 384-well Map'!$A12,'Plate 2 384-well Map'!P$1)</f>
        <v/>
      </c>
      <c r="Q12" s="183" t="str">
        <f>OFFSET('Plate 2'!$A$29, 'Plate 2 384-well Map'!$A12,'Plate 2 384-well Map'!Q$1)</f>
        <v/>
      </c>
      <c r="R12" s="183" t="str">
        <f>OFFSET('Plate 2'!$A$40, 'Plate 2 384-well Map'!$A12,'Plate 2 384-well Map'!R$1)</f>
        <v/>
      </c>
      <c r="S12" s="183" t="str">
        <f>OFFSET('Plate 2'!$A$29, 'Plate 2 384-well Map'!$A12,'Plate 2 384-well Map'!S$1)</f>
        <v/>
      </c>
      <c r="T12" s="183" t="str">
        <f>OFFSET('Plate 2'!$A$40, 'Plate 2 384-well Map'!$A12,'Plate 2 384-well Map'!T$1)</f>
        <v/>
      </c>
      <c r="U12" s="183" t="str">
        <f>OFFSET('Plate 2'!$A$29, 'Plate 2 384-well Map'!$A12,'Plate 2 384-well Map'!U$1)</f>
        <v/>
      </c>
      <c r="V12" s="183" t="str">
        <f>OFFSET('Plate 2'!$A$40, 'Plate 2 384-well Map'!$A12,'Plate 2 384-well Map'!V$1)</f>
        <v/>
      </c>
      <c r="W12" s="183" t="str">
        <f>OFFSET('Plate 2'!$A$29, 'Plate 2 384-well Map'!$A12,'Plate 2 384-well Map'!W$1)</f>
        <v/>
      </c>
      <c r="X12" s="183" t="str">
        <f>OFFSET('Plate 2'!$A$40, 'Plate 2 384-well Map'!$A12,'Plate 2 384-well Map'!X$1)</f>
        <v/>
      </c>
      <c r="Y12" s="183" t="str">
        <f>OFFSET('Plate 2'!$A$29, 'Plate 2 384-well Map'!$A12,'Plate 2 384-well Map'!Y$1)</f>
        <v/>
      </c>
      <c r="Z12" s="183" t="str">
        <f>OFFSET('Plate 2'!$A$40, 'Plate 2 384-well Map'!$A12,'Plate 2 384-well Map'!Z$1)</f>
        <v/>
      </c>
    </row>
    <row r="13" ht="13.5" customHeight="1">
      <c r="A13" s="132">
        <v>6.0</v>
      </c>
      <c r="B13" s="181" t="s">
        <v>83</v>
      </c>
      <c r="C13" s="183" t="str">
        <f>OFFSET('Plate 2'!$A$7, 'Plate 2 384-well Map'!$A13,'Plate 2 384-well Map'!C$1)</f>
        <v/>
      </c>
      <c r="D13" s="183" t="str">
        <f>OFFSET('Plate 2'!$A$18, 'Plate 2 384-well Map'!$A13,'Plate 2 384-well Map'!D$1)</f>
        <v/>
      </c>
      <c r="E13" s="183" t="str">
        <f>OFFSET('Plate 2'!$A$7, 'Plate 2 384-well Map'!$A13,'Plate 2 384-well Map'!E$1)</f>
        <v/>
      </c>
      <c r="F13" s="183" t="str">
        <f>OFFSET('Plate 2'!$A$18, 'Plate 2 384-well Map'!$A13,'Plate 2 384-well Map'!F$1)</f>
        <v/>
      </c>
      <c r="G13" s="183" t="str">
        <f>OFFSET('Plate 2'!$A$7, 'Plate 2 384-well Map'!$A13,'Plate 2 384-well Map'!G$1)</f>
        <v/>
      </c>
      <c r="H13" s="183" t="str">
        <f>OFFSET('Plate 2'!$A$18, 'Plate 2 384-well Map'!$A13,'Plate 2 384-well Map'!H$1)</f>
        <v/>
      </c>
      <c r="I13" s="183" t="str">
        <f>OFFSET('Plate 2'!$A$7, 'Plate 2 384-well Map'!$A13,'Plate 2 384-well Map'!I$1)</f>
        <v/>
      </c>
      <c r="J13" s="183" t="str">
        <f>OFFSET('Plate 2'!$A$18, 'Plate 2 384-well Map'!$A13,'Plate 2 384-well Map'!J$1)</f>
        <v/>
      </c>
      <c r="K13" s="183" t="str">
        <f>OFFSET('Plate 2'!$A$7, 'Plate 2 384-well Map'!$A13,'Plate 2 384-well Map'!K$1)</f>
        <v/>
      </c>
      <c r="L13" s="183" t="str">
        <f>OFFSET('Plate 2'!$A$18, 'Plate 2 384-well Map'!$A13,'Plate 2 384-well Map'!L$1)</f>
        <v/>
      </c>
      <c r="M13" s="183" t="str">
        <f>OFFSET('Plate 2'!$A$7, 'Plate 2 384-well Map'!$A13,'Plate 2 384-well Map'!M$1)</f>
        <v/>
      </c>
      <c r="N13" s="183" t="str">
        <f>OFFSET('Plate 2'!$A$18, 'Plate 2 384-well Map'!$A13,'Plate 2 384-well Map'!N$1)</f>
        <v/>
      </c>
      <c r="O13" s="183" t="str">
        <f>OFFSET('Plate 2'!$A$7, 'Plate 2 384-well Map'!$A13,'Plate 2 384-well Map'!O$1)</f>
        <v/>
      </c>
      <c r="P13" s="183" t="str">
        <f>OFFSET('Plate 2'!$A$18, 'Plate 2 384-well Map'!$A13,'Plate 2 384-well Map'!P$1)</f>
        <v/>
      </c>
      <c r="Q13" s="183" t="str">
        <f>OFFSET('Plate 2'!$A$7, 'Plate 2 384-well Map'!$A13,'Plate 2 384-well Map'!Q$1)</f>
        <v/>
      </c>
      <c r="R13" s="183" t="str">
        <f>OFFSET('Plate 2'!$A$18, 'Plate 2 384-well Map'!$A13,'Plate 2 384-well Map'!R$1)</f>
        <v/>
      </c>
      <c r="S13" s="183" t="str">
        <f>OFFSET('Plate 2'!$A$7, 'Plate 2 384-well Map'!$A13,'Plate 2 384-well Map'!S$1)</f>
        <v/>
      </c>
      <c r="T13" s="183" t="str">
        <f>OFFSET('Plate 2'!$A$18, 'Plate 2 384-well Map'!$A13,'Plate 2 384-well Map'!T$1)</f>
        <v/>
      </c>
      <c r="U13" s="183" t="str">
        <f>OFFSET('Plate 2'!$A$7, 'Plate 2 384-well Map'!$A13,'Plate 2 384-well Map'!U$1)</f>
        <v/>
      </c>
      <c r="V13" s="183" t="str">
        <f>OFFSET('Plate 2'!$A$18, 'Plate 2 384-well Map'!$A13,'Plate 2 384-well Map'!V$1)</f>
        <v/>
      </c>
      <c r="W13" s="183" t="str">
        <f>OFFSET('Plate 2'!$A$7, 'Plate 2 384-well Map'!$A13,'Plate 2 384-well Map'!W$1)</f>
        <v/>
      </c>
      <c r="X13" s="183" t="str">
        <f>OFFSET('Plate 2'!$A$18, 'Plate 2 384-well Map'!$A13,'Plate 2 384-well Map'!X$1)</f>
        <v/>
      </c>
      <c r="Y13" s="183" t="str">
        <f>OFFSET('Plate 2'!$A$7, 'Plate 2 384-well Map'!$A13,'Plate 2 384-well Map'!Y$1)</f>
        <v/>
      </c>
      <c r="Z13" s="183" t="str">
        <f>OFFSET('Plate 2'!$A$18, 'Plate 2 384-well Map'!$A13,'Plate 2 384-well Map'!Z$1)</f>
        <v/>
      </c>
    </row>
    <row r="14" ht="13.5" customHeight="1">
      <c r="A14" s="132">
        <v>6.0</v>
      </c>
      <c r="B14" s="181" t="s">
        <v>84</v>
      </c>
      <c r="C14" s="183" t="str">
        <f>OFFSET('Plate 2'!$A$29, 'Plate 2 384-well Map'!$A14,'Plate 2 384-well Map'!C$1)</f>
        <v/>
      </c>
      <c r="D14" s="183" t="str">
        <f>OFFSET('Plate 2'!$A$40, 'Plate 2 384-well Map'!$A14,'Plate 2 384-well Map'!D$1)</f>
        <v/>
      </c>
      <c r="E14" s="183" t="str">
        <f>OFFSET('Plate 2'!$A$29, 'Plate 2 384-well Map'!$A14,'Plate 2 384-well Map'!E$1)</f>
        <v/>
      </c>
      <c r="F14" s="183" t="str">
        <f>OFFSET('Plate 2'!$A$40, 'Plate 2 384-well Map'!$A14,'Plate 2 384-well Map'!F$1)</f>
        <v/>
      </c>
      <c r="G14" s="183" t="str">
        <f>OFFSET('Plate 2'!$A$29, 'Plate 2 384-well Map'!$A14,'Plate 2 384-well Map'!G$1)</f>
        <v/>
      </c>
      <c r="H14" s="183" t="str">
        <f>OFFSET('Plate 2'!$A$40, 'Plate 2 384-well Map'!$A14,'Plate 2 384-well Map'!H$1)</f>
        <v/>
      </c>
      <c r="I14" s="183" t="str">
        <f>OFFSET('Plate 2'!$A$29, 'Plate 2 384-well Map'!$A14,'Plate 2 384-well Map'!I$1)</f>
        <v/>
      </c>
      <c r="J14" s="183" t="str">
        <f>OFFSET('Plate 2'!$A$40, 'Plate 2 384-well Map'!$A14,'Plate 2 384-well Map'!J$1)</f>
        <v/>
      </c>
      <c r="K14" s="183" t="str">
        <f>OFFSET('Plate 2'!$A$29, 'Plate 2 384-well Map'!$A14,'Plate 2 384-well Map'!K$1)</f>
        <v/>
      </c>
      <c r="L14" s="183" t="str">
        <f>OFFSET('Plate 2'!$A$40, 'Plate 2 384-well Map'!$A14,'Plate 2 384-well Map'!L$1)</f>
        <v/>
      </c>
      <c r="M14" s="183" t="str">
        <f>OFFSET('Plate 2'!$A$29, 'Plate 2 384-well Map'!$A14,'Plate 2 384-well Map'!M$1)</f>
        <v/>
      </c>
      <c r="N14" s="183" t="str">
        <f>OFFSET('Plate 2'!$A$40, 'Plate 2 384-well Map'!$A14,'Plate 2 384-well Map'!N$1)</f>
        <v/>
      </c>
      <c r="O14" s="183" t="str">
        <f>OFFSET('Plate 2'!$A$29, 'Plate 2 384-well Map'!$A14,'Plate 2 384-well Map'!O$1)</f>
        <v/>
      </c>
      <c r="P14" s="183" t="str">
        <f>OFFSET('Plate 2'!$A$40, 'Plate 2 384-well Map'!$A14,'Plate 2 384-well Map'!P$1)</f>
        <v/>
      </c>
      <c r="Q14" s="183" t="str">
        <f>OFFSET('Plate 2'!$A$29, 'Plate 2 384-well Map'!$A14,'Plate 2 384-well Map'!Q$1)</f>
        <v/>
      </c>
      <c r="R14" s="183" t="str">
        <f>OFFSET('Plate 2'!$A$40, 'Plate 2 384-well Map'!$A14,'Plate 2 384-well Map'!R$1)</f>
        <v/>
      </c>
      <c r="S14" s="183" t="str">
        <f>OFFSET('Plate 2'!$A$29, 'Plate 2 384-well Map'!$A14,'Plate 2 384-well Map'!S$1)</f>
        <v/>
      </c>
      <c r="T14" s="183" t="str">
        <f>OFFSET('Plate 2'!$A$40, 'Plate 2 384-well Map'!$A14,'Plate 2 384-well Map'!T$1)</f>
        <v/>
      </c>
      <c r="U14" s="183" t="str">
        <f>OFFSET('Plate 2'!$A$29, 'Plate 2 384-well Map'!$A14,'Plate 2 384-well Map'!U$1)</f>
        <v/>
      </c>
      <c r="V14" s="183" t="str">
        <f>OFFSET('Plate 2'!$A$40, 'Plate 2 384-well Map'!$A14,'Plate 2 384-well Map'!V$1)</f>
        <v/>
      </c>
      <c r="W14" s="183" t="str">
        <f>OFFSET('Plate 2'!$A$29, 'Plate 2 384-well Map'!$A14,'Plate 2 384-well Map'!W$1)</f>
        <v/>
      </c>
      <c r="X14" s="183" t="str">
        <f>OFFSET('Plate 2'!$A$40, 'Plate 2 384-well Map'!$A14,'Plate 2 384-well Map'!X$1)</f>
        <v/>
      </c>
      <c r="Y14" s="183" t="str">
        <f>OFFSET('Plate 2'!$A$29, 'Plate 2 384-well Map'!$A14,'Plate 2 384-well Map'!Y$1)</f>
        <v/>
      </c>
      <c r="Z14" s="183" t="str">
        <f>OFFSET('Plate 2'!$A$40, 'Plate 2 384-well Map'!$A14,'Plate 2 384-well Map'!Z$1)</f>
        <v/>
      </c>
    </row>
    <row r="15" ht="13.5" customHeight="1">
      <c r="A15" s="132">
        <v>7.0</v>
      </c>
      <c r="B15" s="181" t="s">
        <v>85</v>
      </c>
      <c r="C15" s="183" t="str">
        <f>OFFSET('Plate 2'!$A$7, 'Plate 2 384-well Map'!$A15,'Plate 2 384-well Map'!C$1)</f>
        <v/>
      </c>
      <c r="D15" s="183" t="str">
        <f>OFFSET('Plate 2'!$A$18, 'Plate 2 384-well Map'!$A15,'Plate 2 384-well Map'!D$1)</f>
        <v/>
      </c>
      <c r="E15" s="183" t="str">
        <f>OFFSET('Plate 2'!$A$7, 'Plate 2 384-well Map'!$A15,'Plate 2 384-well Map'!E$1)</f>
        <v/>
      </c>
      <c r="F15" s="183" t="str">
        <f>OFFSET('Plate 2'!$A$18, 'Plate 2 384-well Map'!$A15,'Plate 2 384-well Map'!F$1)</f>
        <v/>
      </c>
      <c r="G15" s="183" t="str">
        <f>OFFSET('Plate 2'!$A$7, 'Plate 2 384-well Map'!$A15,'Plate 2 384-well Map'!G$1)</f>
        <v/>
      </c>
      <c r="H15" s="183" t="str">
        <f>OFFSET('Plate 2'!$A$18, 'Plate 2 384-well Map'!$A15,'Plate 2 384-well Map'!H$1)</f>
        <v/>
      </c>
      <c r="I15" s="183" t="str">
        <f>OFFSET('Plate 2'!$A$7, 'Plate 2 384-well Map'!$A15,'Plate 2 384-well Map'!I$1)</f>
        <v/>
      </c>
      <c r="J15" s="183" t="str">
        <f>OFFSET('Plate 2'!$A$18, 'Plate 2 384-well Map'!$A15,'Plate 2 384-well Map'!J$1)</f>
        <v/>
      </c>
      <c r="K15" s="183" t="str">
        <f>OFFSET('Plate 2'!$A$7, 'Plate 2 384-well Map'!$A15,'Plate 2 384-well Map'!K$1)</f>
        <v/>
      </c>
      <c r="L15" s="183" t="str">
        <f>OFFSET('Plate 2'!$A$18, 'Plate 2 384-well Map'!$A15,'Plate 2 384-well Map'!L$1)</f>
        <v/>
      </c>
      <c r="M15" s="183" t="str">
        <f>OFFSET('Plate 2'!$A$7, 'Plate 2 384-well Map'!$A15,'Plate 2 384-well Map'!M$1)</f>
        <v/>
      </c>
      <c r="N15" s="183" t="str">
        <f>OFFSET('Plate 2'!$A$18, 'Plate 2 384-well Map'!$A15,'Plate 2 384-well Map'!N$1)</f>
        <v/>
      </c>
      <c r="O15" s="183" t="str">
        <f>OFFSET('Plate 2'!$A$7, 'Plate 2 384-well Map'!$A15,'Plate 2 384-well Map'!O$1)</f>
        <v/>
      </c>
      <c r="P15" s="183" t="str">
        <f>OFFSET('Plate 2'!$A$18, 'Plate 2 384-well Map'!$A15,'Plate 2 384-well Map'!P$1)</f>
        <v/>
      </c>
      <c r="Q15" s="183" t="str">
        <f>OFFSET('Plate 2'!$A$7, 'Plate 2 384-well Map'!$A15,'Plate 2 384-well Map'!Q$1)</f>
        <v/>
      </c>
      <c r="R15" s="183" t="str">
        <f>OFFSET('Plate 2'!$A$18, 'Plate 2 384-well Map'!$A15,'Plate 2 384-well Map'!R$1)</f>
        <v/>
      </c>
      <c r="S15" s="183" t="str">
        <f>OFFSET('Plate 2'!$A$7, 'Plate 2 384-well Map'!$A15,'Plate 2 384-well Map'!S$1)</f>
        <v/>
      </c>
      <c r="T15" s="183" t="str">
        <f>OFFSET('Plate 2'!$A$18, 'Plate 2 384-well Map'!$A15,'Plate 2 384-well Map'!T$1)</f>
        <v/>
      </c>
      <c r="U15" s="183" t="str">
        <f>OFFSET('Plate 2'!$A$7, 'Plate 2 384-well Map'!$A15,'Plate 2 384-well Map'!U$1)</f>
        <v/>
      </c>
      <c r="V15" s="183" t="str">
        <f>OFFSET('Plate 2'!$A$18, 'Plate 2 384-well Map'!$A15,'Plate 2 384-well Map'!V$1)</f>
        <v/>
      </c>
      <c r="W15" s="183" t="str">
        <f>OFFSET('Plate 2'!$A$7, 'Plate 2 384-well Map'!$A15,'Plate 2 384-well Map'!W$1)</f>
        <v/>
      </c>
      <c r="X15" s="183" t="str">
        <f>OFFSET('Plate 2'!$A$18, 'Plate 2 384-well Map'!$A15,'Plate 2 384-well Map'!X$1)</f>
        <v/>
      </c>
      <c r="Y15" s="183" t="str">
        <f>OFFSET('Plate 2'!$A$7, 'Plate 2 384-well Map'!$A15,'Plate 2 384-well Map'!Y$1)</f>
        <v/>
      </c>
      <c r="Z15" s="183" t="str">
        <f>OFFSET('Plate 2'!$A$18, 'Plate 2 384-well Map'!$A15,'Plate 2 384-well Map'!Z$1)</f>
        <v/>
      </c>
    </row>
    <row r="16" ht="13.5" customHeight="1">
      <c r="A16" s="132">
        <v>7.0</v>
      </c>
      <c r="B16" s="181" t="s">
        <v>86</v>
      </c>
      <c r="C16" s="183" t="str">
        <f>OFFSET('Plate 2'!$A$29, 'Plate 2 384-well Map'!$A16,'Plate 2 384-well Map'!C$1)</f>
        <v/>
      </c>
      <c r="D16" s="183" t="str">
        <f>OFFSET('Plate 2'!$A$40, 'Plate 2 384-well Map'!$A16,'Plate 2 384-well Map'!D$1)</f>
        <v/>
      </c>
      <c r="E16" s="183" t="str">
        <f>OFFSET('Plate 2'!$A$29, 'Plate 2 384-well Map'!$A16,'Plate 2 384-well Map'!E$1)</f>
        <v/>
      </c>
      <c r="F16" s="183" t="str">
        <f>OFFSET('Plate 2'!$A$40, 'Plate 2 384-well Map'!$A16,'Plate 2 384-well Map'!F$1)</f>
        <v/>
      </c>
      <c r="G16" s="183" t="str">
        <f>OFFSET('Plate 2'!$A$29, 'Plate 2 384-well Map'!$A16,'Plate 2 384-well Map'!G$1)</f>
        <v/>
      </c>
      <c r="H16" s="183" t="str">
        <f>OFFSET('Plate 2'!$A$40, 'Plate 2 384-well Map'!$A16,'Plate 2 384-well Map'!H$1)</f>
        <v/>
      </c>
      <c r="I16" s="183" t="str">
        <f>OFFSET('Plate 2'!$A$29, 'Plate 2 384-well Map'!$A16,'Plate 2 384-well Map'!I$1)</f>
        <v/>
      </c>
      <c r="J16" s="183" t="str">
        <f>OFFSET('Plate 2'!$A$40, 'Plate 2 384-well Map'!$A16,'Plate 2 384-well Map'!J$1)</f>
        <v/>
      </c>
      <c r="K16" s="183" t="str">
        <f>OFFSET('Plate 2'!$A$29, 'Plate 2 384-well Map'!$A16,'Plate 2 384-well Map'!K$1)</f>
        <v/>
      </c>
      <c r="L16" s="183" t="str">
        <f>OFFSET('Plate 2'!$A$40, 'Plate 2 384-well Map'!$A16,'Plate 2 384-well Map'!L$1)</f>
        <v/>
      </c>
      <c r="M16" s="183" t="str">
        <f>OFFSET('Plate 2'!$A$29, 'Plate 2 384-well Map'!$A16,'Plate 2 384-well Map'!M$1)</f>
        <v/>
      </c>
      <c r="N16" s="183" t="str">
        <f>OFFSET('Plate 2'!$A$40, 'Plate 2 384-well Map'!$A16,'Plate 2 384-well Map'!N$1)</f>
        <v/>
      </c>
      <c r="O16" s="183" t="str">
        <f>OFFSET('Plate 2'!$A$29, 'Plate 2 384-well Map'!$A16,'Plate 2 384-well Map'!O$1)</f>
        <v/>
      </c>
      <c r="P16" s="183" t="str">
        <f>OFFSET('Plate 2'!$A$40, 'Plate 2 384-well Map'!$A16,'Plate 2 384-well Map'!P$1)</f>
        <v/>
      </c>
      <c r="Q16" s="183" t="str">
        <f>OFFSET('Plate 2'!$A$29, 'Plate 2 384-well Map'!$A16,'Plate 2 384-well Map'!Q$1)</f>
        <v/>
      </c>
      <c r="R16" s="183" t="str">
        <f>OFFSET('Plate 2'!$A$40, 'Plate 2 384-well Map'!$A16,'Plate 2 384-well Map'!R$1)</f>
        <v/>
      </c>
      <c r="S16" s="183" t="str">
        <f>OFFSET('Plate 2'!$A$29, 'Plate 2 384-well Map'!$A16,'Plate 2 384-well Map'!S$1)</f>
        <v/>
      </c>
      <c r="T16" s="183" t="str">
        <f>OFFSET('Plate 2'!$A$40, 'Plate 2 384-well Map'!$A16,'Plate 2 384-well Map'!T$1)</f>
        <v/>
      </c>
      <c r="U16" s="183" t="str">
        <f>OFFSET('Plate 2'!$A$29, 'Plate 2 384-well Map'!$A16,'Plate 2 384-well Map'!U$1)</f>
        <v/>
      </c>
      <c r="V16" s="183" t="str">
        <f>OFFSET('Plate 2'!$A$40, 'Plate 2 384-well Map'!$A16,'Plate 2 384-well Map'!V$1)</f>
        <v/>
      </c>
      <c r="W16" s="183" t="str">
        <f>OFFSET('Plate 2'!$A$29, 'Plate 2 384-well Map'!$A16,'Plate 2 384-well Map'!W$1)</f>
        <v/>
      </c>
      <c r="X16" s="183" t="str">
        <f>OFFSET('Plate 2'!$A$40, 'Plate 2 384-well Map'!$A16,'Plate 2 384-well Map'!X$1)</f>
        <v/>
      </c>
      <c r="Y16" s="183" t="str">
        <f>OFFSET('Plate 2'!$A$29, 'Plate 2 384-well Map'!$A16,'Plate 2 384-well Map'!Y$1)</f>
        <v/>
      </c>
      <c r="Z16" s="183" t="str">
        <f>OFFSET('Plate 2'!$A$40, 'Plate 2 384-well Map'!$A16,'Plate 2 384-well Map'!Z$1)</f>
        <v/>
      </c>
    </row>
    <row r="17" ht="13.5" customHeight="1">
      <c r="A17" s="132">
        <v>8.0</v>
      </c>
      <c r="B17" s="181" t="s">
        <v>87</v>
      </c>
      <c r="C17" s="183" t="str">
        <f>OFFSET('Plate 2'!$A$7, 'Plate 2 384-well Map'!$A17,'Plate 2 384-well Map'!C$1)</f>
        <v/>
      </c>
      <c r="D17" s="183" t="str">
        <f>OFFSET('Plate 2'!$A$18, 'Plate 2 384-well Map'!$A17,'Plate 2 384-well Map'!D$1)</f>
        <v/>
      </c>
      <c r="E17" s="183" t="str">
        <f>OFFSET('Plate 2'!$A$7, 'Plate 2 384-well Map'!$A17,'Plate 2 384-well Map'!E$1)</f>
        <v/>
      </c>
      <c r="F17" s="183" t="str">
        <f>OFFSET('Plate 2'!$A$18, 'Plate 2 384-well Map'!$A17,'Plate 2 384-well Map'!F$1)</f>
        <v/>
      </c>
      <c r="G17" s="183" t="str">
        <f>OFFSET('Plate 2'!$A$7, 'Plate 2 384-well Map'!$A17,'Plate 2 384-well Map'!G$1)</f>
        <v/>
      </c>
      <c r="H17" s="183" t="str">
        <f>OFFSET('Plate 2'!$A$18, 'Plate 2 384-well Map'!$A17,'Plate 2 384-well Map'!H$1)</f>
        <v/>
      </c>
      <c r="I17" s="183" t="str">
        <f>OFFSET('Plate 2'!$A$7, 'Plate 2 384-well Map'!$A17,'Plate 2 384-well Map'!I$1)</f>
        <v/>
      </c>
      <c r="J17" s="183" t="str">
        <f>OFFSET('Plate 2'!$A$18, 'Plate 2 384-well Map'!$A17,'Plate 2 384-well Map'!J$1)</f>
        <v/>
      </c>
      <c r="K17" s="183" t="str">
        <f>OFFSET('Plate 2'!$A$7, 'Plate 2 384-well Map'!$A17,'Plate 2 384-well Map'!K$1)</f>
        <v/>
      </c>
      <c r="L17" s="183" t="str">
        <f>OFFSET('Plate 2'!$A$18, 'Plate 2 384-well Map'!$A17,'Plate 2 384-well Map'!L$1)</f>
        <v/>
      </c>
      <c r="M17" s="183" t="str">
        <f>OFFSET('Plate 2'!$A$7, 'Plate 2 384-well Map'!$A17,'Plate 2 384-well Map'!M$1)</f>
        <v/>
      </c>
      <c r="N17" s="183" t="str">
        <f>OFFSET('Plate 2'!$A$18, 'Plate 2 384-well Map'!$A17,'Plate 2 384-well Map'!N$1)</f>
        <v/>
      </c>
      <c r="O17" s="183" t="str">
        <f>OFFSET('Plate 2'!$A$7, 'Plate 2 384-well Map'!$A17,'Plate 2 384-well Map'!O$1)</f>
        <v/>
      </c>
      <c r="P17" s="183" t="str">
        <f>OFFSET('Plate 2'!$A$18, 'Plate 2 384-well Map'!$A17,'Plate 2 384-well Map'!P$1)</f>
        <v/>
      </c>
      <c r="Q17" s="183" t="str">
        <f>OFFSET('Plate 2'!$A$7, 'Plate 2 384-well Map'!$A17,'Plate 2 384-well Map'!Q$1)</f>
        <v/>
      </c>
      <c r="R17" s="183" t="str">
        <f>OFFSET('Plate 2'!$A$18, 'Plate 2 384-well Map'!$A17,'Plate 2 384-well Map'!R$1)</f>
        <v/>
      </c>
      <c r="S17" s="183" t="str">
        <f>OFFSET('Plate 2'!$A$7, 'Plate 2 384-well Map'!$A17,'Plate 2 384-well Map'!S$1)</f>
        <v/>
      </c>
      <c r="T17" s="183" t="str">
        <f>OFFSET('Plate 2'!$A$18, 'Plate 2 384-well Map'!$A17,'Plate 2 384-well Map'!T$1)</f>
        <v/>
      </c>
      <c r="U17" s="183" t="str">
        <f>OFFSET('Plate 2'!$A$7, 'Plate 2 384-well Map'!$A17,'Plate 2 384-well Map'!U$1)</f>
        <v/>
      </c>
      <c r="V17" s="183" t="str">
        <f>OFFSET('Plate 2'!$A$18, 'Plate 2 384-well Map'!$A17,'Plate 2 384-well Map'!V$1)</f>
        <v/>
      </c>
      <c r="W17" s="183" t="str">
        <f>OFFSET('Plate 2'!$A$7, 'Plate 2 384-well Map'!$A17,'Plate 2 384-well Map'!W$1)</f>
        <v/>
      </c>
      <c r="X17" s="183" t="str">
        <f>OFFSET('Plate 2'!$A$18, 'Plate 2 384-well Map'!$A17,'Plate 2 384-well Map'!X$1)</f>
        <v/>
      </c>
      <c r="Y17" s="183" t="str">
        <f>OFFSET('Plate 2'!$A$7, 'Plate 2 384-well Map'!$A17,'Plate 2 384-well Map'!Y$1)</f>
        <v/>
      </c>
      <c r="Z17" s="183" t="str">
        <f>OFFSET('Plate 2'!$A$18, 'Plate 2 384-well Map'!$A17,'Plate 2 384-well Map'!Z$1)</f>
        <v/>
      </c>
    </row>
    <row r="18" ht="13.5" customHeight="1">
      <c r="A18" s="132">
        <v>8.0</v>
      </c>
      <c r="B18" s="181" t="s">
        <v>88</v>
      </c>
      <c r="C18" s="183" t="str">
        <f>OFFSET('Plate 2'!$A$29, 'Plate 2 384-well Map'!$A18,'Plate 2 384-well Map'!C$1)</f>
        <v/>
      </c>
      <c r="D18" s="183" t="str">
        <f>OFFSET('Plate 2'!$A$40, 'Plate 2 384-well Map'!$A18,'Plate 2 384-well Map'!D$1)</f>
        <v/>
      </c>
      <c r="E18" s="183" t="str">
        <f>OFFSET('Plate 2'!$A$29, 'Plate 2 384-well Map'!$A18,'Plate 2 384-well Map'!E$1)</f>
        <v/>
      </c>
      <c r="F18" s="183" t="str">
        <f>OFFSET('Plate 2'!$A$40, 'Plate 2 384-well Map'!$A18,'Plate 2 384-well Map'!F$1)</f>
        <v/>
      </c>
      <c r="G18" s="183" t="str">
        <f>OFFSET('Plate 2'!$A$29, 'Plate 2 384-well Map'!$A18,'Plate 2 384-well Map'!G$1)</f>
        <v/>
      </c>
      <c r="H18" s="183" t="str">
        <f>OFFSET('Plate 2'!$A$40, 'Plate 2 384-well Map'!$A18,'Plate 2 384-well Map'!H$1)</f>
        <v/>
      </c>
      <c r="I18" s="183" t="str">
        <f>OFFSET('Plate 2'!$A$29, 'Plate 2 384-well Map'!$A18,'Plate 2 384-well Map'!I$1)</f>
        <v/>
      </c>
      <c r="J18" s="183" t="str">
        <f>OFFSET('Plate 2'!$A$40, 'Plate 2 384-well Map'!$A18,'Plate 2 384-well Map'!J$1)</f>
        <v/>
      </c>
      <c r="K18" s="183" t="str">
        <f>OFFSET('Plate 2'!$A$29, 'Plate 2 384-well Map'!$A18,'Plate 2 384-well Map'!K$1)</f>
        <v/>
      </c>
      <c r="L18" s="183" t="str">
        <f>OFFSET('Plate 2'!$A$40, 'Plate 2 384-well Map'!$A18,'Plate 2 384-well Map'!L$1)</f>
        <v/>
      </c>
      <c r="M18" s="183" t="str">
        <f>OFFSET('Plate 2'!$A$29, 'Plate 2 384-well Map'!$A18,'Plate 2 384-well Map'!M$1)</f>
        <v/>
      </c>
      <c r="N18" s="183" t="str">
        <f>OFFSET('Plate 2'!$A$40, 'Plate 2 384-well Map'!$A18,'Plate 2 384-well Map'!N$1)</f>
        <v/>
      </c>
      <c r="O18" s="183" t="str">
        <f>OFFSET('Plate 2'!$A$29, 'Plate 2 384-well Map'!$A18,'Plate 2 384-well Map'!O$1)</f>
        <v/>
      </c>
      <c r="P18" s="183" t="str">
        <f>OFFSET('Plate 2'!$A$40, 'Plate 2 384-well Map'!$A18,'Plate 2 384-well Map'!P$1)</f>
        <v/>
      </c>
      <c r="Q18" s="183" t="str">
        <f>OFFSET('Plate 2'!$A$29, 'Plate 2 384-well Map'!$A18,'Plate 2 384-well Map'!Q$1)</f>
        <v/>
      </c>
      <c r="R18" s="183" t="str">
        <f>OFFSET('Plate 2'!$A$40, 'Plate 2 384-well Map'!$A18,'Plate 2 384-well Map'!R$1)</f>
        <v/>
      </c>
      <c r="S18" s="183" t="str">
        <f>OFFSET('Plate 2'!$A$29, 'Plate 2 384-well Map'!$A18,'Plate 2 384-well Map'!S$1)</f>
        <v/>
      </c>
      <c r="T18" s="183" t="str">
        <f>OFFSET('Plate 2'!$A$40, 'Plate 2 384-well Map'!$A18,'Plate 2 384-well Map'!T$1)</f>
        <v/>
      </c>
      <c r="U18" s="183" t="str">
        <f>OFFSET('Plate 2'!$A$29, 'Plate 2 384-well Map'!$A18,'Plate 2 384-well Map'!U$1)</f>
        <v/>
      </c>
      <c r="V18" s="183" t="str">
        <f>OFFSET('Plate 2'!$A$40, 'Plate 2 384-well Map'!$A18,'Plate 2 384-well Map'!V$1)</f>
        <v/>
      </c>
      <c r="W18" s="183" t="str">
        <f>OFFSET('Plate 2'!$A$29, 'Plate 2 384-well Map'!$A18,'Plate 2 384-well Map'!W$1)</f>
        <v/>
      </c>
      <c r="X18" s="183" t="str">
        <f>OFFSET('Plate 2'!$A$40, 'Plate 2 384-well Map'!$A18,'Plate 2 384-well Map'!X$1)</f>
        <v/>
      </c>
      <c r="Y18" s="183" t="str">
        <f>OFFSET('Plate 2'!$A$29, 'Plate 2 384-well Map'!$A18,'Plate 2 384-well Map'!Y$1)</f>
        <v/>
      </c>
      <c r="Z18" s="183" t="str">
        <f>OFFSET('Plate 2'!$A$40, 'Plate 2 384-well Map'!$A18,'Plate 2 384-well Map'!Z$1)</f>
        <v/>
      </c>
    </row>
    <row r="19" ht="13.5" customHeight="1"/>
    <row r="20" ht="13.5" customHeight="1">
      <c r="F20" s="59"/>
      <c r="Y20" s="59"/>
    </row>
    <row r="21" ht="13.5" customHeight="1"/>
    <row r="22" ht="13.5" customHeight="1">
      <c r="R22" s="59"/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126"/>
      <c r="B1" s="126"/>
      <c r="C1" s="126">
        <v>1.0</v>
      </c>
      <c r="D1" s="126">
        <v>1.0</v>
      </c>
      <c r="E1" s="126">
        <v>2.0</v>
      </c>
      <c r="F1" s="126">
        <v>2.0</v>
      </c>
      <c r="G1" s="126">
        <v>3.0</v>
      </c>
      <c r="H1" s="126">
        <v>3.0</v>
      </c>
      <c r="I1" s="126">
        <v>4.0</v>
      </c>
      <c r="J1" s="126">
        <v>4.0</v>
      </c>
      <c r="K1" s="126">
        <v>5.0</v>
      </c>
      <c r="L1" s="126">
        <v>5.0</v>
      </c>
      <c r="M1" s="126">
        <v>6.0</v>
      </c>
      <c r="N1" s="126">
        <v>6.0</v>
      </c>
      <c r="O1" s="126">
        <v>7.0</v>
      </c>
      <c r="P1" s="126">
        <v>7.0</v>
      </c>
      <c r="Q1" s="126">
        <v>8.0</v>
      </c>
      <c r="R1" s="126">
        <v>8.0</v>
      </c>
      <c r="S1" s="126">
        <v>9.0</v>
      </c>
      <c r="T1" s="126">
        <v>9.0</v>
      </c>
      <c r="U1" s="126">
        <v>10.0</v>
      </c>
      <c r="V1" s="126">
        <v>10.0</v>
      </c>
      <c r="W1" s="126">
        <v>11.0</v>
      </c>
      <c r="X1" s="126">
        <v>11.0</v>
      </c>
      <c r="Y1" s="126">
        <v>12.0</v>
      </c>
      <c r="Z1" s="126">
        <v>12.0</v>
      </c>
    </row>
    <row r="2" ht="13.5" customHeight="1">
      <c r="A2" s="59"/>
      <c r="B2" s="180"/>
      <c r="C2" s="181">
        <v>1.0</v>
      </c>
      <c r="D2" s="181">
        <v>2.0</v>
      </c>
      <c r="E2" s="181">
        <v>3.0</v>
      </c>
      <c r="F2" s="181">
        <v>4.0</v>
      </c>
      <c r="G2" s="181">
        <v>5.0</v>
      </c>
      <c r="H2" s="181">
        <v>6.0</v>
      </c>
      <c r="I2" s="181">
        <v>7.0</v>
      </c>
      <c r="J2" s="181">
        <v>8.0</v>
      </c>
      <c r="K2" s="181">
        <v>9.0</v>
      </c>
      <c r="L2" s="181">
        <v>10.0</v>
      </c>
      <c r="M2" s="181">
        <v>11.0</v>
      </c>
      <c r="N2" s="181">
        <v>12.0</v>
      </c>
      <c r="O2" s="181">
        <v>13.0</v>
      </c>
      <c r="P2" s="181">
        <v>14.0</v>
      </c>
      <c r="Q2" s="181">
        <v>15.0</v>
      </c>
      <c r="R2" s="181">
        <v>16.0</v>
      </c>
      <c r="S2" s="181">
        <v>17.0</v>
      </c>
      <c r="T2" s="182">
        <v>18.0</v>
      </c>
      <c r="U2" s="181">
        <v>19.0</v>
      </c>
      <c r="V2" s="181">
        <v>20.0</v>
      </c>
      <c r="W2" s="181">
        <v>21.0</v>
      </c>
      <c r="X2" s="181">
        <v>22.0</v>
      </c>
      <c r="Y2" s="181">
        <v>23.0</v>
      </c>
      <c r="Z2" s="181">
        <v>24.0</v>
      </c>
    </row>
    <row r="3" ht="13.5" customHeight="1">
      <c r="A3" s="132">
        <v>1.0</v>
      </c>
      <c r="B3" s="181" t="s">
        <v>24</v>
      </c>
      <c r="C3" s="183" t="str">
        <f>OFFSET('Plate 3'!$A$7, 'Plate 3 384-well Map'!$A3,'Plate 3 384-well Map'!C$1)</f>
        <v/>
      </c>
      <c r="D3" s="183" t="str">
        <f>OFFSET('Plate 3'!$A$18, 'Plate 3 384-well Map'!$A3,'Plate 3 384-well Map'!D$1)</f>
        <v/>
      </c>
      <c r="E3" s="183" t="str">
        <f>OFFSET('Plate 3'!$A$7, 'Plate 3 384-well Map'!$A3,'Plate 3 384-well Map'!E$1)</f>
        <v/>
      </c>
      <c r="F3" s="183" t="str">
        <f>OFFSET('Plate 3'!$A$18, 'Plate 3 384-well Map'!$A3,'Plate 3 384-well Map'!F$1)</f>
        <v/>
      </c>
      <c r="G3" s="183" t="str">
        <f>OFFSET('Plate 3'!$A$7, 'Plate 3 384-well Map'!$A3,'Plate 3 384-well Map'!G$1)</f>
        <v/>
      </c>
      <c r="H3" s="183" t="str">
        <f>OFFSET('Plate 3'!$A$18, 'Plate 3 384-well Map'!$A3,'Plate 3 384-well Map'!H$1)</f>
        <v/>
      </c>
      <c r="I3" s="183" t="str">
        <f>OFFSET('Plate 3'!$A$7, 'Plate 3 384-well Map'!$A3,'Plate 3 384-well Map'!I$1)</f>
        <v/>
      </c>
      <c r="J3" s="183" t="str">
        <f>OFFSET('Plate 3'!$A$18, 'Plate 3 384-well Map'!$A3,'Plate 3 384-well Map'!J$1)</f>
        <v/>
      </c>
      <c r="K3" s="183" t="str">
        <f>OFFSET('Plate 3'!$A$7, 'Plate 3 384-well Map'!$A3,'Plate 3 384-well Map'!K$1)</f>
        <v/>
      </c>
      <c r="L3" s="183" t="str">
        <f>OFFSET('Plate 3'!$A$18, 'Plate 3 384-well Map'!$A3,'Plate 3 384-well Map'!L$1)</f>
        <v/>
      </c>
      <c r="M3" s="183" t="str">
        <f>OFFSET('Plate 3'!$A$7, 'Plate 3 384-well Map'!$A3,'Plate 3 384-well Map'!M$1)</f>
        <v/>
      </c>
      <c r="N3" s="183" t="str">
        <f>OFFSET('Plate 3'!$A$18, 'Plate 3 384-well Map'!$A3,'Plate 3 384-well Map'!N$1)</f>
        <v/>
      </c>
      <c r="O3" s="183" t="str">
        <f>OFFSET('Plate 3'!$A$7, 'Plate 3 384-well Map'!$A3,'Plate 3 384-well Map'!O$1)</f>
        <v/>
      </c>
      <c r="P3" s="183" t="str">
        <f>OFFSET('Plate 3'!$A$18, 'Plate 3 384-well Map'!$A3,'Plate 3 384-well Map'!P$1)</f>
        <v/>
      </c>
      <c r="Q3" s="183" t="str">
        <f>OFFSET('Plate 3'!$A$7, 'Plate 3 384-well Map'!$A3,'Plate 3 384-well Map'!Q$1)</f>
        <v/>
      </c>
      <c r="R3" s="183" t="str">
        <f>OFFSET('Plate 3'!$A$18, 'Plate 3 384-well Map'!$A3,'Plate 3 384-well Map'!R$1)</f>
        <v/>
      </c>
      <c r="S3" s="183" t="str">
        <f>OFFSET('Plate 3'!$A$7, 'Plate 3 384-well Map'!$A3,'Plate 3 384-well Map'!S$1)</f>
        <v/>
      </c>
      <c r="T3" s="183" t="str">
        <f>OFFSET('Plate 3'!$A$18, 'Plate 3 384-well Map'!$A3,'Plate 3 384-well Map'!T$1)</f>
        <v/>
      </c>
      <c r="U3" s="183" t="str">
        <f>OFFSET('Plate 3'!$A$7, 'Plate 3 384-well Map'!$A3,'Plate 3 384-well Map'!U$1)</f>
        <v/>
      </c>
      <c r="V3" s="183" t="str">
        <f>OFFSET('Plate 3'!$A$18, 'Plate 3 384-well Map'!$A3,'Plate 3 384-well Map'!V$1)</f>
        <v/>
      </c>
      <c r="W3" s="183" t="str">
        <f>OFFSET('Plate 3'!$A$7, 'Plate 3 384-well Map'!$A3,'Plate 3 384-well Map'!W$1)</f>
        <v/>
      </c>
      <c r="X3" s="183" t="str">
        <f>OFFSET('Plate 3'!$A$18, 'Plate 3 384-well Map'!$A3,'Plate 3 384-well Map'!X$1)</f>
        <v/>
      </c>
      <c r="Y3" s="183" t="str">
        <f>OFFSET('Plate 3'!$A$7, 'Plate 3 384-well Map'!$A3,'Plate 3 384-well Map'!Y$1)</f>
        <v/>
      </c>
      <c r="Z3" s="183" t="str">
        <f>OFFSET('Plate 3'!$A$18, 'Plate 3 384-well Map'!$A3,'Plate 3 384-well Map'!Z$1)</f>
        <v/>
      </c>
    </row>
    <row r="4" ht="13.5" customHeight="1">
      <c r="A4" s="132">
        <v>1.0</v>
      </c>
      <c r="B4" s="181" t="s">
        <v>26</v>
      </c>
      <c r="C4" s="183" t="str">
        <f>OFFSET('Plate 3'!$A$29, 'Plate 3 384-well Map'!$A4,'Plate 3 384-well Map'!C$1)</f>
        <v/>
      </c>
      <c r="D4" s="183" t="str">
        <f>OFFSET('Plate 3'!$A$40, 'Plate 3 384-well Map'!$A4,'Plate 3 384-well Map'!D$1)</f>
        <v/>
      </c>
      <c r="E4" s="183" t="str">
        <f>OFFSET('Plate 3'!$A$29, 'Plate 3 384-well Map'!$A4,'Plate 3 384-well Map'!E$1)</f>
        <v/>
      </c>
      <c r="F4" s="183" t="str">
        <f>OFFSET('Plate 3'!$A$40, 'Plate 3 384-well Map'!$A4,'Plate 3 384-well Map'!F$1)</f>
        <v/>
      </c>
      <c r="G4" s="183" t="str">
        <f>OFFSET('Plate 3'!$A$29, 'Plate 3 384-well Map'!$A4,'Plate 3 384-well Map'!G$1)</f>
        <v/>
      </c>
      <c r="H4" s="183" t="str">
        <f>OFFSET('Plate 3'!$A$40, 'Plate 3 384-well Map'!$A4,'Plate 3 384-well Map'!H$1)</f>
        <v/>
      </c>
      <c r="I4" s="183" t="str">
        <f>OFFSET('Plate 3'!$A$29, 'Plate 3 384-well Map'!$A4,'Plate 3 384-well Map'!I$1)</f>
        <v/>
      </c>
      <c r="J4" s="183" t="str">
        <f>OFFSET('Plate 3'!$A$40, 'Plate 3 384-well Map'!$A4,'Plate 3 384-well Map'!J$1)</f>
        <v/>
      </c>
      <c r="K4" s="183" t="str">
        <f>OFFSET('Plate 3'!$A$29, 'Plate 3 384-well Map'!$A4,'Plate 3 384-well Map'!K$1)</f>
        <v/>
      </c>
      <c r="L4" s="183" t="str">
        <f>OFFSET('Plate 3'!$A$40, 'Plate 3 384-well Map'!$A4,'Plate 3 384-well Map'!L$1)</f>
        <v/>
      </c>
      <c r="M4" s="183" t="str">
        <f>OFFSET('Plate 3'!$A$29, 'Plate 3 384-well Map'!$A4,'Plate 3 384-well Map'!M$1)</f>
        <v/>
      </c>
      <c r="N4" s="183" t="str">
        <f>OFFSET('Plate 3'!$A$40, 'Plate 3 384-well Map'!$A4,'Plate 3 384-well Map'!N$1)</f>
        <v/>
      </c>
      <c r="O4" s="183" t="str">
        <f>OFFSET('Plate 3'!$A$29, 'Plate 3 384-well Map'!$A4,'Plate 3 384-well Map'!O$1)</f>
        <v/>
      </c>
      <c r="P4" s="183" t="str">
        <f>OFFSET('Plate 3'!$A$40, 'Plate 3 384-well Map'!$A4,'Plate 3 384-well Map'!P$1)</f>
        <v/>
      </c>
      <c r="Q4" s="183" t="str">
        <f>OFFSET('Plate 3'!$A$29, 'Plate 3 384-well Map'!$A4,'Plate 3 384-well Map'!Q$1)</f>
        <v/>
      </c>
      <c r="R4" s="183" t="str">
        <f>OFFSET('Plate 3'!$A$40, 'Plate 3 384-well Map'!$A4,'Plate 3 384-well Map'!R$1)</f>
        <v/>
      </c>
      <c r="S4" s="183" t="str">
        <f>OFFSET('Plate 3'!$A$29, 'Plate 3 384-well Map'!$A4,'Plate 3 384-well Map'!S$1)</f>
        <v/>
      </c>
      <c r="T4" s="183" t="str">
        <f>OFFSET('Plate 3'!$A$40, 'Plate 3 384-well Map'!$A4,'Plate 3 384-well Map'!T$1)</f>
        <v/>
      </c>
      <c r="U4" s="183" t="str">
        <f>OFFSET('Plate 3'!$A$29, 'Plate 3 384-well Map'!$A4,'Plate 3 384-well Map'!U$1)</f>
        <v/>
      </c>
      <c r="V4" s="183" t="str">
        <f>OFFSET('Plate 3'!$A$40, 'Plate 3 384-well Map'!$A4,'Plate 3 384-well Map'!V$1)</f>
        <v/>
      </c>
      <c r="W4" s="183" t="str">
        <f>OFFSET('Plate 3'!$A$29, 'Plate 3 384-well Map'!$A4,'Plate 3 384-well Map'!W$1)</f>
        <v/>
      </c>
      <c r="X4" s="183" t="str">
        <f>OFFSET('Plate 3'!$A$40, 'Plate 3 384-well Map'!$A4,'Plate 3 384-well Map'!X$1)</f>
        <v/>
      </c>
      <c r="Y4" s="183" t="str">
        <f>OFFSET('Plate 3'!$A$29, 'Plate 3 384-well Map'!$A4,'Plate 3 384-well Map'!Y$1)</f>
        <v/>
      </c>
      <c r="Z4" s="183" t="str">
        <f>OFFSET('Plate 3'!$A$40, 'Plate 3 384-well Map'!$A4,'Plate 3 384-well Map'!Z$1)</f>
        <v/>
      </c>
    </row>
    <row r="5" ht="13.5" customHeight="1">
      <c r="A5" s="132">
        <v>2.0</v>
      </c>
      <c r="B5" s="181" t="s">
        <v>27</v>
      </c>
      <c r="C5" s="183" t="str">
        <f>OFFSET('Plate 3'!$A$7, 'Plate 3 384-well Map'!$A5,'Plate 3 384-well Map'!C$1)</f>
        <v/>
      </c>
      <c r="D5" s="183" t="str">
        <f>OFFSET('Plate 3'!$A$18, 'Plate 3 384-well Map'!$A5,'Plate 3 384-well Map'!D$1)</f>
        <v/>
      </c>
      <c r="E5" s="183" t="str">
        <f>OFFSET('Plate 3'!$A$7, 'Plate 3 384-well Map'!$A5,'Plate 3 384-well Map'!E$1)</f>
        <v/>
      </c>
      <c r="F5" s="183" t="str">
        <f>OFFSET('Plate 3'!$A$18, 'Plate 3 384-well Map'!$A5,'Plate 3 384-well Map'!F$1)</f>
        <v/>
      </c>
      <c r="G5" s="183" t="str">
        <f>OFFSET('Plate 3'!$A$7, 'Plate 3 384-well Map'!$A5,'Plate 3 384-well Map'!G$1)</f>
        <v/>
      </c>
      <c r="H5" s="183" t="str">
        <f>OFFSET('Plate 3'!$A$18, 'Plate 3 384-well Map'!$A5,'Plate 3 384-well Map'!H$1)</f>
        <v/>
      </c>
      <c r="I5" s="183" t="str">
        <f>OFFSET('Plate 3'!$A$7, 'Plate 3 384-well Map'!$A5,'Plate 3 384-well Map'!I$1)</f>
        <v/>
      </c>
      <c r="J5" s="183" t="str">
        <f>OFFSET('Plate 3'!$A$18, 'Plate 3 384-well Map'!$A5,'Plate 3 384-well Map'!J$1)</f>
        <v/>
      </c>
      <c r="K5" s="183" t="str">
        <f>OFFSET('Plate 3'!$A$7, 'Plate 3 384-well Map'!$A5,'Plate 3 384-well Map'!K$1)</f>
        <v/>
      </c>
      <c r="L5" s="183" t="str">
        <f>OFFSET('Plate 3'!$A$18, 'Plate 3 384-well Map'!$A5,'Plate 3 384-well Map'!L$1)</f>
        <v/>
      </c>
      <c r="M5" s="183" t="str">
        <f>OFFSET('Plate 3'!$A$7, 'Plate 3 384-well Map'!$A5,'Plate 3 384-well Map'!M$1)</f>
        <v/>
      </c>
      <c r="N5" s="183" t="str">
        <f>OFFSET('Plate 3'!$A$18, 'Plate 3 384-well Map'!$A5,'Plate 3 384-well Map'!N$1)</f>
        <v/>
      </c>
      <c r="O5" s="183" t="str">
        <f>OFFSET('Plate 3'!$A$7, 'Plate 3 384-well Map'!$A5,'Plate 3 384-well Map'!O$1)</f>
        <v/>
      </c>
      <c r="P5" s="183" t="str">
        <f>OFFSET('Plate 3'!$A$18, 'Plate 3 384-well Map'!$A5,'Plate 3 384-well Map'!P$1)</f>
        <v/>
      </c>
      <c r="Q5" s="183" t="str">
        <f>OFFSET('Plate 3'!$A$7, 'Plate 3 384-well Map'!$A5,'Plate 3 384-well Map'!Q$1)</f>
        <v/>
      </c>
      <c r="R5" s="183" t="str">
        <f>OFFSET('Plate 3'!$A$18, 'Plate 3 384-well Map'!$A5,'Plate 3 384-well Map'!R$1)</f>
        <v/>
      </c>
      <c r="S5" s="183" t="str">
        <f>OFFSET('Plate 3'!$A$7, 'Plate 3 384-well Map'!$A5,'Plate 3 384-well Map'!S$1)</f>
        <v/>
      </c>
      <c r="T5" s="183" t="str">
        <f>OFFSET('Plate 3'!$A$18, 'Plate 3 384-well Map'!$A5,'Plate 3 384-well Map'!T$1)</f>
        <v/>
      </c>
      <c r="U5" s="183" t="str">
        <f>OFFSET('Plate 3'!$A$7, 'Plate 3 384-well Map'!$A5,'Plate 3 384-well Map'!U$1)</f>
        <v/>
      </c>
      <c r="V5" s="183" t="str">
        <f>OFFSET('Plate 3'!$A$18, 'Plate 3 384-well Map'!$A5,'Plate 3 384-well Map'!V$1)</f>
        <v/>
      </c>
      <c r="W5" s="183" t="str">
        <f>OFFSET('Plate 3'!$A$7, 'Plate 3 384-well Map'!$A5,'Plate 3 384-well Map'!W$1)</f>
        <v/>
      </c>
      <c r="X5" s="183" t="str">
        <f>OFFSET('Plate 3'!$A$18, 'Plate 3 384-well Map'!$A5,'Plate 3 384-well Map'!X$1)</f>
        <v/>
      </c>
      <c r="Y5" s="183" t="str">
        <f>OFFSET('Plate 3'!$A$7, 'Plate 3 384-well Map'!$A5,'Plate 3 384-well Map'!Y$1)</f>
        <v/>
      </c>
      <c r="Z5" s="183" t="str">
        <f>OFFSET('Plate 3'!$A$18, 'Plate 3 384-well Map'!$A5,'Plate 3 384-well Map'!Z$1)</f>
        <v/>
      </c>
    </row>
    <row r="6" ht="13.5" customHeight="1">
      <c r="A6" s="132">
        <v>2.0</v>
      </c>
      <c r="B6" s="181" t="s">
        <v>29</v>
      </c>
      <c r="C6" s="183" t="str">
        <f>OFFSET('Plate 3'!$A$29, 'Plate 3 384-well Map'!$A6,'Plate 3 384-well Map'!C$1)</f>
        <v/>
      </c>
      <c r="D6" s="183" t="str">
        <f>OFFSET('Plate 3'!$A$40, 'Plate 3 384-well Map'!$A6,'Plate 3 384-well Map'!D$1)</f>
        <v/>
      </c>
      <c r="E6" s="183" t="str">
        <f>OFFSET('Plate 3'!$A$29, 'Plate 3 384-well Map'!$A6,'Plate 3 384-well Map'!E$1)</f>
        <v/>
      </c>
      <c r="F6" s="183" t="str">
        <f>OFFSET('Plate 3'!$A$40, 'Plate 3 384-well Map'!$A6,'Plate 3 384-well Map'!F$1)</f>
        <v/>
      </c>
      <c r="G6" s="183" t="str">
        <f>OFFSET('Plate 3'!$A$29, 'Plate 3 384-well Map'!$A6,'Plate 3 384-well Map'!G$1)</f>
        <v/>
      </c>
      <c r="H6" s="183" t="str">
        <f>OFFSET('Plate 3'!$A$40, 'Plate 3 384-well Map'!$A6,'Plate 3 384-well Map'!H$1)</f>
        <v/>
      </c>
      <c r="I6" s="183" t="str">
        <f>OFFSET('Plate 3'!$A$29, 'Plate 3 384-well Map'!$A6,'Plate 3 384-well Map'!I$1)</f>
        <v/>
      </c>
      <c r="J6" s="183" t="str">
        <f>OFFSET('Plate 3'!$A$40, 'Plate 3 384-well Map'!$A6,'Plate 3 384-well Map'!J$1)</f>
        <v/>
      </c>
      <c r="K6" s="183" t="str">
        <f>OFFSET('Plate 3'!$A$29, 'Plate 3 384-well Map'!$A6,'Plate 3 384-well Map'!K$1)</f>
        <v/>
      </c>
      <c r="L6" s="183" t="str">
        <f>OFFSET('Plate 3'!$A$40, 'Plate 3 384-well Map'!$A6,'Plate 3 384-well Map'!L$1)</f>
        <v/>
      </c>
      <c r="M6" s="183" t="str">
        <f>OFFSET('Plate 3'!$A$29, 'Plate 3 384-well Map'!$A6,'Plate 3 384-well Map'!M$1)</f>
        <v/>
      </c>
      <c r="N6" s="183" t="str">
        <f>OFFSET('Plate 3'!$A$40, 'Plate 3 384-well Map'!$A6,'Plate 3 384-well Map'!N$1)</f>
        <v/>
      </c>
      <c r="O6" s="183" t="str">
        <f>OFFSET('Plate 3'!$A$29, 'Plate 3 384-well Map'!$A6,'Plate 3 384-well Map'!O$1)</f>
        <v/>
      </c>
      <c r="P6" s="183" t="str">
        <f>OFFSET('Plate 3'!$A$40, 'Plate 3 384-well Map'!$A6,'Plate 3 384-well Map'!P$1)</f>
        <v/>
      </c>
      <c r="Q6" s="183" t="str">
        <f>OFFSET('Plate 3'!$A$29, 'Plate 3 384-well Map'!$A6,'Plate 3 384-well Map'!Q$1)</f>
        <v/>
      </c>
      <c r="R6" s="183" t="str">
        <f>OFFSET('Plate 3'!$A$40, 'Plate 3 384-well Map'!$A6,'Plate 3 384-well Map'!R$1)</f>
        <v/>
      </c>
      <c r="S6" s="183" t="str">
        <f>OFFSET('Plate 3'!$A$29, 'Plate 3 384-well Map'!$A6,'Plate 3 384-well Map'!S$1)</f>
        <v/>
      </c>
      <c r="T6" s="183" t="str">
        <f>OFFSET('Plate 3'!$A$40, 'Plate 3 384-well Map'!$A6,'Plate 3 384-well Map'!T$1)</f>
        <v/>
      </c>
      <c r="U6" s="183" t="str">
        <f>OFFSET('Plate 3'!$A$29, 'Plate 3 384-well Map'!$A6,'Plate 3 384-well Map'!U$1)</f>
        <v/>
      </c>
      <c r="V6" s="183" t="str">
        <f>OFFSET('Plate 3'!$A$40, 'Plate 3 384-well Map'!$A6,'Plate 3 384-well Map'!V$1)</f>
        <v/>
      </c>
      <c r="W6" s="183" t="str">
        <f>OFFSET('Plate 3'!$A$29, 'Plate 3 384-well Map'!$A6,'Plate 3 384-well Map'!W$1)</f>
        <v/>
      </c>
      <c r="X6" s="183" t="str">
        <f>OFFSET('Plate 3'!$A$40, 'Plate 3 384-well Map'!$A6,'Plate 3 384-well Map'!X$1)</f>
        <v/>
      </c>
      <c r="Y6" s="183" t="str">
        <f>OFFSET('Plate 3'!$A$29, 'Plate 3 384-well Map'!$A6,'Plate 3 384-well Map'!Y$1)</f>
        <v/>
      </c>
      <c r="Z6" s="183" t="str">
        <f>OFFSET('Plate 3'!$A$40, 'Plate 3 384-well Map'!$A6,'Plate 3 384-well Map'!Z$1)</f>
        <v/>
      </c>
    </row>
    <row r="7" ht="13.5" customHeight="1">
      <c r="A7" s="132">
        <v>3.0</v>
      </c>
      <c r="B7" s="181" t="s">
        <v>30</v>
      </c>
      <c r="C7" s="183" t="str">
        <f>OFFSET('Plate 3'!$A$7, 'Plate 3 384-well Map'!$A7,'Plate 3 384-well Map'!C$1)</f>
        <v/>
      </c>
      <c r="D7" s="183" t="str">
        <f>OFFSET('Plate 3'!$A$18, 'Plate 3 384-well Map'!$A7,'Plate 3 384-well Map'!D$1)</f>
        <v/>
      </c>
      <c r="E7" s="183" t="str">
        <f>OFFSET('Plate 3'!$A$7, 'Plate 3 384-well Map'!$A7,'Plate 3 384-well Map'!E$1)</f>
        <v/>
      </c>
      <c r="F7" s="183" t="str">
        <f>OFFSET('Plate 3'!$A$18, 'Plate 3 384-well Map'!$A7,'Plate 3 384-well Map'!F$1)</f>
        <v/>
      </c>
      <c r="G7" s="183" t="str">
        <f>OFFSET('Plate 3'!$A$7, 'Plate 3 384-well Map'!$A7,'Plate 3 384-well Map'!G$1)</f>
        <v/>
      </c>
      <c r="H7" s="183" t="str">
        <f>OFFSET('Plate 3'!$A$18, 'Plate 3 384-well Map'!$A7,'Plate 3 384-well Map'!H$1)</f>
        <v/>
      </c>
      <c r="I7" s="183" t="str">
        <f>OFFSET('Plate 3'!$A$7, 'Plate 3 384-well Map'!$A7,'Plate 3 384-well Map'!I$1)</f>
        <v/>
      </c>
      <c r="J7" s="183" t="str">
        <f>OFFSET('Plate 3'!$A$18, 'Plate 3 384-well Map'!$A7,'Plate 3 384-well Map'!J$1)</f>
        <v/>
      </c>
      <c r="K7" s="183" t="str">
        <f>OFFSET('Plate 3'!$A$7, 'Plate 3 384-well Map'!$A7,'Plate 3 384-well Map'!K$1)</f>
        <v/>
      </c>
      <c r="L7" s="183" t="str">
        <f>OFFSET('Plate 3'!$A$18, 'Plate 3 384-well Map'!$A7,'Plate 3 384-well Map'!L$1)</f>
        <v/>
      </c>
      <c r="M7" s="183" t="str">
        <f>OFFSET('Plate 3'!$A$7, 'Plate 3 384-well Map'!$A7,'Plate 3 384-well Map'!M$1)</f>
        <v/>
      </c>
      <c r="N7" s="183" t="str">
        <f>OFFSET('Plate 3'!$A$18, 'Plate 3 384-well Map'!$A7,'Plate 3 384-well Map'!N$1)</f>
        <v/>
      </c>
      <c r="O7" s="183" t="str">
        <f>OFFSET('Plate 3'!$A$7, 'Plate 3 384-well Map'!$A7,'Plate 3 384-well Map'!O$1)</f>
        <v/>
      </c>
      <c r="P7" s="183" t="str">
        <f>OFFSET('Plate 3'!$A$18, 'Plate 3 384-well Map'!$A7,'Plate 3 384-well Map'!P$1)</f>
        <v/>
      </c>
      <c r="Q7" s="183" t="str">
        <f>OFFSET('Plate 3'!$A$7, 'Plate 3 384-well Map'!$A7,'Plate 3 384-well Map'!Q$1)</f>
        <v/>
      </c>
      <c r="R7" s="183" t="str">
        <f>OFFSET('Plate 3'!$A$18, 'Plate 3 384-well Map'!$A7,'Plate 3 384-well Map'!R$1)</f>
        <v/>
      </c>
      <c r="S7" s="183" t="str">
        <f>OFFSET('Plate 3'!$A$7, 'Plate 3 384-well Map'!$A7,'Plate 3 384-well Map'!S$1)</f>
        <v/>
      </c>
      <c r="T7" s="183" t="str">
        <f>OFFSET('Plate 3'!$A$18, 'Plate 3 384-well Map'!$A7,'Plate 3 384-well Map'!T$1)</f>
        <v/>
      </c>
      <c r="U7" s="183" t="str">
        <f>OFFSET('Plate 3'!$A$7, 'Plate 3 384-well Map'!$A7,'Plate 3 384-well Map'!U$1)</f>
        <v/>
      </c>
      <c r="V7" s="183" t="str">
        <f>OFFSET('Plate 3'!$A$18, 'Plate 3 384-well Map'!$A7,'Plate 3 384-well Map'!V$1)</f>
        <v/>
      </c>
      <c r="W7" s="183" t="str">
        <f>OFFSET('Plate 3'!$A$7, 'Plate 3 384-well Map'!$A7,'Plate 3 384-well Map'!W$1)</f>
        <v/>
      </c>
      <c r="X7" s="183" t="str">
        <f>OFFSET('Plate 3'!$A$18, 'Plate 3 384-well Map'!$A7,'Plate 3 384-well Map'!X$1)</f>
        <v/>
      </c>
      <c r="Y7" s="183" t="str">
        <f>OFFSET('Plate 3'!$A$7, 'Plate 3 384-well Map'!$A7,'Plate 3 384-well Map'!Y$1)</f>
        <v/>
      </c>
      <c r="Z7" s="183" t="str">
        <f>OFFSET('Plate 3'!$A$18, 'Plate 3 384-well Map'!$A7,'Plate 3 384-well Map'!Z$1)</f>
        <v/>
      </c>
    </row>
    <row r="8" ht="13.5" customHeight="1">
      <c r="A8" s="132">
        <v>3.0</v>
      </c>
      <c r="B8" s="181" t="s">
        <v>31</v>
      </c>
      <c r="C8" s="183" t="str">
        <f>OFFSET('Plate 3'!$A$29, 'Plate 3 384-well Map'!$A8,'Plate 3 384-well Map'!C$1)</f>
        <v/>
      </c>
      <c r="D8" s="183" t="str">
        <f>OFFSET('Plate 3'!$A$40, 'Plate 3 384-well Map'!$A8,'Plate 3 384-well Map'!D$1)</f>
        <v/>
      </c>
      <c r="E8" s="183" t="str">
        <f>OFFSET('Plate 3'!$A$29, 'Plate 3 384-well Map'!$A8,'Plate 3 384-well Map'!E$1)</f>
        <v/>
      </c>
      <c r="F8" s="183" t="str">
        <f>OFFSET('Plate 3'!$A$40, 'Plate 3 384-well Map'!$A8,'Plate 3 384-well Map'!F$1)</f>
        <v/>
      </c>
      <c r="G8" s="183" t="str">
        <f>OFFSET('Plate 3'!$A$29, 'Plate 3 384-well Map'!$A8,'Plate 3 384-well Map'!G$1)</f>
        <v/>
      </c>
      <c r="H8" s="183" t="str">
        <f>OFFSET('Plate 3'!$A$40, 'Plate 3 384-well Map'!$A8,'Plate 3 384-well Map'!H$1)</f>
        <v/>
      </c>
      <c r="I8" s="183" t="str">
        <f>OFFSET('Plate 3'!$A$29, 'Plate 3 384-well Map'!$A8,'Plate 3 384-well Map'!I$1)</f>
        <v/>
      </c>
      <c r="J8" s="183" t="str">
        <f>OFFSET('Plate 3'!$A$40, 'Plate 3 384-well Map'!$A8,'Plate 3 384-well Map'!J$1)</f>
        <v/>
      </c>
      <c r="K8" s="183" t="str">
        <f>OFFSET('Plate 3'!$A$29, 'Plate 3 384-well Map'!$A8,'Plate 3 384-well Map'!K$1)</f>
        <v/>
      </c>
      <c r="L8" s="183" t="str">
        <f>OFFSET('Plate 3'!$A$40, 'Plate 3 384-well Map'!$A8,'Plate 3 384-well Map'!L$1)</f>
        <v/>
      </c>
      <c r="M8" s="183" t="str">
        <f>OFFSET('Plate 3'!$A$29, 'Plate 3 384-well Map'!$A8,'Plate 3 384-well Map'!M$1)</f>
        <v/>
      </c>
      <c r="N8" s="183" t="str">
        <f>OFFSET('Plate 3'!$A$40, 'Plate 3 384-well Map'!$A8,'Plate 3 384-well Map'!N$1)</f>
        <v/>
      </c>
      <c r="O8" s="183" t="str">
        <f>OFFSET('Plate 3'!$A$29, 'Plate 3 384-well Map'!$A8,'Plate 3 384-well Map'!O$1)</f>
        <v/>
      </c>
      <c r="P8" s="183" t="str">
        <f>OFFSET('Plate 3'!$A$40, 'Plate 3 384-well Map'!$A8,'Plate 3 384-well Map'!P$1)</f>
        <v/>
      </c>
      <c r="Q8" s="183" t="str">
        <f>OFFSET('Plate 3'!$A$29, 'Plate 3 384-well Map'!$A8,'Plate 3 384-well Map'!Q$1)</f>
        <v/>
      </c>
      <c r="R8" s="183" t="str">
        <f>OFFSET('Plate 3'!$A$40, 'Plate 3 384-well Map'!$A8,'Plate 3 384-well Map'!R$1)</f>
        <v/>
      </c>
      <c r="S8" s="183" t="str">
        <f>OFFSET('Plate 3'!$A$29, 'Plate 3 384-well Map'!$A8,'Plate 3 384-well Map'!S$1)</f>
        <v/>
      </c>
      <c r="T8" s="183" t="str">
        <f>OFFSET('Plate 3'!$A$40, 'Plate 3 384-well Map'!$A8,'Plate 3 384-well Map'!T$1)</f>
        <v/>
      </c>
      <c r="U8" s="183" t="str">
        <f>OFFSET('Plate 3'!$A$29, 'Plate 3 384-well Map'!$A8,'Plate 3 384-well Map'!U$1)</f>
        <v/>
      </c>
      <c r="V8" s="183" t="str">
        <f>OFFSET('Plate 3'!$A$40, 'Plate 3 384-well Map'!$A8,'Plate 3 384-well Map'!V$1)</f>
        <v/>
      </c>
      <c r="W8" s="183" t="str">
        <f>OFFSET('Plate 3'!$A$29, 'Plate 3 384-well Map'!$A8,'Plate 3 384-well Map'!W$1)</f>
        <v/>
      </c>
      <c r="X8" s="183" t="str">
        <f>OFFSET('Plate 3'!$A$40, 'Plate 3 384-well Map'!$A8,'Plate 3 384-well Map'!X$1)</f>
        <v/>
      </c>
      <c r="Y8" s="183" t="str">
        <f>OFFSET('Plate 3'!$A$29, 'Plate 3 384-well Map'!$A8,'Plate 3 384-well Map'!Y$1)</f>
        <v/>
      </c>
      <c r="Z8" s="183" t="str">
        <f>OFFSET('Plate 3'!$A$40, 'Plate 3 384-well Map'!$A8,'Plate 3 384-well Map'!Z$1)</f>
        <v/>
      </c>
    </row>
    <row r="9" ht="13.5" customHeight="1">
      <c r="A9" s="132">
        <v>4.0</v>
      </c>
      <c r="B9" s="181" t="s">
        <v>32</v>
      </c>
      <c r="C9" s="183" t="str">
        <f>OFFSET('Plate 3'!$A$7, 'Plate 3 384-well Map'!$A9,'Plate 3 384-well Map'!C$1)</f>
        <v/>
      </c>
      <c r="D9" s="183" t="str">
        <f>OFFSET('Plate 3'!$A$18, 'Plate 3 384-well Map'!$A9,'Plate 3 384-well Map'!D$1)</f>
        <v/>
      </c>
      <c r="E9" s="183" t="str">
        <f>OFFSET('Plate 3'!$A$7, 'Plate 3 384-well Map'!$A9,'Plate 3 384-well Map'!E$1)</f>
        <v/>
      </c>
      <c r="F9" s="183" t="str">
        <f>OFFSET('Plate 3'!$A$18, 'Plate 3 384-well Map'!$A9,'Plate 3 384-well Map'!F$1)</f>
        <v/>
      </c>
      <c r="G9" s="183" t="str">
        <f>OFFSET('Plate 3'!$A$7, 'Plate 3 384-well Map'!$A9,'Plate 3 384-well Map'!G$1)</f>
        <v/>
      </c>
      <c r="H9" s="183" t="str">
        <f>OFFSET('Plate 3'!$A$18, 'Plate 3 384-well Map'!$A9,'Plate 3 384-well Map'!H$1)</f>
        <v/>
      </c>
      <c r="I9" s="183" t="str">
        <f>OFFSET('Plate 3'!$A$7, 'Plate 3 384-well Map'!$A9,'Plate 3 384-well Map'!I$1)</f>
        <v/>
      </c>
      <c r="J9" s="183" t="str">
        <f>OFFSET('Plate 3'!$A$18, 'Plate 3 384-well Map'!$A9,'Plate 3 384-well Map'!J$1)</f>
        <v/>
      </c>
      <c r="K9" s="183" t="str">
        <f>OFFSET('Plate 3'!$A$7, 'Plate 3 384-well Map'!$A9,'Plate 3 384-well Map'!K$1)</f>
        <v/>
      </c>
      <c r="L9" s="183" t="str">
        <f>OFFSET('Plate 3'!$A$18, 'Plate 3 384-well Map'!$A9,'Plate 3 384-well Map'!L$1)</f>
        <v/>
      </c>
      <c r="M9" s="183" t="str">
        <f>OFFSET('Plate 3'!$A$7, 'Plate 3 384-well Map'!$A9,'Plate 3 384-well Map'!M$1)</f>
        <v/>
      </c>
      <c r="N9" s="183" t="str">
        <f>OFFSET('Plate 3'!$A$18, 'Plate 3 384-well Map'!$A9,'Plate 3 384-well Map'!N$1)</f>
        <v/>
      </c>
      <c r="O9" s="183" t="str">
        <f>OFFSET('Plate 3'!$A$7, 'Plate 3 384-well Map'!$A9,'Plate 3 384-well Map'!O$1)</f>
        <v/>
      </c>
      <c r="P9" s="183" t="str">
        <f>OFFSET('Plate 3'!$A$18, 'Plate 3 384-well Map'!$A9,'Plate 3 384-well Map'!P$1)</f>
        <v/>
      </c>
      <c r="Q9" s="183" t="str">
        <f>OFFSET('Plate 3'!$A$7, 'Plate 3 384-well Map'!$A9,'Plate 3 384-well Map'!Q$1)</f>
        <v/>
      </c>
      <c r="R9" s="183" t="str">
        <f>OFFSET('Plate 3'!$A$18, 'Plate 3 384-well Map'!$A9,'Plate 3 384-well Map'!R$1)</f>
        <v/>
      </c>
      <c r="S9" s="183" t="str">
        <f>OFFSET('Plate 3'!$A$7, 'Plate 3 384-well Map'!$A9,'Plate 3 384-well Map'!S$1)</f>
        <v/>
      </c>
      <c r="T9" s="183" t="str">
        <f>OFFSET('Plate 3'!$A$18, 'Plate 3 384-well Map'!$A9,'Plate 3 384-well Map'!T$1)</f>
        <v/>
      </c>
      <c r="U9" s="183" t="str">
        <f>OFFSET('Plate 3'!$A$7, 'Plate 3 384-well Map'!$A9,'Plate 3 384-well Map'!U$1)</f>
        <v/>
      </c>
      <c r="V9" s="183" t="str">
        <f>OFFSET('Plate 3'!$A$18, 'Plate 3 384-well Map'!$A9,'Plate 3 384-well Map'!V$1)</f>
        <v/>
      </c>
      <c r="W9" s="183" t="str">
        <f>OFFSET('Plate 3'!$A$7, 'Plate 3 384-well Map'!$A9,'Plate 3 384-well Map'!W$1)</f>
        <v/>
      </c>
      <c r="X9" s="183" t="str">
        <f>OFFSET('Plate 3'!$A$18, 'Plate 3 384-well Map'!$A9,'Plate 3 384-well Map'!X$1)</f>
        <v/>
      </c>
      <c r="Y9" s="183" t="str">
        <f>OFFSET('Plate 3'!$A$7, 'Plate 3 384-well Map'!$A9,'Plate 3 384-well Map'!Y$1)</f>
        <v/>
      </c>
      <c r="Z9" s="183" t="str">
        <f>OFFSET('Plate 3'!$A$18, 'Plate 3 384-well Map'!$A9,'Plate 3 384-well Map'!Z$1)</f>
        <v/>
      </c>
    </row>
    <row r="10" ht="13.5" customHeight="1">
      <c r="A10" s="132">
        <v>4.0</v>
      </c>
      <c r="B10" s="181" t="s">
        <v>33</v>
      </c>
      <c r="C10" s="183" t="str">
        <f>OFFSET('Plate 3'!$A$29, 'Plate 3 384-well Map'!$A10,'Plate 3 384-well Map'!C$1)</f>
        <v/>
      </c>
      <c r="D10" s="183" t="str">
        <f>OFFSET('Plate 3'!$A$40, 'Plate 3 384-well Map'!$A10,'Plate 3 384-well Map'!D$1)</f>
        <v/>
      </c>
      <c r="E10" s="183" t="str">
        <f>OFFSET('Plate 3'!$A$29, 'Plate 3 384-well Map'!$A10,'Plate 3 384-well Map'!E$1)</f>
        <v/>
      </c>
      <c r="F10" s="183" t="str">
        <f>OFFSET('Plate 3'!$A$40, 'Plate 3 384-well Map'!$A10,'Plate 3 384-well Map'!F$1)</f>
        <v/>
      </c>
      <c r="G10" s="183" t="str">
        <f>OFFSET('Plate 3'!$A$29, 'Plate 3 384-well Map'!$A10,'Plate 3 384-well Map'!G$1)</f>
        <v/>
      </c>
      <c r="H10" s="183" t="str">
        <f>OFFSET('Plate 3'!$A$40, 'Plate 3 384-well Map'!$A10,'Plate 3 384-well Map'!H$1)</f>
        <v/>
      </c>
      <c r="I10" s="183" t="str">
        <f>OFFSET('Plate 3'!$A$29, 'Plate 3 384-well Map'!$A10,'Plate 3 384-well Map'!I$1)</f>
        <v/>
      </c>
      <c r="J10" s="183" t="str">
        <f>OFFSET('Plate 3'!$A$40, 'Plate 3 384-well Map'!$A10,'Plate 3 384-well Map'!J$1)</f>
        <v/>
      </c>
      <c r="K10" s="183" t="str">
        <f>OFFSET('Plate 3'!$A$29, 'Plate 3 384-well Map'!$A10,'Plate 3 384-well Map'!K$1)</f>
        <v/>
      </c>
      <c r="L10" s="183" t="str">
        <f>OFFSET('Plate 3'!$A$40, 'Plate 3 384-well Map'!$A10,'Plate 3 384-well Map'!L$1)</f>
        <v/>
      </c>
      <c r="M10" s="183" t="str">
        <f>OFFSET('Plate 3'!$A$29, 'Plate 3 384-well Map'!$A10,'Plate 3 384-well Map'!M$1)</f>
        <v/>
      </c>
      <c r="N10" s="183" t="str">
        <f>OFFSET('Plate 3'!$A$40, 'Plate 3 384-well Map'!$A10,'Plate 3 384-well Map'!N$1)</f>
        <v/>
      </c>
      <c r="O10" s="183" t="str">
        <f>OFFSET('Plate 3'!$A$29, 'Plate 3 384-well Map'!$A10,'Plate 3 384-well Map'!O$1)</f>
        <v/>
      </c>
      <c r="P10" s="183" t="str">
        <f>OFFSET('Plate 3'!$A$40, 'Plate 3 384-well Map'!$A10,'Plate 3 384-well Map'!P$1)</f>
        <v/>
      </c>
      <c r="Q10" s="183" t="str">
        <f>OFFSET('Plate 3'!$A$29, 'Plate 3 384-well Map'!$A10,'Plate 3 384-well Map'!Q$1)</f>
        <v/>
      </c>
      <c r="R10" s="183" t="str">
        <f>OFFSET('Plate 3'!$A$40, 'Plate 3 384-well Map'!$A10,'Plate 3 384-well Map'!R$1)</f>
        <v/>
      </c>
      <c r="S10" s="183" t="str">
        <f>OFFSET('Plate 3'!$A$29, 'Plate 3 384-well Map'!$A10,'Plate 3 384-well Map'!S$1)</f>
        <v/>
      </c>
      <c r="T10" s="183" t="str">
        <f>OFFSET('Plate 3'!$A$40, 'Plate 3 384-well Map'!$A10,'Plate 3 384-well Map'!T$1)</f>
        <v/>
      </c>
      <c r="U10" s="183" t="str">
        <f>OFFSET('Plate 3'!$A$29, 'Plate 3 384-well Map'!$A10,'Plate 3 384-well Map'!U$1)</f>
        <v/>
      </c>
      <c r="V10" s="183" t="str">
        <f>OFFSET('Plate 3'!$A$40, 'Plate 3 384-well Map'!$A10,'Plate 3 384-well Map'!V$1)</f>
        <v/>
      </c>
      <c r="W10" s="183" t="str">
        <f>OFFSET('Plate 3'!$A$29, 'Plate 3 384-well Map'!$A10,'Plate 3 384-well Map'!W$1)</f>
        <v/>
      </c>
      <c r="X10" s="183" t="str">
        <f>OFFSET('Plate 3'!$A$40, 'Plate 3 384-well Map'!$A10,'Plate 3 384-well Map'!X$1)</f>
        <v/>
      </c>
      <c r="Y10" s="183" t="str">
        <f>OFFSET('Plate 3'!$A$29, 'Plate 3 384-well Map'!$A10,'Plate 3 384-well Map'!Y$1)</f>
        <v/>
      </c>
      <c r="Z10" s="183" t="str">
        <f>OFFSET('Plate 3'!$A$40, 'Plate 3 384-well Map'!$A10,'Plate 3 384-well Map'!Z$1)</f>
        <v/>
      </c>
    </row>
    <row r="11" ht="13.5" customHeight="1">
      <c r="A11" s="132">
        <v>5.0</v>
      </c>
      <c r="B11" s="181" t="s">
        <v>81</v>
      </c>
      <c r="C11" s="183" t="str">
        <f>OFFSET('Plate 3'!$A$7, 'Plate 3 384-well Map'!$A11,'Plate 3 384-well Map'!C$1)</f>
        <v/>
      </c>
      <c r="D11" s="183" t="str">
        <f>OFFSET('Plate 3'!$A$18, 'Plate 3 384-well Map'!$A11,'Plate 3 384-well Map'!D$1)</f>
        <v/>
      </c>
      <c r="E11" s="183" t="str">
        <f>OFFSET('Plate 3'!$A$7, 'Plate 3 384-well Map'!$A11,'Plate 3 384-well Map'!E$1)</f>
        <v/>
      </c>
      <c r="F11" s="183" t="str">
        <f>OFFSET('Plate 3'!$A$18, 'Plate 3 384-well Map'!$A11,'Plate 3 384-well Map'!F$1)</f>
        <v/>
      </c>
      <c r="G11" s="183" t="str">
        <f>OFFSET('Plate 3'!$A$7, 'Plate 3 384-well Map'!$A11,'Plate 3 384-well Map'!G$1)</f>
        <v/>
      </c>
      <c r="H11" s="183" t="str">
        <f>OFFSET('Plate 3'!$A$18, 'Plate 3 384-well Map'!$A11,'Plate 3 384-well Map'!H$1)</f>
        <v/>
      </c>
      <c r="I11" s="183" t="str">
        <f>OFFSET('Plate 3'!$A$7, 'Plate 3 384-well Map'!$A11,'Plate 3 384-well Map'!I$1)</f>
        <v/>
      </c>
      <c r="J11" s="183" t="str">
        <f>OFFSET('Plate 3'!$A$18, 'Plate 3 384-well Map'!$A11,'Plate 3 384-well Map'!J$1)</f>
        <v/>
      </c>
      <c r="K11" s="183" t="str">
        <f>OFFSET('Plate 3'!$A$7, 'Plate 3 384-well Map'!$A11,'Plate 3 384-well Map'!K$1)</f>
        <v/>
      </c>
      <c r="L11" s="183" t="str">
        <f>OFFSET('Plate 3'!$A$18, 'Plate 3 384-well Map'!$A11,'Plate 3 384-well Map'!L$1)</f>
        <v/>
      </c>
      <c r="M11" s="183" t="str">
        <f>OFFSET('Plate 3'!$A$7, 'Plate 3 384-well Map'!$A11,'Plate 3 384-well Map'!M$1)</f>
        <v/>
      </c>
      <c r="N11" s="183" t="str">
        <f>OFFSET('Plate 3'!$A$18, 'Plate 3 384-well Map'!$A11,'Plate 3 384-well Map'!N$1)</f>
        <v/>
      </c>
      <c r="O11" s="183" t="str">
        <f>OFFSET('Plate 3'!$A$7, 'Plate 3 384-well Map'!$A11,'Plate 3 384-well Map'!O$1)</f>
        <v/>
      </c>
      <c r="P11" s="183" t="str">
        <f>OFFSET('Plate 3'!$A$18, 'Plate 3 384-well Map'!$A11,'Plate 3 384-well Map'!P$1)</f>
        <v/>
      </c>
      <c r="Q11" s="183" t="str">
        <f>OFFSET('Plate 3'!$A$7, 'Plate 3 384-well Map'!$A11,'Plate 3 384-well Map'!Q$1)</f>
        <v/>
      </c>
      <c r="R11" s="183" t="str">
        <f>OFFSET('Plate 3'!$A$18, 'Plate 3 384-well Map'!$A11,'Plate 3 384-well Map'!R$1)</f>
        <v/>
      </c>
      <c r="S11" s="183" t="str">
        <f>OFFSET('Plate 3'!$A$7, 'Plate 3 384-well Map'!$A11,'Plate 3 384-well Map'!S$1)</f>
        <v/>
      </c>
      <c r="T11" s="183" t="str">
        <f>OFFSET('Plate 3'!$A$18, 'Plate 3 384-well Map'!$A11,'Plate 3 384-well Map'!T$1)</f>
        <v/>
      </c>
      <c r="U11" s="183" t="str">
        <f>OFFSET('Plate 3'!$A$7, 'Plate 3 384-well Map'!$A11,'Plate 3 384-well Map'!U$1)</f>
        <v/>
      </c>
      <c r="V11" s="183" t="str">
        <f>OFFSET('Plate 3'!$A$18, 'Plate 3 384-well Map'!$A11,'Plate 3 384-well Map'!V$1)</f>
        <v/>
      </c>
      <c r="W11" s="183" t="str">
        <f>OFFSET('Plate 3'!$A$7, 'Plate 3 384-well Map'!$A11,'Plate 3 384-well Map'!W$1)</f>
        <v/>
      </c>
      <c r="X11" s="183" t="str">
        <f>OFFSET('Plate 3'!$A$18, 'Plate 3 384-well Map'!$A11,'Plate 3 384-well Map'!X$1)</f>
        <v/>
      </c>
      <c r="Y11" s="183" t="str">
        <f>OFFSET('Plate 3'!$A$7, 'Plate 3 384-well Map'!$A11,'Plate 3 384-well Map'!Y$1)</f>
        <v/>
      </c>
      <c r="Z11" s="183" t="str">
        <f>OFFSET('Plate 3'!$A$18, 'Plate 3 384-well Map'!$A11,'Plate 3 384-well Map'!Z$1)</f>
        <v/>
      </c>
    </row>
    <row r="12" ht="13.5" customHeight="1">
      <c r="A12" s="132">
        <v>5.0</v>
      </c>
      <c r="B12" s="181" t="s">
        <v>82</v>
      </c>
      <c r="C12" s="183" t="str">
        <f>OFFSET('Plate 3'!$A$29, 'Plate 3 384-well Map'!$A12,'Plate 3 384-well Map'!C$1)</f>
        <v/>
      </c>
      <c r="D12" s="183" t="str">
        <f>OFFSET('Plate 3'!$A$40, 'Plate 3 384-well Map'!$A12,'Plate 3 384-well Map'!D$1)</f>
        <v/>
      </c>
      <c r="E12" s="183" t="str">
        <f>OFFSET('Plate 3'!$A$29, 'Plate 3 384-well Map'!$A12,'Plate 3 384-well Map'!E$1)</f>
        <v/>
      </c>
      <c r="F12" s="183" t="str">
        <f>OFFSET('Plate 3'!$A$40, 'Plate 3 384-well Map'!$A12,'Plate 3 384-well Map'!F$1)</f>
        <v/>
      </c>
      <c r="G12" s="183" t="str">
        <f>OFFSET('Plate 3'!$A$29, 'Plate 3 384-well Map'!$A12,'Plate 3 384-well Map'!G$1)</f>
        <v/>
      </c>
      <c r="H12" s="183" t="str">
        <f>OFFSET('Plate 3'!$A$40, 'Plate 3 384-well Map'!$A12,'Plate 3 384-well Map'!H$1)</f>
        <v/>
      </c>
      <c r="I12" s="183" t="str">
        <f>OFFSET('Plate 3'!$A$29, 'Plate 3 384-well Map'!$A12,'Plate 3 384-well Map'!I$1)</f>
        <v/>
      </c>
      <c r="J12" s="183" t="str">
        <f>OFFSET('Plate 3'!$A$40, 'Plate 3 384-well Map'!$A12,'Plate 3 384-well Map'!J$1)</f>
        <v/>
      </c>
      <c r="K12" s="183" t="str">
        <f>OFFSET('Plate 3'!$A$29, 'Plate 3 384-well Map'!$A12,'Plate 3 384-well Map'!K$1)</f>
        <v/>
      </c>
      <c r="L12" s="183" t="str">
        <f>OFFSET('Plate 3'!$A$40, 'Plate 3 384-well Map'!$A12,'Plate 3 384-well Map'!L$1)</f>
        <v/>
      </c>
      <c r="M12" s="183" t="str">
        <f>OFFSET('Plate 3'!$A$29, 'Plate 3 384-well Map'!$A12,'Plate 3 384-well Map'!M$1)</f>
        <v/>
      </c>
      <c r="N12" s="183" t="str">
        <f>OFFSET('Plate 3'!$A$40, 'Plate 3 384-well Map'!$A12,'Plate 3 384-well Map'!N$1)</f>
        <v/>
      </c>
      <c r="O12" s="183" t="str">
        <f>OFFSET('Plate 3'!$A$29, 'Plate 3 384-well Map'!$A12,'Plate 3 384-well Map'!O$1)</f>
        <v/>
      </c>
      <c r="P12" s="183" t="str">
        <f>OFFSET('Plate 3'!$A$40, 'Plate 3 384-well Map'!$A12,'Plate 3 384-well Map'!P$1)</f>
        <v/>
      </c>
      <c r="Q12" s="183" t="str">
        <f>OFFSET('Plate 3'!$A$29, 'Plate 3 384-well Map'!$A12,'Plate 3 384-well Map'!Q$1)</f>
        <v/>
      </c>
      <c r="R12" s="183" t="str">
        <f>OFFSET('Plate 3'!$A$40, 'Plate 3 384-well Map'!$A12,'Plate 3 384-well Map'!R$1)</f>
        <v/>
      </c>
      <c r="S12" s="183" t="str">
        <f>OFFSET('Plate 3'!$A$29, 'Plate 3 384-well Map'!$A12,'Plate 3 384-well Map'!S$1)</f>
        <v/>
      </c>
      <c r="T12" s="183" t="str">
        <f>OFFSET('Plate 3'!$A$40, 'Plate 3 384-well Map'!$A12,'Plate 3 384-well Map'!T$1)</f>
        <v/>
      </c>
      <c r="U12" s="183" t="str">
        <f>OFFSET('Plate 3'!$A$29, 'Plate 3 384-well Map'!$A12,'Plate 3 384-well Map'!U$1)</f>
        <v/>
      </c>
      <c r="V12" s="183" t="str">
        <f>OFFSET('Plate 3'!$A$40, 'Plate 3 384-well Map'!$A12,'Plate 3 384-well Map'!V$1)</f>
        <v/>
      </c>
      <c r="W12" s="183" t="str">
        <f>OFFSET('Plate 3'!$A$29, 'Plate 3 384-well Map'!$A12,'Plate 3 384-well Map'!W$1)</f>
        <v/>
      </c>
      <c r="X12" s="183" t="str">
        <f>OFFSET('Plate 3'!$A$40, 'Plate 3 384-well Map'!$A12,'Plate 3 384-well Map'!X$1)</f>
        <v/>
      </c>
      <c r="Y12" s="183" t="str">
        <f>OFFSET('Plate 3'!$A$29, 'Plate 3 384-well Map'!$A12,'Plate 3 384-well Map'!Y$1)</f>
        <v/>
      </c>
      <c r="Z12" s="183" t="str">
        <f>OFFSET('Plate 3'!$A$40, 'Plate 3 384-well Map'!$A12,'Plate 3 384-well Map'!Z$1)</f>
        <v/>
      </c>
    </row>
    <row r="13" ht="13.5" customHeight="1">
      <c r="A13" s="132">
        <v>6.0</v>
      </c>
      <c r="B13" s="181" t="s">
        <v>83</v>
      </c>
      <c r="C13" s="183" t="str">
        <f>OFFSET('Plate 3'!$A$7, 'Plate 3 384-well Map'!$A13,'Plate 3 384-well Map'!C$1)</f>
        <v/>
      </c>
      <c r="D13" s="183" t="str">
        <f>OFFSET('Plate 3'!$A$18, 'Plate 3 384-well Map'!$A13,'Plate 3 384-well Map'!D$1)</f>
        <v/>
      </c>
      <c r="E13" s="183" t="str">
        <f>OFFSET('Plate 3'!$A$7, 'Plate 3 384-well Map'!$A13,'Plate 3 384-well Map'!E$1)</f>
        <v/>
      </c>
      <c r="F13" s="183" t="str">
        <f>OFFSET('Plate 3'!$A$18, 'Plate 3 384-well Map'!$A13,'Plate 3 384-well Map'!F$1)</f>
        <v/>
      </c>
      <c r="G13" s="183" t="str">
        <f>OFFSET('Plate 3'!$A$7, 'Plate 3 384-well Map'!$A13,'Plate 3 384-well Map'!G$1)</f>
        <v/>
      </c>
      <c r="H13" s="183" t="str">
        <f>OFFSET('Plate 3'!$A$18, 'Plate 3 384-well Map'!$A13,'Plate 3 384-well Map'!H$1)</f>
        <v/>
      </c>
      <c r="I13" s="183" t="str">
        <f>OFFSET('Plate 3'!$A$7, 'Plate 3 384-well Map'!$A13,'Plate 3 384-well Map'!I$1)</f>
        <v/>
      </c>
      <c r="J13" s="183" t="str">
        <f>OFFSET('Plate 3'!$A$18, 'Plate 3 384-well Map'!$A13,'Plate 3 384-well Map'!J$1)</f>
        <v/>
      </c>
      <c r="K13" s="183" t="str">
        <f>OFFSET('Plate 3'!$A$7, 'Plate 3 384-well Map'!$A13,'Plate 3 384-well Map'!K$1)</f>
        <v/>
      </c>
      <c r="L13" s="183" t="str">
        <f>OFFSET('Plate 3'!$A$18, 'Plate 3 384-well Map'!$A13,'Plate 3 384-well Map'!L$1)</f>
        <v/>
      </c>
      <c r="M13" s="183" t="str">
        <f>OFFSET('Plate 3'!$A$7, 'Plate 3 384-well Map'!$A13,'Plate 3 384-well Map'!M$1)</f>
        <v/>
      </c>
      <c r="N13" s="183" t="str">
        <f>OFFSET('Plate 3'!$A$18, 'Plate 3 384-well Map'!$A13,'Plate 3 384-well Map'!N$1)</f>
        <v/>
      </c>
      <c r="O13" s="183" t="str">
        <f>OFFSET('Plate 3'!$A$7, 'Plate 3 384-well Map'!$A13,'Plate 3 384-well Map'!O$1)</f>
        <v/>
      </c>
      <c r="P13" s="183" t="str">
        <f>OFFSET('Plate 3'!$A$18, 'Plate 3 384-well Map'!$A13,'Plate 3 384-well Map'!P$1)</f>
        <v/>
      </c>
      <c r="Q13" s="183" t="str">
        <f>OFFSET('Plate 3'!$A$7, 'Plate 3 384-well Map'!$A13,'Plate 3 384-well Map'!Q$1)</f>
        <v/>
      </c>
      <c r="R13" s="183" t="str">
        <f>OFFSET('Plate 3'!$A$18, 'Plate 3 384-well Map'!$A13,'Plate 3 384-well Map'!R$1)</f>
        <v/>
      </c>
      <c r="S13" s="183" t="str">
        <f>OFFSET('Plate 3'!$A$7, 'Plate 3 384-well Map'!$A13,'Plate 3 384-well Map'!S$1)</f>
        <v/>
      </c>
      <c r="T13" s="183" t="str">
        <f>OFFSET('Plate 3'!$A$18, 'Plate 3 384-well Map'!$A13,'Plate 3 384-well Map'!T$1)</f>
        <v/>
      </c>
      <c r="U13" s="183" t="str">
        <f>OFFSET('Plate 3'!$A$7, 'Plate 3 384-well Map'!$A13,'Plate 3 384-well Map'!U$1)</f>
        <v/>
      </c>
      <c r="V13" s="183" t="str">
        <f>OFFSET('Plate 3'!$A$18, 'Plate 3 384-well Map'!$A13,'Plate 3 384-well Map'!V$1)</f>
        <v/>
      </c>
      <c r="W13" s="183" t="str">
        <f>OFFSET('Plate 3'!$A$7, 'Plate 3 384-well Map'!$A13,'Plate 3 384-well Map'!W$1)</f>
        <v/>
      </c>
      <c r="X13" s="183" t="str">
        <f>OFFSET('Plate 3'!$A$18, 'Plate 3 384-well Map'!$A13,'Plate 3 384-well Map'!X$1)</f>
        <v/>
      </c>
      <c r="Y13" s="183" t="str">
        <f>OFFSET('Plate 3'!$A$7, 'Plate 3 384-well Map'!$A13,'Plate 3 384-well Map'!Y$1)</f>
        <v/>
      </c>
      <c r="Z13" s="183" t="str">
        <f>OFFSET('Plate 3'!$A$18, 'Plate 3 384-well Map'!$A13,'Plate 3 384-well Map'!Z$1)</f>
        <v/>
      </c>
    </row>
    <row r="14" ht="13.5" customHeight="1">
      <c r="A14" s="132">
        <v>6.0</v>
      </c>
      <c r="B14" s="181" t="s">
        <v>84</v>
      </c>
      <c r="C14" s="183" t="str">
        <f>OFFSET('Plate 3'!$A$29, 'Plate 3 384-well Map'!$A14,'Plate 3 384-well Map'!C$1)</f>
        <v/>
      </c>
      <c r="D14" s="183" t="str">
        <f>OFFSET('Plate 3'!$A$40, 'Plate 3 384-well Map'!$A14,'Plate 3 384-well Map'!D$1)</f>
        <v/>
      </c>
      <c r="E14" s="183" t="str">
        <f>OFFSET('Plate 3'!$A$29, 'Plate 3 384-well Map'!$A14,'Plate 3 384-well Map'!E$1)</f>
        <v/>
      </c>
      <c r="F14" s="183" t="str">
        <f>OFFSET('Plate 3'!$A$40, 'Plate 3 384-well Map'!$A14,'Plate 3 384-well Map'!F$1)</f>
        <v/>
      </c>
      <c r="G14" s="183" t="str">
        <f>OFFSET('Plate 3'!$A$29, 'Plate 3 384-well Map'!$A14,'Plate 3 384-well Map'!G$1)</f>
        <v/>
      </c>
      <c r="H14" s="183" t="str">
        <f>OFFSET('Plate 3'!$A$40, 'Plate 3 384-well Map'!$A14,'Plate 3 384-well Map'!H$1)</f>
        <v/>
      </c>
      <c r="I14" s="183" t="str">
        <f>OFFSET('Plate 3'!$A$29, 'Plate 3 384-well Map'!$A14,'Plate 3 384-well Map'!I$1)</f>
        <v/>
      </c>
      <c r="J14" s="183" t="str">
        <f>OFFSET('Plate 3'!$A$40, 'Plate 3 384-well Map'!$A14,'Plate 3 384-well Map'!J$1)</f>
        <v/>
      </c>
      <c r="K14" s="183" t="str">
        <f>OFFSET('Plate 3'!$A$29, 'Plate 3 384-well Map'!$A14,'Plate 3 384-well Map'!K$1)</f>
        <v/>
      </c>
      <c r="L14" s="183" t="str">
        <f>OFFSET('Plate 3'!$A$40, 'Plate 3 384-well Map'!$A14,'Plate 3 384-well Map'!L$1)</f>
        <v/>
      </c>
      <c r="M14" s="183" t="str">
        <f>OFFSET('Plate 3'!$A$29, 'Plate 3 384-well Map'!$A14,'Plate 3 384-well Map'!M$1)</f>
        <v/>
      </c>
      <c r="N14" s="183" t="str">
        <f>OFFSET('Plate 3'!$A$40, 'Plate 3 384-well Map'!$A14,'Plate 3 384-well Map'!N$1)</f>
        <v/>
      </c>
      <c r="O14" s="183" t="str">
        <f>OFFSET('Plate 3'!$A$29, 'Plate 3 384-well Map'!$A14,'Plate 3 384-well Map'!O$1)</f>
        <v/>
      </c>
      <c r="P14" s="183" t="str">
        <f>OFFSET('Plate 3'!$A$40, 'Plate 3 384-well Map'!$A14,'Plate 3 384-well Map'!P$1)</f>
        <v/>
      </c>
      <c r="Q14" s="183" t="str">
        <f>OFFSET('Plate 3'!$A$29, 'Plate 3 384-well Map'!$A14,'Plate 3 384-well Map'!Q$1)</f>
        <v/>
      </c>
      <c r="R14" s="183" t="str">
        <f>OFFSET('Plate 3'!$A$40, 'Plate 3 384-well Map'!$A14,'Plate 3 384-well Map'!R$1)</f>
        <v/>
      </c>
      <c r="S14" s="183" t="str">
        <f>OFFSET('Plate 3'!$A$29, 'Plate 3 384-well Map'!$A14,'Plate 3 384-well Map'!S$1)</f>
        <v/>
      </c>
      <c r="T14" s="183" t="str">
        <f>OFFSET('Plate 3'!$A$40, 'Plate 3 384-well Map'!$A14,'Plate 3 384-well Map'!T$1)</f>
        <v/>
      </c>
      <c r="U14" s="183" t="str">
        <f>OFFSET('Plate 3'!$A$29, 'Plate 3 384-well Map'!$A14,'Plate 3 384-well Map'!U$1)</f>
        <v/>
      </c>
      <c r="V14" s="183" t="str">
        <f>OFFSET('Plate 3'!$A$40, 'Plate 3 384-well Map'!$A14,'Plate 3 384-well Map'!V$1)</f>
        <v/>
      </c>
      <c r="W14" s="183" t="str">
        <f>OFFSET('Plate 3'!$A$29, 'Plate 3 384-well Map'!$A14,'Plate 3 384-well Map'!W$1)</f>
        <v/>
      </c>
      <c r="X14" s="183" t="str">
        <f>OFFSET('Plate 3'!$A$40, 'Plate 3 384-well Map'!$A14,'Plate 3 384-well Map'!X$1)</f>
        <v/>
      </c>
      <c r="Y14" s="183" t="str">
        <f>OFFSET('Plate 3'!$A$29, 'Plate 3 384-well Map'!$A14,'Plate 3 384-well Map'!Y$1)</f>
        <v/>
      </c>
      <c r="Z14" s="183" t="str">
        <f>OFFSET('Plate 3'!$A$40, 'Plate 3 384-well Map'!$A14,'Plate 3 384-well Map'!Z$1)</f>
        <v/>
      </c>
    </row>
    <row r="15" ht="13.5" customHeight="1">
      <c r="A15" s="132">
        <v>7.0</v>
      </c>
      <c r="B15" s="181" t="s">
        <v>85</v>
      </c>
      <c r="C15" s="183" t="str">
        <f>OFFSET('Plate 3'!$A$7, 'Plate 3 384-well Map'!$A15,'Plate 3 384-well Map'!C$1)</f>
        <v/>
      </c>
      <c r="D15" s="183" t="str">
        <f>OFFSET('Plate 3'!$A$18, 'Plate 3 384-well Map'!$A15,'Plate 3 384-well Map'!D$1)</f>
        <v/>
      </c>
      <c r="E15" s="183" t="str">
        <f>OFFSET('Plate 3'!$A$7, 'Plate 3 384-well Map'!$A15,'Plate 3 384-well Map'!E$1)</f>
        <v/>
      </c>
      <c r="F15" s="183" t="str">
        <f>OFFSET('Plate 3'!$A$18, 'Plate 3 384-well Map'!$A15,'Plate 3 384-well Map'!F$1)</f>
        <v/>
      </c>
      <c r="G15" s="183" t="str">
        <f>OFFSET('Plate 3'!$A$7, 'Plate 3 384-well Map'!$A15,'Plate 3 384-well Map'!G$1)</f>
        <v/>
      </c>
      <c r="H15" s="183" t="str">
        <f>OFFSET('Plate 3'!$A$18, 'Plate 3 384-well Map'!$A15,'Plate 3 384-well Map'!H$1)</f>
        <v/>
      </c>
      <c r="I15" s="183" t="str">
        <f>OFFSET('Plate 3'!$A$7, 'Plate 3 384-well Map'!$A15,'Plate 3 384-well Map'!I$1)</f>
        <v/>
      </c>
      <c r="J15" s="183" t="str">
        <f>OFFSET('Plate 3'!$A$18, 'Plate 3 384-well Map'!$A15,'Plate 3 384-well Map'!J$1)</f>
        <v/>
      </c>
      <c r="K15" s="183" t="str">
        <f>OFFSET('Plate 3'!$A$7, 'Plate 3 384-well Map'!$A15,'Plate 3 384-well Map'!K$1)</f>
        <v/>
      </c>
      <c r="L15" s="183" t="str">
        <f>OFFSET('Plate 3'!$A$18, 'Plate 3 384-well Map'!$A15,'Plate 3 384-well Map'!L$1)</f>
        <v/>
      </c>
      <c r="M15" s="183" t="str">
        <f>OFFSET('Plate 3'!$A$7, 'Plate 3 384-well Map'!$A15,'Plate 3 384-well Map'!M$1)</f>
        <v/>
      </c>
      <c r="N15" s="183" t="str">
        <f>OFFSET('Plate 3'!$A$18, 'Plate 3 384-well Map'!$A15,'Plate 3 384-well Map'!N$1)</f>
        <v/>
      </c>
      <c r="O15" s="183" t="str">
        <f>OFFSET('Plate 3'!$A$7, 'Plate 3 384-well Map'!$A15,'Plate 3 384-well Map'!O$1)</f>
        <v/>
      </c>
      <c r="P15" s="183" t="str">
        <f>OFFSET('Plate 3'!$A$18, 'Plate 3 384-well Map'!$A15,'Plate 3 384-well Map'!P$1)</f>
        <v/>
      </c>
      <c r="Q15" s="183" t="str">
        <f>OFFSET('Plate 3'!$A$7, 'Plate 3 384-well Map'!$A15,'Plate 3 384-well Map'!Q$1)</f>
        <v/>
      </c>
      <c r="R15" s="183" t="str">
        <f>OFFSET('Plate 3'!$A$18, 'Plate 3 384-well Map'!$A15,'Plate 3 384-well Map'!R$1)</f>
        <v/>
      </c>
      <c r="S15" s="183" t="str">
        <f>OFFSET('Plate 3'!$A$7, 'Plate 3 384-well Map'!$A15,'Plate 3 384-well Map'!S$1)</f>
        <v/>
      </c>
      <c r="T15" s="183" t="str">
        <f>OFFSET('Plate 3'!$A$18, 'Plate 3 384-well Map'!$A15,'Plate 3 384-well Map'!T$1)</f>
        <v/>
      </c>
      <c r="U15" s="183" t="str">
        <f>OFFSET('Plate 3'!$A$7, 'Plate 3 384-well Map'!$A15,'Plate 3 384-well Map'!U$1)</f>
        <v/>
      </c>
      <c r="V15" s="183" t="str">
        <f>OFFSET('Plate 3'!$A$18, 'Plate 3 384-well Map'!$A15,'Plate 3 384-well Map'!V$1)</f>
        <v/>
      </c>
      <c r="W15" s="183" t="str">
        <f>OFFSET('Plate 3'!$A$7, 'Plate 3 384-well Map'!$A15,'Plate 3 384-well Map'!W$1)</f>
        <v/>
      </c>
      <c r="X15" s="183" t="str">
        <f>OFFSET('Plate 3'!$A$18, 'Plate 3 384-well Map'!$A15,'Plate 3 384-well Map'!X$1)</f>
        <v/>
      </c>
      <c r="Y15" s="183" t="str">
        <f>OFFSET('Plate 3'!$A$7, 'Plate 3 384-well Map'!$A15,'Plate 3 384-well Map'!Y$1)</f>
        <v/>
      </c>
      <c r="Z15" s="183" t="str">
        <f>OFFSET('Plate 3'!$A$18, 'Plate 3 384-well Map'!$A15,'Plate 3 384-well Map'!Z$1)</f>
        <v/>
      </c>
    </row>
    <row r="16" ht="13.5" customHeight="1">
      <c r="A16" s="132">
        <v>7.0</v>
      </c>
      <c r="B16" s="181" t="s">
        <v>86</v>
      </c>
      <c r="C16" s="183" t="str">
        <f>OFFSET('Plate 3'!$A$29, 'Plate 3 384-well Map'!$A16,'Plate 3 384-well Map'!C$1)</f>
        <v/>
      </c>
      <c r="D16" s="183" t="str">
        <f>OFFSET('Plate 3'!$A$40, 'Plate 3 384-well Map'!$A16,'Plate 3 384-well Map'!D$1)</f>
        <v/>
      </c>
      <c r="E16" s="183" t="str">
        <f>OFFSET('Plate 3'!$A$29, 'Plate 3 384-well Map'!$A16,'Plate 3 384-well Map'!E$1)</f>
        <v/>
      </c>
      <c r="F16" s="183" t="str">
        <f>OFFSET('Plate 3'!$A$40, 'Plate 3 384-well Map'!$A16,'Plate 3 384-well Map'!F$1)</f>
        <v/>
      </c>
      <c r="G16" s="183" t="str">
        <f>OFFSET('Plate 3'!$A$29, 'Plate 3 384-well Map'!$A16,'Plate 3 384-well Map'!G$1)</f>
        <v/>
      </c>
      <c r="H16" s="183" t="str">
        <f>OFFSET('Plate 3'!$A$40, 'Plate 3 384-well Map'!$A16,'Plate 3 384-well Map'!H$1)</f>
        <v/>
      </c>
      <c r="I16" s="183" t="str">
        <f>OFFSET('Plate 3'!$A$29, 'Plate 3 384-well Map'!$A16,'Plate 3 384-well Map'!I$1)</f>
        <v/>
      </c>
      <c r="J16" s="183" t="str">
        <f>OFFSET('Plate 3'!$A$40, 'Plate 3 384-well Map'!$A16,'Plate 3 384-well Map'!J$1)</f>
        <v/>
      </c>
      <c r="K16" s="183" t="str">
        <f>OFFSET('Plate 3'!$A$29, 'Plate 3 384-well Map'!$A16,'Plate 3 384-well Map'!K$1)</f>
        <v/>
      </c>
      <c r="L16" s="183" t="str">
        <f>OFFSET('Plate 3'!$A$40, 'Plate 3 384-well Map'!$A16,'Plate 3 384-well Map'!L$1)</f>
        <v/>
      </c>
      <c r="M16" s="183" t="str">
        <f>OFFSET('Plate 3'!$A$29, 'Plate 3 384-well Map'!$A16,'Plate 3 384-well Map'!M$1)</f>
        <v/>
      </c>
      <c r="N16" s="183" t="str">
        <f>OFFSET('Plate 3'!$A$40, 'Plate 3 384-well Map'!$A16,'Plate 3 384-well Map'!N$1)</f>
        <v/>
      </c>
      <c r="O16" s="183" t="str">
        <f>OFFSET('Plate 3'!$A$29, 'Plate 3 384-well Map'!$A16,'Plate 3 384-well Map'!O$1)</f>
        <v/>
      </c>
      <c r="P16" s="183" t="str">
        <f>OFFSET('Plate 3'!$A$40, 'Plate 3 384-well Map'!$A16,'Plate 3 384-well Map'!P$1)</f>
        <v/>
      </c>
      <c r="Q16" s="183" t="str">
        <f>OFFSET('Plate 3'!$A$29, 'Plate 3 384-well Map'!$A16,'Plate 3 384-well Map'!Q$1)</f>
        <v/>
      </c>
      <c r="R16" s="183" t="str">
        <f>OFFSET('Plate 3'!$A$40, 'Plate 3 384-well Map'!$A16,'Plate 3 384-well Map'!R$1)</f>
        <v/>
      </c>
      <c r="S16" s="183" t="str">
        <f>OFFSET('Plate 3'!$A$29, 'Plate 3 384-well Map'!$A16,'Plate 3 384-well Map'!S$1)</f>
        <v/>
      </c>
      <c r="T16" s="183" t="str">
        <f>OFFSET('Plate 3'!$A$40, 'Plate 3 384-well Map'!$A16,'Plate 3 384-well Map'!T$1)</f>
        <v/>
      </c>
      <c r="U16" s="183" t="str">
        <f>OFFSET('Plate 3'!$A$29, 'Plate 3 384-well Map'!$A16,'Plate 3 384-well Map'!U$1)</f>
        <v/>
      </c>
      <c r="V16" s="183" t="str">
        <f>OFFSET('Plate 3'!$A$40, 'Plate 3 384-well Map'!$A16,'Plate 3 384-well Map'!V$1)</f>
        <v/>
      </c>
      <c r="W16" s="183" t="str">
        <f>OFFSET('Plate 3'!$A$29, 'Plate 3 384-well Map'!$A16,'Plate 3 384-well Map'!W$1)</f>
        <v/>
      </c>
      <c r="X16" s="183" t="str">
        <f>OFFSET('Plate 3'!$A$40, 'Plate 3 384-well Map'!$A16,'Plate 3 384-well Map'!X$1)</f>
        <v/>
      </c>
      <c r="Y16" s="183" t="str">
        <f>OFFSET('Plate 3'!$A$29, 'Plate 3 384-well Map'!$A16,'Plate 3 384-well Map'!Y$1)</f>
        <v/>
      </c>
      <c r="Z16" s="183" t="str">
        <f>OFFSET('Plate 3'!$A$40, 'Plate 3 384-well Map'!$A16,'Plate 3 384-well Map'!Z$1)</f>
        <v/>
      </c>
    </row>
    <row r="17" ht="13.5" customHeight="1">
      <c r="A17" s="132">
        <v>8.0</v>
      </c>
      <c r="B17" s="181" t="s">
        <v>87</v>
      </c>
      <c r="C17" s="183" t="str">
        <f>OFFSET('Plate 3'!$A$7, 'Plate 3 384-well Map'!$A17,'Plate 3 384-well Map'!C$1)</f>
        <v/>
      </c>
      <c r="D17" s="183" t="str">
        <f>OFFSET('Plate 3'!$A$18, 'Plate 3 384-well Map'!$A17,'Plate 3 384-well Map'!D$1)</f>
        <v/>
      </c>
      <c r="E17" s="183" t="str">
        <f>OFFSET('Plate 3'!$A$7, 'Plate 3 384-well Map'!$A17,'Plate 3 384-well Map'!E$1)</f>
        <v/>
      </c>
      <c r="F17" s="183" t="str">
        <f>OFFSET('Plate 3'!$A$18, 'Plate 3 384-well Map'!$A17,'Plate 3 384-well Map'!F$1)</f>
        <v/>
      </c>
      <c r="G17" s="183" t="str">
        <f>OFFSET('Plate 3'!$A$7, 'Plate 3 384-well Map'!$A17,'Plate 3 384-well Map'!G$1)</f>
        <v/>
      </c>
      <c r="H17" s="183" t="str">
        <f>OFFSET('Plate 3'!$A$18, 'Plate 3 384-well Map'!$A17,'Plate 3 384-well Map'!H$1)</f>
        <v/>
      </c>
      <c r="I17" s="183" t="str">
        <f>OFFSET('Plate 3'!$A$7, 'Plate 3 384-well Map'!$A17,'Plate 3 384-well Map'!I$1)</f>
        <v/>
      </c>
      <c r="J17" s="183" t="str">
        <f>OFFSET('Plate 3'!$A$18, 'Plate 3 384-well Map'!$A17,'Plate 3 384-well Map'!J$1)</f>
        <v/>
      </c>
      <c r="K17" s="183" t="str">
        <f>OFFSET('Plate 3'!$A$7, 'Plate 3 384-well Map'!$A17,'Plate 3 384-well Map'!K$1)</f>
        <v/>
      </c>
      <c r="L17" s="183" t="str">
        <f>OFFSET('Plate 3'!$A$18, 'Plate 3 384-well Map'!$A17,'Plate 3 384-well Map'!L$1)</f>
        <v/>
      </c>
      <c r="M17" s="183" t="str">
        <f>OFFSET('Plate 3'!$A$7, 'Plate 3 384-well Map'!$A17,'Plate 3 384-well Map'!M$1)</f>
        <v/>
      </c>
      <c r="N17" s="183" t="str">
        <f>OFFSET('Plate 3'!$A$18, 'Plate 3 384-well Map'!$A17,'Plate 3 384-well Map'!N$1)</f>
        <v/>
      </c>
      <c r="O17" s="183" t="str">
        <f>OFFSET('Plate 3'!$A$7, 'Plate 3 384-well Map'!$A17,'Plate 3 384-well Map'!O$1)</f>
        <v/>
      </c>
      <c r="P17" s="183" t="str">
        <f>OFFSET('Plate 3'!$A$18, 'Plate 3 384-well Map'!$A17,'Plate 3 384-well Map'!P$1)</f>
        <v/>
      </c>
      <c r="Q17" s="183" t="str">
        <f>OFFSET('Plate 3'!$A$7, 'Plate 3 384-well Map'!$A17,'Plate 3 384-well Map'!Q$1)</f>
        <v/>
      </c>
      <c r="R17" s="183" t="str">
        <f>OFFSET('Plate 3'!$A$18, 'Plate 3 384-well Map'!$A17,'Plate 3 384-well Map'!R$1)</f>
        <v/>
      </c>
      <c r="S17" s="183" t="str">
        <f>OFFSET('Plate 3'!$A$7, 'Plate 3 384-well Map'!$A17,'Plate 3 384-well Map'!S$1)</f>
        <v/>
      </c>
      <c r="T17" s="183" t="str">
        <f>OFFSET('Plate 3'!$A$18, 'Plate 3 384-well Map'!$A17,'Plate 3 384-well Map'!T$1)</f>
        <v/>
      </c>
      <c r="U17" s="183" t="str">
        <f>OFFSET('Plate 3'!$A$7, 'Plate 3 384-well Map'!$A17,'Plate 3 384-well Map'!U$1)</f>
        <v/>
      </c>
      <c r="V17" s="183" t="str">
        <f>OFFSET('Plate 3'!$A$18, 'Plate 3 384-well Map'!$A17,'Plate 3 384-well Map'!V$1)</f>
        <v/>
      </c>
      <c r="W17" s="183" t="str">
        <f>OFFSET('Plate 3'!$A$7, 'Plate 3 384-well Map'!$A17,'Plate 3 384-well Map'!W$1)</f>
        <v/>
      </c>
      <c r="X17" s="183" t="str">
        <f>OFFSET('Plate 3'!$A$18, 'Plate 3 384-well Map'!$A17,'Plate 3 384-well Map'!X$1)</f>
        <v/>
      </c>
      <c r="Y17" s="183" t="str">
        <f>OFFSET('Plate 3'!$A$7, 'Plate 3 384-well Map'!$A17,'Plate 3 384-well Map'!Y$1)</f>
        <v/>
      </c>
      <c r="Z17" s="183" t="str">
        <f>OFFSET('Plate 3'!$A$18, 'Plate 3 384-well Map'!$A17,'Plate 3 384-well Map'!Z$1)</f>
        <v/>
      </c>
    </row>
    <row r="18" ht="13.5" customHeight="1">
      <c r="A18" s="132">
        <v>8.0</v>
      </c>
      <c r="B18" s="181" t="s">
        <v>88</v>
      </c>
      <c r="C18" s="183" t="str">
        <f>OFFSET('Plate 3'!$A$29, 'Plate 3 384-well Map'!$A18,'Plate 3 384-well Map'!C$1)</f>
        <v/>
      </c>
      <c r="D18" s="183" t="str">
        <f>OFFSET('Plate 3'!$A$40, 'Plate 3 384-well Map'!$A18,'Plate 3 384-well Map'!D$1)</f>
        <v/>
      </c>
      <c r="E18" s="183" t="str">
        <f>OFFSET('Plate 3'!$A$29, 'Plate 3 384-well Map'!$A18,'Plate 3 384-well Map'!E$1)</f>
        <v/>
      </c>
      <c r="F18" s="183" t="str">
        <f>OFFSET('Plate 3'!$A$40, 'Plate 3 384-well Map'!$A18,'Plate 3 384-well Map'!F$1)</f>
        <v/>
      </c>
      <c r="G18" s="183" t="str">
        <f>OFFSET('Plate 3'!$A$29, 'Plate 3 384-well Map'!$A18,'Plate 3 384-well Map'!G$1)</f>
        <v/>
      </c>
      <c r="H18" s="183" t="str">
        <f>OFFSET('Plate 3'!$A$40, 'Plate 3 384-well Map'!$A18,'Plate 3 384-well Map'!H$1)</f>
        <v/>
      </c>
      <c r="I18" s="183" t="str">
        <f>OFFSET('Plate 3'!$A$29, 'Plate 3 384-well Map'!$A18,'Plate 3 384-well Map'!I$1)</f>
        <v/>
      </c>
      <c r="J18" s="183" t="str">
        <f>OFFSET('Plate 3'!$A$40, 'Plate 3 384-well Map'!$A18,'Plate 3 384-well Map'!J$1)</f>
        <v/>
      </c>
      <c r="K18" s="183" t="str">
        <f>OFFSET('Plate 3'!$A$29, 'Plate 3 384-well Map'!$A18,'Plate 3 384-well Map'!K$1)</f>
        <v/>
      </c>
      <c r="L18" s="183" t="str">
        <f>OFFSET('Plate 3'!$A$40, 'Plate 3 384-well Map'!$A18,'Plate 3 384-well Map'!L$1)</f>
        <v/>
      </c>
      <c r="M18" s="183" t="str">
        <f>OFFSET('Plate 3'!$A$29, 'Plate 3 384-well Map'!$A18,'Plate 3 384-well Map'!M$1)</f>
        <v/>
      </c>
      <c r="N18" s="183" t="str">
        <f>OFFSET('Plate 3'!$A$40, 'Plate 3 384-well Map'!$A18,'Plate 3 384-well Map'!N$1)</f>
        <v/>
      </c>
      <c r="O18" s="183" t="str">
        <f>OFFSET('Plate 3'!$A$29, 'Plate 3 384-well Map'!$A18,'Plate 3 384-well Map'!O$1)</f>
        <v/>
      </c>
      <c r="P18" s="183" t="str">
        <f>OFFSET('Plate 3'!$A$40, 'Plate 3 384-well Map'!$A18,'Plate 3 384-well Map'!P$1)</f>
        <v/>
      </c>
      <c r="Q18" s="183" t="str">
        <f>OFFSET('Plate 3'!$A$29, 'Plate 3 384-well Map'!$A18,'Plate 3 384-well Map'!Q$1)</f>
        <v/>
      </c>
      <c r="R18" s="183" t="str">
        <f>OFFSET('Plate 3'!$A$40, 'Plate 3 384-well Map'!$A18,'Plate 3 384-well Map'!R$1)</f>
        <v/>
      </c>
      <c r="S18" s="183" t="str">
        <f>OFFSET('Plate 3'!$A$29, 'Plate 3 384-well Map'!$A18,'Plate 3 384-well Map'!S$1)</f>
        <v/>
      </c>
      <c r="T18" s="183" t="str">
        <f>OFFSET('Plate 3'!$A$40, 'Plate 3 384-well Map'!$A18,'Plate 3 384-well Map'!T$1)</f>
        <v/>
      </c>
      <c r="U18" s="183" t="str">
        <f>OFFSET('Plate 3'!$A$29, 'Plate 3 384-well Map'!$A18,'Plate 3 384-well Map'!U$1)</f>
        <v/>
      </c>
      <c r="V18" s="183" t="str">
        <f>OFFSET('Plate 3'!$A$40, 'Plate 3 384-well Map'!$A18,'Plate 3 384-well Map'!V$1)</f>
        <v/>
      </c>
      <c r="W18" s="183" t="str">
        <f>OFFSET('Plate 3'!$A$29, 'Plate 3 384-well Map'!$A18,'Plate 3 384-well Map'!W$1)</f>
        <v/>
      </c>
      <c r="X18" s="183" t="str">
        <f>OFFSET('Plate 3'!$A$40, 'Plate 3 384-well Map'!$A18,'Plate 3 384-well Map'!X$1)</f>
        <v/>
      </c>
      <c r="Y18" s="183" t="str">
        <f>OFFSET('Plate 3'!$A$29, 'Plate 3 384-well Map'!$A18,'Plate 3 384-well Map'!Y$1)</f>
        <v/>
      </c>
      <c r="Z18" s="183" t="str">
        <f>OFFSET('Plate 3'!$A$40, 'Plate 3 384-well Map'!$A18,'Plate 3 384-well Map'!Z$1)</f>
        <v/>
      </c>
    </row>
    <row r="19" ht="13.5" customHeight="1"/>
    <row r="20" ht="13.5" customHeight="1">
      <c r="F20" s="59"/>
      <c r="Y20" s="59"/>
    </row>
    <row r="21" ht="13.5" customHeight="1"/>
    <row r="22" ht="13.5" customHeight="1">
      <c r="R22" s="59"/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