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n set up notes" sheetId="1" r:id="rId4"/>
    <sheet state="visible" name="Dilution Plate" sheetId="2" r:id="rId5"/>
    <sheet state="visible" name="Plate 1" sheetId="3" r:id="rId6"/>
    <sheet state="visible" name="Plate 2_spike200" sheetId="4" r:id="rId7"/>
    <sheet state="visible" name="Plate 3_primertest" sheetId="5" r:id="rId8"/>
    <sheet state="visible" name="Plate 4_norun" sheetId="6" r:id="rId9"/>
    <sheet state="visible" name="MasterMix" sheetId="7" r:id="rId10"/>
  </sheets>
  <definedNames/>
  <calcPr/>
</workbook>
</file>

<file path=xl/sharedStrings.xml><?xml version="1.0" encoding="utf-8"?>
<sst xmlns="http://schemas.openxmlformats.org/spreadsheetml/2006/main" count="1871" uniqueCount="834">
  <si>
    <t>Repool and rerun V14 run, but pool plates 1, 2, and 3 only</t>
  </si>
  <si>
    <t>Bleach before run</t>
  </si>
  <si>
    <t>Lysate Background</t>
  </si>
  <si>
    <t>A</t>
  </si>
  <si>
    <t>NS_water: 1_to_2</t>
  </si>
  <si>
    <t>NS_Saliva: 1_to_2</t>
  </si>
  <si>
    <t>RNA extraction</t>
  </si>
  <si>
    <t>TE</t>
  </si>
  <si>
    <t>B</t>
  </si>
  <si>
    <t>C</t>
  </si>
  <si>
    <t>D</t>
  </si>
  <si>
    <t>E</t>
  </si>
  <si>
    <t>F</t>
  </si>
  <si>
    <t>G</t>
  </si>
  <si>
    <t>H</t>
  </si>
  <si>
    <t>Virus Spike-In (Identity)</t>
  </si>
  <si>
    <t>-</t>
  </si>
  <si>
    <t>D1</t>
  </si>
  <si>
    <t>D2</t>
  </si>
  <si>
    <t>D3</t>
  </si>
  <si>
    <t xml:space="preserve">ATCC Inactivated </t>
  </si>
  <si>
    <t>D4</t>
  </si>
  <si>
    <t>D5</t>
  </si>
  <si>
    <t>Virus Spike-In (Copies)</t>
  </si>
  <si>
    <t>Primer Mix 10x concentration (4 mcM for S2 and 2 mcM for RPP30)</t>
  </si>
  <si>
    <t>final concentration of RPP30 (full lenght) = 200nM)</t>
  </si>
  <si>
    <t>naked RPP titration (final con, nM) ** Laila this is the CDC primers we ordered initially</t>
  </si>
  <si>
    <t>Taqpath</t>
  </si>
  <si>
    <t>Quadrents</t>
  </si>
  <si>
    <t>Plate used</t>
  </si>
  <si>
    <t>Dilution Plate</t>
  </si>
  <si>
    <t>1341</t>
  </si>
  <si>
    <t>1381</t>
  </si>
  <si>
    <t>NBC</t>
  </si>
  <si>
    <t>N518</t>
  </si>
  <si>
    <t>N526</t>
  </si>
  <si>
    <t>N534</t>
  </si>
  <si>
    <t>N542</t>
  </si>
  <si>
    <t>N550</t>
  </si>
  <si>
    <t>N558</t>
  </si>
  <si>
    <t>N566</t>
  </si>
  <si>
    <t>N574</t>
  </si>
  <si>
    <t>N581</t>
  </si>
  <si>
    <t>N589</t>
  </si>
  <si>
    <t>N597</t>
  </si>
  <si>
    <t>N511</t>
  </si>
  <si>
    <t>N519</t>
  </si>
  <si>
    <t>N527</t>
  </si>
  <si>
    <t>N535</t>
  </si>
  <si>
    <t>N543</t>
  </si>
  <si>
    <t>N551</t>
  </si>
  <si>
    <t>N559</t>
  </si>
  <si>
    <t>N567</t>
  </si>
  <si>
    <t>N575</t>
  </si>
  <si>
    <t>N582</t>
  </si>
  <si>
    <t>N590</t>
  </si>
  <si>
    <t>N598</t>
  </si>
  <si>
    <t>N512</t>
  </si>
  <si>
    <t>N520</t>
  </si>
  <si>
    <t>N528</t>
  </si>
  <si>
    <t>N536</t>
  </si>
  <si>
    <t>N544</t>
  </si>
  <si>
    <t>N552</t>
  </si>
  <si>
    <t>N560</t>
  </si>
  <si>
    <t>N568</t>
  </si>
  <si>
    <t>N576</t>
  </si>
  <si>
    <t>N583</t>
  </si>
  <si>
    <t>N591</t>
  </si>
  <si>
    <t>N599</t>
  </si>
  <si>
    <t>N513</t>
  </si>
  <si>
    <t>N521</t>
  </si>
  <si>
    <t>N529</t>
  </si>
  <si>
    <t>N537</t>
  </si>
  <si>
    <t>N545</t>
  </si>
  <si>
    <t>N553</t>
  </si>
  <si>
    <t>N561</t>
  </si>
  <si>
    <t>N569</t>
  </si>
  <si>
    <t>N584</t>
  </si>
  <si>
    <t>N592</t>
  </si>
  <si>
    <t>N600</t>
  </si>
  <si>
    <t>N514</t>
  </si>
  <si>
    <t>N522</t>
  </si>
  <si>
    <t>N530</t>
  </si>
  <si>
    <t>N538</t>
  </si>
  <si>
    <t>N546</t>
  </si>
  <si>
    <t>N554</t>
  </si>
  <si>
    <t>N562</t>
  </si>
  <si>
    <t>N570</t>
  </si>
  <si>
    <t>N577</t>
  </si>
  <si>
    <t>N585</t>
  </si>
  <si>
    <t>N593</t>
  </si>
  <si>
    <t>N601</t>
  </si>
  <si>
    <t>N515</t>
  </si>
  <si>
    <t>N523</t>
  </si>
  <si>
    <t>N531</t>
  </si>
  <si>
    <t>N539</t>
  </si>
  <si>
    <t>N547</t>
  </si>
  <si>
    <t>N555</t>
  </si>
  <si>
    <t>N563</t>
  </si>
  <si>
    <t>N571</t>
  </si>
  <si>
    <t>N578</t>
  </si>
  <si>
    <t>N586</t>
  </si>
  <si>
    <t>N594</t>
  </si>
  <si>
    <t>N602</t>
  </si>
  <si>
    <t>N516</t>
  </si>
  <si>
    <t>N524</t>
  </si>
  <si>
    <t>N532</t>
  </si>
  <si>
    <t>N540</t>
  </si>
  <si>
    <t>N548</t>
  </si>
  <si>
    <t>N556</t>
  </si>
  <si>
    <t>N564</t>
  </si>
  <si>
    <t>N572</t>
  </si>
  <si>
    <t>N579</t>
  </si>
  <si>
    <t>N587</t>
  </si>
  <si>
    <t>N595</t>
  </si>
  <si>
    <t>N603</t>
  </si>
  <si>
    <t>N517</t>
  </si>
  <si>
    <t>N525</t>
  </si>
  <si>
    <t>N533</t>
  </si>
  <si>
    <t>N541</t>
  </si>
  <si>
    <t>N549</t>
  </si>
  <si>
    <t>N557</t>
  </si>
  <si>
    <t>N565</t>
  </si>
  <si>
    <t>N573</t>
  </si>
  <si>
    <t>N580</t>
  </si>
  <si>
    <t>N588</t>
  </si>
  <si>
    <t>N596</t>
  </si>
  <si>
    <t>PPC</t>
  </si>
  <si>
    <t>N742</t>
  </si>
  <si>
    <t>N750</t>
  </si>
  <si>
    <t>N758</t>
  </si>
  <si>
    <t>N766</t>
  </si>
  <si>
    <t>N774</t>
  </si>
  <si>
    <t>N782</t>
  </si>
  <si>
    <t>N790</t>
  </si>
  <si>
    <t>N798</t>
  </si>
  <si>
    <t>N806</t>
  </si>
  <si>
    <t>N814</t>
  </si>
  <si>
    <t>N822</t>
  </si>
  <si>
    <t>N735</t>
  </si>
  <si>
    <t>N743</t>
  </si>
  <si>
    <t>N751</t>
  </si>
  <si>
    <t>N759</t>
  </si>
  <si>
    <t>N767</t>
  </si>
  <si>
    <t>N775</t>
  </si>
  <si>
    <t>N783</t>
  </si>
  <si>
    <t>N791</t>
  </si>
  <si>
    <t>N799</t>
  </si>
  <si>
    <t>N807</t>
  </si>
  <si>
    <t>N815</t>
  </si>
  <si>
    <t>N823</t>
  </si>
  <si>
    <t>N736</t>
  </si>
  <si>
    <t>N744</t>
  </si>
  <si>
    <t>N752</t>
  </si>
  <si>
    <t>N760</t>
  </si>
  <si>
    <t>N768</t>
  </si>
  <si>
    <t>N776</t>
  </si>
  <si>
    <t>N784</t>
  </si>
  <si>
    <t>N792</t>
  </si>
  <si>
    <t>N800</t>
  </si>
  <si>
    <t>N808</t>
  </si>
  <si>
    <t>N816</t>
  </si>
  <si>
    <t>N824</t>
  </si>
  <si>
    <t>N737</t>
  </si>
  <si>
    <t>N745</t>
  </si>
  <si>
    <t>N753</t>
  </si>
  <si>
    <t>N761</t>
  </si>
  <si>
    <t>N769</t>
  </si>
  <si>
    <t>N777</t>
  </si>
  <si>
    <t>N785</t>
  </si>
  <si>
    <t>N793</t>
  </si>
  <si>
    <t>N801</t>
  </si>
  <si>
    <t>N809</t>
  </si>
  <si>
    <t>N817</t>
  </si>
  <si>
    <t>N825</t>
  </si>
  <si>
    <t>N738</t>
  </si>
  <si>
    <t>N746</t>
  </si>
  <si>
    <t>N754</t>
  </si>
  <si>
    <t>N762</t>
  </si>
  <si>
    <t>N770</t>
  </si>
  <si>
    <t>N778</t>
  </si>
  <si>
    <t>N786</t>
  </si>
  <si>
    <t>N794</t>
  </si>
  <si>
    <t>N802</t>
  </si>
  <si>
    <t>N810</t>
  </si>
  <si>
    <t>N818</t>
  </si>
  <si>
    <t>N826</t>
  </si>
  <si>
    <t>N739</t>
  </si>
  <si>
    <t>N747</t>
  </si>
  <si>
    <t>N755</t>
  </si>
  <si>
    <t>N763</t>
  </si>
  <si>
    <t>N771</t>
  </si>
  <si>
    <t>N779</t>
  </si>
  <si>
    <t>N787</t>
  </si>
  <si>
    <t>N795</t>
  </si>
  <si>
    <t>N803</t>
  </si>
  <si>
    <t>N811</t>
  </si>
  <si>
    <t>N819</t>
  </si>
  <si>
    <t>N827</t>
  </si>
  <si>
    <t>N740</t>
  </si>
  <si>
    <t>N748</t>
  </si>
  <si>
    <t>N756</t>
  </si>
  <si>
    <t>N764</t>
  </si>
  <si>
    <t>N772</t>
  </si>
  <si>
    <t>N780</t>
  </si>
  <si>
    <t>N788</t>
  </si>
  <si>
    <t>N796</t>
  </si>
  <si>
    <t>N804</t>
  </si>
  <si>
    <t>N812</t>
  </si>
  <si>
    <t>N820</t>
  </si>
  <si>
    <t>N828</t>
  </si>
  <si>
    <t>N741</t>
  </si>
  <si>
    <t>N749</t>
  </si>
  <si>
    <t>N757</t>
  </si>
  <si>
    <t>N765</t>
  </si>
  <si>
    <t>N773</t>
  </si>
  <si>
    <t>N781</t>
  </si>
  <si>
    <t>N789</t>
  </si>
  <si>
    <t>N797</t>
  </si>
  <si>
    <t>N805</t>
  </si>
  <si>
    <t>N813</t>
  </si>
  <si>
    <t>N821</t>
  </si>
  <si>
    <t>N900</t>
  </si>
  <si>
    <t>N908</t>
  </si>
  <si>
    <t>N916</t>
  </si>
  <si>
    <t>N924</t>
  </si>
  <si>
    <t>N932</t>
  </si>
  <si>
    <t>N940</t>
  </si>
  <si>
    <t>N948</t>
  </si>
  <si>
    <t>N956</t>
  </si>
  <si>
    <t>N964</t>
  </si>
  <si>
    <t>N972</t>
  </si>
  <si>
    <t>N980</t>
  </si>
  <si>
    <t>N893</t>
  </si>
  <si>
    <t>N901</t>
  </si>
  <si>
    <t>N909</t>
  </si>
  <si>
    <t>N917</t>
  </si>
  <si>
    <t>N925</t>
  </si>
  <si>
    <t>N933</t>
  </si>
  <si>
    <t>N941</t>
  </si>
  <si>
    <t>N949</t>
  </si>
  <si>
    <t>N957</t>
  </si>
  <si>
    <t>N965</t>
  </si>
  <si>
    <t>N973</t>
  </si>
  <si>
    <t>N981</t>
  </si>
  <si>
    <t>N894</t>
  </si>
  <si>
    <t>N902</t>
  </si>
  <si>
    <t>N910</t>
  </si>
  <si>
    <t>N918</t>
  </si>
  <si>
    <t>N926</t>
  </si>
  <si>
    <t>N934</t>
  </si>
  <si>
    <t>N942</t>
  </si>
  <si>
    <t>N950</t>
  </si>
  <si>
    <t>N958</t>
  </si>
  <si>
    <t>N966</t>
  </si>
  <si>
    <t>N974</t>
  </si>
  <si>
    <t>N982</t>
  </si>
  <si>
    <t>N895</t>
  </si>
  <si>
    <t>N903</t>
  </si>
  <si>
    <t>N911</t>
  </si>
  <si>
    <t>N919</t>
  </si>
  <si>
    <t>N927</t>
  </si>
  <si>
    <t>N935</t>
  </si>
  <si>
    <t>N943</t>
  </si>
  <si>
    <t>N951</t>
  </si>
  <si>
    <t>N959</t>
  </si>
  <si>
    <t>N967</t>
  </si>
  <si>
    <t>N975</t>
  </si>
  <si>
    <t>N983</t>
  </si>
  <si>
    <t>N896</t>
  </si>
  <si>
    <t>N904</t>
  </si>
  <si>
    <t>N912</t>
  </si>
  <si>
    <t>N920</t>
  </si>
  <si>
    <t>N928</t>
  </si>
  <si>
    <t>N936</t>
  </si>
  <si>
    <t>N944</t>
  </si>
  <si>
    <t>N952</t>
  </si>
  <si>
    <t>N960</t>
  </si>
  <si>
    <t>N968</t>
  </si>
  <si>
    <t>N976</t>
  </si>
  <si>
    <t>N984</t>
  </si>
  <si>
    <t>N897</t>
  </si>
  <si>
    <t>N905</t>
  </si>
  <si>
    <t>N913</t>
  </si>
  <si>
    <t>N921</t>
  </si>
  <si>
    <t>N929</t>
  </si>
  <si>
    <t>N937</t>
  </si>
  <si>
    <t>N945</t>
  </si>
  <si>
    <t>N953</t>
  </si>
  <si>
    <t>N961</t>
  </si>
  <si>
    <t>N969</t>
  </si>
  <si>
    <t>N977</t>
  </si>
  <si>
    <t>N985</t>
  </si>
  <si>
    <t>N898</t>
  </si>
  <si>
    <t>N906</t>
  </si>
  <si>
    <t>N914</t>
  </si>
  <si>
    <t>N922</t>
  </si>
  <si>
    <t>N930</t>
  </si>
  <si>
    <t>N938</t>
  </si>
  <si>
    <t>N946</t>
  </si>
  <si>
    <t>N954</t>
  </si>
  <si>
    <t>N962</t>
  </si>
  <si>
    <t>N970</t>
  </si>
  <si>
    <t>N978</t>
  </si>
  <si>
    <t>N986</t>
  </si>
  <si>
    <t>N899</t>
  </si>
  <si>
    <t>N907</t>
  </si>
  <si>
    <t>N915</t>
  </si>
  <si>
    <t>N923</t>
  </si>
  <si>
    <t>N931</t>
  </si>
  <si>
    <t>N939</t>
  </si>
  <si>
    <t>N947</t>
  </si>
  <si>
    <t>N955</t>
  </si>
  <si>
    <t>N963</t>
  </si>
  <si>
    <t>N971</t>
  </si>
  <si>
    <t>N979</t>
  </si>
  <si>
    <t>1411</t>
  </si>
  <si>
    <t>004</t>
  </si>
  <si>
    <t>N1148</t>
  </si>
  <si>
    <t>N1155</t>
  </si>
  <si>
    <t>N836</t>
  </si>
  <si>
    <t>N843</t>
  </si>
  <si>
    <t>N851</t>
  </si>
  <si>
    <t>N859</t>
  </si>
  <si>
    <t>N867</t>
  </si>
  <si>
    <t>N875</t>
  </si>
  <si>
    <t>N883</t>
  </si>
  <si>
    <t>N891</t>
  </si>
  <si>
    <t>N1149</t>
  </si>
  <si>
    <t>N1156</t>
  </si>
  <si>
    <t>N829</t>
  </si>
  <si>
    <t>N837</t>
  </si>
  <si>
    <t>N844</t>
  </si>
  <si>
    <t>N852</t>
  </si>
  <si>
    <t>N860</t>
  </si>
  <si>
    <t>N868</t>
  </si>
  <si>
    <t>N876</t>
  </si>
  <si>
    <t>N884</t>
  </si>
  <si>
    <t>N892</t>
  </si>
  <si>
    <t>N1150</t>
  </si>
  <si>
    <t>N1157</t>
  </si>
  <si>
    <t>N830</t>
  </si>
  <si>
    <t>N845</t>
  </si>
  <si>
    <t>N853</t>
  </si>
  <si>
    <t>N861</t>
  </si>
  <si>
    <t>N869</t>
  </si>
  <si>
    <t>N877</t>
  </si>
  <si>
    <t>N885</t>
  </si>
  <si>
    <t>N1151</t>
  </si>
  <si>
    <t>N1158</t>
  </si>
  <si>
    <t>N831</t>
  </si>
  <si>
    <t>N838</t>
  </si>
  <si>
    <t>N846</t>
  </si>
  <si>
    <t>N854</t>
  </si>
  <si>
    <t>N862</t>
  </si>
  <si>
    <t>N870</t>
  </si>
  <si>
    <t>N878</t>
  </si>
  <si>
    <t>N886</t>
  </si>
  <si>
    <t>N1159</t>
  </si>
  <si>
    <t>N832</t>
  </si>
  <si>
    <t>N839</t>
  </si>
  <si>
    <t>N847</t>
  </si>
  <si>
    <t>N855</t>
  </si>
  <si>
    <t>N863</t>
  </si>
  <si>
    <t>N871</t>
  </si>
  <si>
    <t>N879</t>
  </si>
  <si>
    <t>N887</t>
  </si>
  <si>
    <t>N1152</t>
  </si>
  <si>
    <t>N1160</t>
  </si>
  <si>
    <t>N833</t>
  </si>
  <si>
    <t>N840</t>
  </si>
  <si>
    <t>N848</t>
  </si>
  <si>
    <t>N856</t>
  </si>
  <si>
    <t>N864</t>
  </si>
  <si>
    <t>N872</t>
  </si>
  <si>
    <t>N880</t>
  </si>
  <si>
    <t>N888</t>
  </si>
  <si>
    <t>NTC</t>
  </si>
  <si>
    <t>N1153</t>
  </si>
  <si>
    <t>N1161</t>
  </si>
  <si>
    <t>N834</t>
  </si>
  <si>
    <t>N841</t>
  </si>
  <si>
    <t>N849</t>
  </si>
  <si>
    <t>N857</t>
  </si>
  <si>
    <t>N865</t>
  </si>
  <si>
    <t>N873</t>
  </si>
  <si>
    <t>N881</t>
  </si>
  <si>
    <t>N889</t>
  </si>
  <si>
    <t>N1154</t>
  </si>
  <si>
    <t>N835</t>
  </si>
  <si>
    <t>N842</t>
  </si>
  <si>
    <t>N850</t>
  </si>
  <si>
    <t>N858</t>
  </si>
  <si>
    <t>N866</t>
  </si>
  <si>
    <t>N874</t>
  </si>
  <si>
    <t>N882</t>
  </si>
  <si>
    <t>N890</t>
  </si>
  <si>
    <t>N234</t>
  </si>
  <si>
    <t>N242</t>
  </si>
  <si>
    <t>N250</t>
  </si>
  <si>
    <t>N258</t>
  </si>
  <si>
    <t>N266</t>
  </si>
  <si>
    <t>N274</t>
  </si>
  <si>
    <t>N282</t>
  </si>
  <si>
    <t>N290</t>
  </si>
  <si>
    <t>N298</t>
  </si>
  <si>
    <t>N306</t>
  </si>
  <si>
    <t>N314</t>
  </si>
  <si>
    <t>N227</t>
  </si>
  <si>
    <t>N235</t>
  </si>
  <si>
    <t>N243</t>
  </si>
  <si>
    <t>N251</t>
  </si>
  <si>
    <t>N259</t>
  </si>
  <si>
    <t>N267</t>
  </si>
  <si>
    <t>N275</t>
  </si>
  <si>
    <t>N283</t>
  </si>
  <si>
    <t>N291</t>
  </si>
  <si>
    <t>N299</t>
  </si>
  <si>
    <t>N307</t>
  </si>
  <si>
    <t>N315</t>
  </si>
  <si>
    <t>N228</t>
  </si>
  <si>
    <t>N236</t>
  </si>
  <si>
    <t>N244</t>
  </si>
  <si>
    <t>N252</t>
  </si>
  <si>
    <t>N260</t>
  </si>
  <si>
    <t>N268</t>
  </si>
  <si>
    <t>N276</t>
  </si>
  <si>
    <t>N284</t>
  </si>
  <si>
    <t>N292</t>
  </si>
  <si>
    <t>N300</t>
  </si>
  <si>
    <t>N308</t>
  </si>
  <si>
    <t>N316</t>
  </si>
  <si>
    <t>N229</t>
  </si>
  <si>
    <t>N237</t>
  </si>
  <si>
    <t>N245</t>
  </si>
  <si>
    <t>N253</t>
  </si>
  <si>
    <t>N261</t>
  </si>
  <si>
    <t>N269</t>
  </si>
  <si>
    <t>N277</t>
  </si>
  <si>
    <t>N285</t>
  </si>
  <si>
    <t>N293</t>
  </si>
  <si>
    <t>N301</t>
  </si>
  <si>
    <t>N309</t>
  </si>
  <si>
    <t>N317</t>
  </si>
  <si>
    <t>N230</t>
  </si>
  <si>
    <t>N238</t>
  </si>
  <si>
    <t>N246</t>
  </si>
  <si>
    <t>N254</t>
  </si>
  <si>
    <t>N262</t>
  </si>
  <si>
    <t>N270</t>
  </si>
  <si>
    <t>N278</t>
  </si>
  <si>
    <t>N286</t>
  </si>
  <si>
    <t>N294</t>
  </si>
  <si>
    <t>N302</t>
  </si>
  <si>
    <t>N310</t>
  </si>
  <si>
    <t>N318</t>
  </si>
  <si>
    <t>N231</t>
  </si>
  <si>
    <t>N239</t>
  </si>
  <si>
    <t>N247</t>
  </si>
  <si>
    <t>N255</t>
  </si>
  <si>
    <t>N263</t>
  </si>
  <si>
    <t>N271</t>
  </si>
  <si>
    <t>N279</t>
  </si>
  <si>
    <t>N287</t>
  </si>
  <si>
    <t>N295</t>
  </si>
  <si>
    <t>N303</t>
  </si>
  <si>
    <t>N311</t>
  </si>
  <si>
    <t>N319</t>
  </si>
  <si>
    <t>N232</t>
  </si>
  <si>
    <t>N240</t>
  </si>
  <si>
    <t>N248</t>
  </si>
  <si>
    <t>N256</t>
  </si>
  <si>
    <t>N264</t>
  </si>
  <si>
    <t>N272</t>
  </si>
  <si>
    <t>N280</t>
  </si>
  <si>
    <t>N288</t>
  </si>
  <si>
    <t>N296</t>
  </si>
  <si>
    <t>N304</t>
  </si>
  <si>
    <t>N312</t>
  </si>
  <si>
    <t>N320</t>
  </si>
  <si>
    <t>N233</t>
  </si>
  <si>
    <t>N241</t>
  </si>
  <si>
    <t>N249</t>
  </si>
  <si>
    <t>N257</t>
  </si>
  <si>
    <t>N265</t>
  </si>
  <si>
    <t>N273</t>
  </si>
  <si>
    <t>N281</t>
  </si>
  <si>
    <t>N289</t>
  </si>
  <si>
    <t>N297</t>
  </si>
  <si>
    <t>N305</t>
  </si>
  <si>
    <t>N313</t>
  </si>
  <si>
    <t>diluted 1:2 with H20</t>
  </si>
  <si>
    <t>Positive Controls (need 10)</t>
  </si>
  <si>
    <t>Ct</t>
  </si>
  <si>
    <t>U0002</t>
  </si>
  <si>
    <t>U0003</t>
  </si>
  <si>
    <t>U0004</t>
  </si>
  <si>
    <t>U0070</t>
  </si>
  <si>
    <t>U0036</t>
  </si>
  <si>
    <t>U0037</t>
  </si>
  <si>
    <t>U0040</t>
  </si>
  <si>
    <t>U0041</t>
  </si>
  <si>
    <t>U0077</t>
  </si>
  <si>
    <t>U0078</t>
  </si>
  <si>
    <t>** LOD aim for 10 copies</t>
  </si>
  <si>
    <t>1525</t>
  </si>
  <si>
    <t>1343</t>
  </si>
  <si>
    <t>N1425</t>
  </si>
  <si>
    <t>N1433</t>
  </si>
  <si>
    <t>N1441</t>
  </si>
  <si>
    <t>N1449</t>
  </si>
  <si>
    <t>N1457</t>
  </si>
  <si>
    <t>N1465</t>
  </si>
  <si>
    <t>N1473</t>
  </si>
  <si>
    <t>N1481</t>
  </si>
  <si>
    <t>N1489</t>
  </si>
  <si>
    <t>N1497</t>
  </si>
  <si>
    <t>N1418</t>
  </si>
  <si>
    <t>N1426</t>
  </si>
  <si>
    <t>N1434</t>
  </si>
  <si>
    <t>N1442</t>
  </si>
  <si>
    <t>N1450</t>
  </si>
  <si>
    <t>N1458</t>
  </si>
  <si>
    <t>N1466</t>
  </si>
  <si>
    <t>N1474</t>
  </si>
  <si>
    <t>N1482</t>
  </si>
  <si>
    <t>N1490</t>
  </si>
  <si>
    <t>N1498</t>
  </si>
  <si>
    <t>N1419</t>
  </si>
  <si>
    <t>N1427</t>
  </si>
  <si>
    <t>N1435</t>
  </si>
  <si>
    <t>N1443</t>
  </si>
  <si>
    <t>N1451</t>
  </si>
  <si>
    <t>N1459</t>
  </si>
  <si>
    <t>N1467</t>
  </si>
  <si>
    <t>N1475</t>
  </si>
  <si>
    <t>N1483</t>
  </si>
  <si>
    <t>N1491</t>
  </si>
  <si>
    <t>N1499</t>
  </si>
  <si>
    <t>N1420</t>
  </si>
  <si>
    <t>N1428</t>
  </si>
  <si>
    <t>N1436</t>
  </si>
  <si>
    <t>N1444</t>
  </si>
  <si>
    <t>N1452</t>
  </si>
  <si>
    <t>N1460</t>
  </si>
  <si>
    <t>N1468</t>
  </si>
  <si>
    <t>N1476</t>
  </si>
  <si>
    <t>N1484</t>
  </si>
  <si>
    <t>N1492</t>
  </si>
  <si>
    <t>N1500</t>
  </si>
  <si>
    <t>N1421</t>
  </si>
  <si>
    <t>N1429</t>
  </si>
  <si>
    <t>N1437</t>
  </si>
  <si>
    <t>N1445</t>
  </si>
  <si>
    <t>N1453</t>
  </si>
  <si>
    <t>N1461</t>
  </si>
  <si>
    <t>N1469</t>
  </si>
  <si>
    <t>N1477</t>
  </si>
  <si>
    <t>N1485</t>
  </si>
  <si>
    <t>N1493</t>
  </si>
  <si>
    <t>N1501</t>
  </si>
  <si>
    <t>N1422</t>
  </si>
  <si>
    <t>N1430</t>
  </si>
  <si>
    <t>N1438</t>
  </si>
  <si>
    <t>N1446</t>
  </si>
  <si>
    <t>N1454</t>
  </si>
  <si>
    <t>N1462</t>
  </si>
  <si>
    <t>N1470</t>
  </si>
  <si>
    <t>N1478</t>
  </si>
  <si>
    <t>N1486</t>
  </si>
  <si>
    <t>N1494</t>
  </si>
  <si>
    <t>N1502</t>
  </si>
  <si>
    <t>N1423</t>
  </si>
  <si>
    <t>N1431</t>
  </si>
  <si>
    <t>N1439</t>
  </si>
  <si>
    <t>N1447</t>
  </si>
  <si>
    <t>N1455</t>
  </si>
  <si>
    <t>N1463</t>
  </si>
  <si>
    <t>N1471</t>
  </si>
  <si>
    <t>N1479</t>
  </si>
  <si>
    <t>N1487</t>
  </si>
  <si>
    <t>N1495</t>
  </si>
  <si>
    <t>N1503</t>
  </si>
  <si>
    <t>N1424</t>
  </si>
  <si>
    <t>N1432</t>
  </si>
  <si>
    <t>N1440</t>
  </si>
  <si>
    <t>N1448</t>
  </si>
  <si>
    <t>N1456</t>
  </si>
  <si>
    <t>N1464</t>
  </si>
  <si>
    <t>N1472</t>
  </si>
  <si>
    <t>N1480</t>
  </si>
  <si>
    <t>N1488</t>
  </si>
  <si>
    <t>N1496</t>
  </si>
  <si>
    <t>N1504</t>
  </si>
  <si>
    <t>N1881</t>
  </si>
  <si>
    <t>N1889</t>
  </si>
  <si>
    <t>N1897</t>
  </si>
  <si>
    <t>N1905</t>
  </si>
  <si>
    <t>N1913</t>
  </si>
  <si>
    <t>N1921</t>
  </si>
  <si>
    <t>N1928</t>
  </si>
  <si>
    <t>N1935</t>
  </si>
  <si>
    <t>N1943</t>
  </si>
  <si>
    <t>N1951</t>
  </si>
  <si>
    <t>N1959</t>
  </si>
  <si>
    <t>N1874</t>
  </si>
  <si>
    <t>N1882</t>
  </si>
  <si>
    <t>N1890</t>
  </si>
  <si>
    <t>N1898</t>
  </si>
  <si>
    <t>N1906</t>
  </si>
  <si>
    <t>N1914</t>
  </si>
  <si>
    <t>N1922</t>
  </si>
  <si>
    <t>N1936</t>
  </si>
  <si>
    <t>N1944</t>
  </si>
  <si>
    <t>N1952</t>
  </si>
  <si>
    <t>N1960</t>
  </si>
  <si>
    <t>N1875</t>
  </si>
  <si>
    <t>N1883</t>
  </si>
  <si>
    <t>N1891</t>
  </si>
  <si>
    <t>N1899</t>
  </si>
  <si>
    <t>N1907</t>
  </si>
  <si>
    <t>N1915</t>
  </si>
  <si>
    <t>N1923</t>
  </si>
  <si>
    <t>N1929</t>
  </si>
  <si>
    <t>N1937</t>
  </si>
  <si>
    <t>N1945</t>
  </si>
  <si>
    <t>N1953</t>
  </si>
  <si>
    <t>N1961</t>
  </si>
  <si>
    <t>N1876</t>
  </si>
  <si>
    <t>N1884</t>
  </si>
  <si>
    <t>N1892</t>
  </si>
  <si>
    <t>N1900</t>
  </si>
  <si>
    <t>N1908</t>
  </si>
  <si>
    <t>N1916</t>
  </si>
  <si>
    <t>N1924</t>
  </si>
  <si>
    <t>N1930</t>
  </si>
  <si>
    <t>N1938</t>
  </si>
  <si>
    <t>N1946</t>
  </si>
  <si>
    <t>N1954</t>
  </si>
  <si>
    <t>N1962</t>
  </si>
  <si>
    <t>N1877</t>
  </si>
  <si>
    <t>N1885</t>
  </si>
  <si>
    <t>N1893</t>
  </si>
  <si>
    <t>N1901</t>
  </si>
  <si>
    <t>N1909</t>
  </si>
  <si>
    <t>N1917</t>
  </si>
  <si>
    <t>N1925</t>
  </si>
  <si>
    <t>N1931</t>
  </si>
  <si>
    <t>N1939</t>
  </si>
  <si>
    <t>N1947</t>
  </si>
  <si>
    <t>N1955</t>
  </si>
  <si>
    <t>N1963</t>
  </si>
  <si>
    <t>N1878</t>
  </si>
  <si>
    <t>N1886</t>
  </si>
  <si>
    <t>N1894</t>
  </si>
  <si>
    <t>N1902</t>
  </si>
  <si>
    <t>N1910</t>
  </si>
  <si>
    <t>N1918</t>
  </si>
  <si>
    <t>N1932</t>
  </si>
  <si>
    <t>N1940</t>
  </si>
  <si>
    <t>N1948</t>
  </si>
  <si>
    <t>N1956</t>
  </si>
  <si>
    <t>N1964</t>
  </si>
  <si>
    <t>N1879</t>
  </si>
  <si>
    <t>N1887</t>
  </si>
  <si>
    <t>N1895</t>
  </si>
  <si>
    <t>N1903</t>
  </si>
  <si>
    <t>N1911</t>
  </si>
  <si>
    <t>N1919</t>
  </si>
  <si>
    <t>N1926</t>
  </si>
  <si>
    <t>N1933</t>
  </si>
  <si>
    <t>N1941</t>
  </si>
  <si>
    <t>N1949</t>
  </si>
  <si>
    <t>N1957</t>
  </si>
  <si>
    <t>N1965</t>
  </si>
  <si>
    <t>N1880</t>
  </si>
  <si>
    <t>N1888</t>
  </si>
  <si>
    <t>N1896</t>
  </si>
  <si>
    <t>N1904</t>
  </si>
  <si>
    <t>N1912</t>
  </si>
  <si>
    <t>N1920</t>
  </si>
  <si>
    <t>N1927</t>
  </si>
  <si>
    <t>N1934</t>
  </si>
  <si>
    <t>N1942</t>
  </si>
  <si>
    <t>N1950</t>
  </si>
  <si>
    <t>N1958</t>
  </si>
  <si>
    <t>N2660</t>
  </si>
  <si>
    <t>N2668</t>
  </si>
  <si>
    <t>N2675</t>
  </si>
  <si>
    <t>N2683</t>
  </si>
  <si>
    <t>N2691</t>
  </si>
  <si>
    <t>N2699</t>
  </si>
  <si>
    <t>N2707</t>
  </si>
  <si>
    <t>N2715</t>
  </si>
  <si>
    <t>N2723</t>
  </si>
  <si>
    <t>N2729</t>
  </si>
  <si>
    <t/>
  </si>
  <si>
    <t>N2653</t>
  </si>
  <si>
    <t>N2661</t>
  </si>
  <si>
    <t>N2669</t>
  </si>
  <si>
    <t>N2676</t>
  </si>
  <si>
    <t>N2684</t>
  </si>
  <si>
    <t>N2692</t>
  </si>
  <si>
    <t>N2700</t>
  </si>
  <si>
    <t>N2708</t>
  </si>
  <si>
    <t>N2716</t>
  </si>
  <si>
    <t>N2724</t>
  </si>
  <si>
    <t>N2730</t>
  </si>
  <si>
    <t>N2654</t>
  </si>
  <si>
    <t>N2662</t>
  </si>
  <si>
    <t>N2670</t>
  </si>
  <si>
    <t>N2677</t>
  </si>
  <si>
    <t>N2685</t>
  </si>
  <si>
    <t>N2693</t>
  </si>
  <si>
    <t>N2701</t>
  </si>
  <si>
    <t>N2709</t>
  </si>
  <si>
    <t>N2717</t>
  </si>
  <si>
    <t>N2725</t>
  </si>
  <si>
    <t>N2731</t>
  </si>
  <si>
    <t>N2655</t>
  </si>
  <si>
    <t>N2663</t>
  </si>
  <si>
    <t>N2678</t>
  </si>
  <si>
    <t>N2686</t>
  </si>
  <si>
    <t>N2694</t>
  </si>
  <si>
    <t>N2702</t>
  </si>
  <si>
    <t>N2710</t>
  </si>
  <si>
    <t>N2718</t>
  </si>
  <si>
    <t>N2726</t>
  </si>
  <si>
    <t>N2732</t>
  </si>
  <si>
    <t>N2656</t>
  </si>
  <si>
    <t>N2664</t>
  </si>
  <si>
    <t>N2671</t>
  </si>
  <si>
    <t>N2679</t>
  </si>
  <si>
    <t>N2687</t>
  </si>
  <si>
    <t>N2695</t>
  </si>
  <si>
    <t>N2703</t>
  </si>
  <si>
    <t>N2711</t>
  </si>
  <si>
    <t>N2719</t>
  </si>
  <si>
    <t>N2727</t>
  </si>
  <si>
    <t>N2733</t>
  </si>
  <si>
    <t>N2657</t>
  </si>
  <si>
    <t>N2665</t>
  </si>
  <si>
    <t>N2672</t>
  </si>
  <si>
    <t>N2680</t>
  </si>
  <si>
    <t>N2688</t>
  </si>
  <si>
    <t>N2696</t>
  </si>
  <si>
    <t>N2704</t>
  </si>
  <si>
    <t>N2712</t>
  </si>
  <si>
    <t>N2720</t>
  </si>
  <si>
    <t>N2728</t>
  </si>
  <si>
    <t>N2734</t>
  </si>
  <si>
    <t>N2658</t>
  </si>
  <si>
    <t>N2666</t>
  </si>
  <si>
    <t>N2673</t>
  </si>
  <si>
    <t>N2681</t>
  </si>
  <si>
    <t>N2689</t>
  </si>
  <si>
    <t>N2697</t>
  </si>
  <si>
    <t>N2705</t>
  </si>
  <si>
    <t>N2713</t>
  </si>
  <si>
    <t>N2721</t>
  </si>
  <si>
    <t>N2735</t>
  </si>
  <si>
    <t>N2659</t>
  </si>
  <si>
    <t>N2667</t>
  </si>
  <si>
    <t>N2674</t>
  </si>
  <si>
    <t>N2682</t>
  </si>
  <si>
    <t>N2690</t>
  </si>
  <si>
    <t>N2698</t>
  </si>
  <si>
    <t>N2706</t>
  </si>
  <si>
    <t>N2714</t>
  </si>
  <si>
    <t>N2722</t>
  </si>
  <si>
    <t>Mix 1 - TaqPath</t>
  </si>
  <si>
    <t>RT-PCR mix:</t>
  </si>
  <si>
    <t>uL or copies per reaction</t>
  </si>
  <si>
    <t>4x Mastermix</t>
  </si>
  <si>
    <t>H2O</t>
  </si>
  <si>
    <t>Stock is 3000ng/uL (per EJ)</t>
  </si>
  <si>
    <t>Dilution 4</t>
  </si>
  <si>
    <t>S2 RNA spike quant</t>
  </si>
  <si>
    <t>1:20 working stock prepared from Eric's stock</t>
  </si>
  <si>
    <t>RPP naked Primer F/R (working conc of 2uM, 200nM final conc)</t>
  </si>
  <si>
    <t>qubit RNA HS(ng/uL)</t>
  </si>
  <si>
    <t>77.6 ng/uL</t>
  </si>
  <si>
    <t>Lysate</t>
  </si>
  <si>
    <t xml:space="preserve">&gt; prepare 4 consecutive 1:100 dilution steps </t>
  </si>
  <si>
    <t>indexed primers (prestampled)</t>
  </si>
  <si>
    <t>&gt; 99 uL ddH2O, 0.1% Tween + 1 uL previous dilution</t>
  </si>
  <si>
    <t>Total Volume</t>
  </si>
  <si>
    <t>&gt; the final dilution should have 3600 copies / uL</t>
  </si>
  <si>
    <t>Total to add to 384 well plate</t>
  </si>
  <si>
    <t>&gt; add 3.8uL (42500 copies) to RT-PCR mix</t>
  </si>
  <si>
    <t>From V3 expt: Measured at 25 ng/uL, corresponding to 3.6*10^11 copies/uL (assuming a length of 130 nt)</t>
  </si>
  <si>
    <t>Based on this should 3.6*10^11 (3.104)=</t>
  </si>
  <si>
    <t>copies/uL</t>
  </si>
  <si>
    <t xml:space="preserve">dilution </t>
  </si>
  <si>
    <t>dilution step</t>
  </si>
  <si>
    <t>dilution 1: X</t>
  </si>
  <si>
    <t>ng/uL</t>
  </si>
  <si>
    <t>actual copies/uL</t>
  </si>
  <si>
    <t>2.58E+10</t>
  </si>
  <si>
    <t>PCR:</t>
  </si>
  <si>
    <t>On T100 PCR block</t>
  </si>
  <si>
    <t>55C</t>
  </si>
  <si>
    <t>10 min</t>
  </si>
  <si>
    <t>95C</t>
  </si>
  <si>
    <t>1 min</t>
  </si>
  <si>
    <t>10 sec</t>
  </si>
  <si>
    <t>60C</t>
  </si>
  <si>
    <t>30 sec</t>
  </si>
  <si>
    <t>Go to step 3, 40 cycles</t>
  </si>
  <si>
    <t>Hold at 12C</t>
  </si>
  <si>
    <t>Plate replicates:</t>
  </si>
  <si>
    <t>Plate 1:</t>
  </si>
  <si>
    <t>50 cycles</t>
  </si>
  <si>
    <t>Plate 2:</t>
  </si>
  <si>
    <t>Plate 3:</t>
  </si>
  <si>
    <t>Plate 4:</t>
  </si>
  <si>
    <t>Note: dilutions was prepared at larger stock</t>
  </si>
  <si>
    <t>Library clean-up and sequencing:</t>
  </si>
  <si>
    <t>&gt; Pooling, bead clean-up and quantification done by Valerie</t>
  </si>
  <si>
    <t>&gt; Library comes in at XXX</t>
  </si>
  <si>
    <t>&gt; This corresponds to XXX nM (assuming an average amplicon size of 156 bp)</t>
  </si>
  <si>
    <t>Library dilution: need 20 uL at 2 nM</t>
  </si>
  <si>
    <t>&gt; Dilute libary 1:100</t>
  </si>
  <si>
    <t>&gt; add XX uL of diluted library to XX uL ddH2O in low-bind tube</t>
  </si>
  <si>
    <t>&gt; store at 4C until sequencing</t>
  </si>
  <si>
    <t>Primer mix: Need 100 uL at 10 uM of read 1 and i7 primers for S2 and RPP3, in separate mixes (20 uM primer per mix)</t>
  </si>
  <si>
    <t>Primer stocks are at 100 uM</t>
  </si>
  <si>
    <t>Read 1 mix:</t>
  </si>
  <si>
    <t>80 uL ddH2O</t>
  </si>
  <si>
    <t>10 uL S2 read 1</t>
  </si>
  <si>
    <t>10 uL RPP3 read 1</t>
  </si>
  <si>
    <t>i7 mix:</t>
  </si>
  <si>
    <t>10 uL S2 i7</t>
  </si>
  <si>
    <t>10 uL RPP3 i7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</si>
</sst>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32">
    <font>
      <sz val="10.0"/>
      <color rgb="FF000000"/>
      <name val="Arial"/>
    </font>
    <font>
      <name val="Arial"/>
    </font>
    <font>
      <color theme="1"/>
      <name val="Arial"/>
    </font>
    <font>
      <b/>
      <name val="Arial"/>
    </font>
    <font>
      <b/>
    </font>
    <font>
      <b/>
      <sz val="12.0"/>
      <name val="Arial"/>
    </font>
    <font>
      <b/>
      <sz val="12.0"/>
      <color rgb="FF000000"/>
      <name val="Arial"/>
    </font>
    <font>
      <b/>
      <sz val="10.0"/>
      <color rgb="FF000000"/>
      <name val="Arial"/>
    </font>
    <font>
      <b/>
      <sz val="11.0"/>
      <color rgb="FF000000"/>
      <name val="Arial"/>
    </font>
    <font>
      <sz val="12.0"/>
      <color theme="1"/>
      <name val="Arial"/>
    </font>
    <font>
      <b/>
      <sz val="11.0"/>
      <color theme="1"/>
      <name val="Arial"/>
    </font>
    <font>
      <b/>
      <color theme="1"/>
      <name val="Arial"/>
    </font>
    <font>
      <b/>
      <sz val="12.0"/>
      <color theme="1"/>
      <name val="Arial"/>
    </font>
    <font>
      <sz val="12.0"/>
      <color rgb="FF000000"/>
      <name val="Calibri"/>
    </font>
    <font>
      <sz val="11.0"/>
      <color theme="1"/>
      <name val="Arial"/>
    </font>
    <font>
      <sz val="11.0"/>
      <color rgb="FF1D1C1D"/>
      <name val="Arial"/>
    </font>
    <font>
      <b/>
      <sz val="14.0"/>
      <color theme="1"/>
      <name val="Arial"/>
    </font>
    <font>
      <b/>
      <sz val="14.0"/>
      <color rgb="FF000000"/>
      <name val="Arial"/>
    </font>
    <font>
      <b/>
      <sz val="10.0"/>
      <color theme="1"/>
      <name val="Arial"/>
    </font>
    <font>
      <b/>
      <sz val="16.0"/>
      <color rgb="FF000000"/>
      <name val="Arial"/>
    </font>
    <font>
      <sz val="12.0"/>
      <color rgb="FF000000"/>
      <name val="Arial"/>
    </font>
    <font>
      <sz val="10.0"/>
      <color theme="1"/>
      <name val="Arial"/>
    </font>
    <font>
      <color rgb="FF000000"/>
      <name val="Arial"/>
    </font>
    <font>
      <sz val="14.0"/>
      <color theme="1"/>
      <name val="Arial"/>
    </font>
    <font>
      <sz val="14.0"/>
      <color rgb="FF1D1C1D"/>
      <name val="Arial"/>
    </font>
    <font>
      <sz val="11.0"/>
      <color rgb="FF1D1C1D"/>
      <name val="Slack-Lato"/>
    </font>
    <font>
      <sz val="12.0"/>
      <color rgb="FFFF0000"/>
      <name val="Calibri"/>
    </font>
    <font>
      <b/>
      <sz val="16.0"/>
      <color theme="1"/>
      <name val="Arial"/>
    </font>
    <font>
      <b/>
      <sz val="11.0"/>
      <color theme="1"/>
      <name val="Calibri"/>
    </font>
    <font/>
    <font>
      <sz val="11.0"/>
      <color rgb="FF000000"/>
      <name val="Inconsolata"/>
    </font>
    <font>
      <sz val="11.0"/>
      <color rgb="FF1155CC"/>
      <name val="Inconsolata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F8F8F8"/>
        <bgColor rgb="FFF8F8F8"/>
      </patternFill>
    </fill>
    <fill>
      <patternFill patternType="solid">
        <fgColor rgb="FFBFBFBF"/>
        <bgColor rgb="FFBFBFBF"/>
      </patternFill>
    </fill>
    <fill>
      <patternFill patternType="solid">
        <fgColor rgb="FFD6DCE4"/>
        <bgColor rgb="FFD6DCE4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20" xfId="0" applyAlignment="1" applyFont="1" applyNumberFormat="1">
      <alignment readingOrder="0" vertical="bottom"/>
    </xf>
    <xf borderId="0" fillId="0" fontId="3" numFmtId="0" xfId="0" applyAlignment="1" applyFont="1">
      <alignment readingOrder="0" vertical="bottom"/>
    </xf>
    <xf borderId="0" fillId="2" fontId="2" numFmtId="0" xfId="0" applyAlignment="1" applyFill="1" applyFont="1">
      <alignment vertical="bottom"/>
    </xf>
    <xf borderId="0" fillId="0" fontId="4" numFmtId="0" xfId="0" applyAlignment="1" applyFont="1">
      <alignment readingOrder="0"/>
    </xf>
    <xf borderId="1" fillId="2" fontId="5" numFmtId="0" xfId="0" applyAlignment="1" applyBorder="1" applyFont="1">
      <alignment horizontal="center" readingOrder="0" vertical="bottom"/>
    </xf>
    <xf borderId="1" fillId="2" fontId="6" numFmtId="0" xfId="0" applyAlignment="1" applyBorder="1" applyFont="1">
      <alignment horizontal="center" readingOrder="0" vertical="bottom"/>
    </xf>
    <xf borderId="0" fillId="2" fontId="7" numFmtId="0" xfId="0" applyAlignment="1" applyFont="1">
      <alignment horizontal="center" vertical="bottom"/>
    </xf>
    <xf borderId="1" fillId="2" fontId="8" numFmtId="49" xfId="0" applyAlignment="1" applyBorder="1" applyFont="1" applyNumberFormat="1">
      <alignment horizontal="center" readingOrder="0" vertical="bottom"/>
    </xf>
    <xf borderId="1" fillId="0" fontId="8" numFmtId="0" xfId="0" applyAlignment="1" applyBorder="1" applyFont="1">
      <alignment horizontal="center" vertical="bottom"/>
    </xf>
    <xf borderId="0" fillId="0" fontId="9" numFmtId="0" xfId="0" applyFont="1"/>
    <xf borderId="0" fillId="0" fontId="10" numFmtId="0" xfId="0" applyFont="1"/>
    <xf borderId="0" fillId="2" fontId="8" numFmtId="0" xfId="0" applyAlignment="1" applyFont="1">
      <alignment horizontal="center" vertical="bottom"/>
    </xf>
    <xf borderId="1" fillId="2" fontId="8" numFmtId="0" xfId="0" applyAlignment="1" applyBorder="1" applyFont="1">
      <alignment horizontal="center" readingOrder="0" vertical="bottom"/>
    </xf>
    <xf borderId="1" fillId="2" fontId="5" numFmtId="0" xfId="0" applyAlignment="1" applyBorder="1" applyFont="1">
      <alignment horizontal="center" readingOrder="0" vertical="center"/>
    </xf>
    <xf borderId="1" fillId="2" fontId="6" numFmtId="0" xfId="0" applyAlignment="1" applyBorder="1" applyFont="1">
      <alignment horizontal="center" readingOrder="0" vertical="center"/>
    </xf>
    <xf borderId="0" fillId="2" fontId="6" numFmtId="0" xfId="0" applyAlignment="1" applyFont="1">
      <alignment horizontal="center" vertical="bottom"/>
    </xf>
    <xf borderId="0" fillId="0" fontId="11" numFmtId="0" xfId="0" applyAlignment="1" applyFont="1">
      <alignment readingOrder="0"/>
    </xf>
    <xf borderId="1" fillId="2" fontId="12" numFmtId="0" xfId="0" applyAlignment="1" applyBorder="1" applyFont="1">
      <alignment horizontal="center" readingOrder="0" vertical="bottom"/>
    </xf>
    <xf borderId="1" fillId="0" fontId="10" numFmtId="0" xfId="0" applyAlignment="1" applyBorder="1" applyFont="1">
      <alignment horizontal="center" readingOrder="0"/>
    </xf>
    <xf borderId="0" fillId="0" fontId="11" numFmtId="0" xfId="0" applyAlignment="1" applyFont="1">
      <alignment readingOrder="0" vertical="bottom"/>
    </xf>
    <xf borderId="1" fillId="0" fontId="2" numFmtId="0" xfId="0" applyAlignment="1" applyBorder="1" applyFont="1">
      <alignment vertical="bottom"/>
    </xf>
    <xf borderId="1" fillId="2" fontId="2" numFmtId="0" xfId="0" applyAlignment="1" applyBorder="1" applyFont="1">
      <alignment vertical="bottom"/>
    </xf>
    <xf borderId="1" fillId="0" fontId="2" numFmtId="0" xfId="0" applyAlignment="1" applyBorder="1" applyFont="1">
      <alignment horizontal="center" vertical="bottom"/>
    </xf>
    <xf borderId="1" fillId="3" fontId="13" numFmtId="0" xfId="0" applyAlignment="1" applyBorder="1" applyFill="1" applyFont="1">
      <alignment horizontal="center" readingOrder="0" shrinkToFit="0" wrapText="1"/>
    </xf>
    <xf borderId="1" fillId="4" fontId="13" numFmtId="0" xfId="0" applyAlignment="1" applyBorder="1" applyFill="1" applyFont="1">
      <alignment horizontal="center" readingOrder="0" shrinkToFit="0" wrapText="1"/>
    </xf>
    <xf borderId="0" fillId="2" fontId="14" numFmtId="0" xfId="0" applyAlignment="1" applyFont="1">
      <alignment horizontal="center" readingOrder="0" shrinkToFit="0" vertical="center" wrapText="1"/>
    </xf>
    <xf borderId="2" fillId="0" fontId="2" numFmtId="0" xfId="0" applyAlignment="1" applyBorder="1" applyFont="1">
      <alignment readingOrder="0" vertical="bottom"/>
    </xf>
    <xf borderId="0" fillId="0" fontId="11" numFmtId="0" xfId="0" applyAlignment="1" applyFont="1">
      <alignment horizontal="right" vertical="bottom"/>
    </xf>
    <xf borderId="1" fillId="5" fontId="1" numFmtId="0" xfId="0" applyAlignment="1" applyBorder="1" applyFill="1" applyFont="1">
      <alignment vertical="bottom"/>
    </xf>
    <xf borderId="2" fillId="0" fontId="2" numFmtId="0" xfId="0" applyAlignment="1" applyBorder="1" applyFont="1">
      <alignment vertical="bottom"/>
    </xf>
    <xf borderId="1" fillId="6" fontId="2" numFmtId="0" xfId="0" applyAlignment="1" applyBorder="1" applyFill="1" applyFont="1">
      <alignment horizontal="right" readingOrder="0" vertical="bottom"/>
    </xf>
    <xf borderId="0" fillId="7" fontId="15" numFmtId="0" xfId="0" applyAlignment="1" applyFill="1" applyFont="1">
      <alignment horizontal="left" readingOrder="0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center" readingOrder="0" vertical="bottom"/>
    </xf>
    <xf borderId="0" fillId="2" fontId="16" numFmtId="0" xfId="0" applyAlignment="1" applyFont="1">
      <alignment horizontal="center" readingOrder="0" vertical="bottom"/>
    </xf>
    <xf borderId="0" fillId="2" fontId="17" numFmtId="0" xfId="0" applyAlignment="1" applyFont="1">
      <alignment horizontal="center" readingOrder="0" vertical="bottom"/>
    </xf>
    <xf borderId="0" fillId="2" fontId="17" numFmtId="0" xfId="0" applyAlignment="1" applyFont="1">
      <alignment horizontal="center" vertical="bottom"/>
    </xf>
    <xf borderId="0" fillId="2" fontId="17" numFmtId="49" xfId="0" applyAlignment="1" applyFont="1" applyNumberFormat="1">
      <alignment horizontal="center" readingOrder="0" vertical="bottom"/>
    </xf>
    <xf borderId="1" fillId="2" fontId="18" numFmtId="0" xfId="0" applyAlignment="1" applyBorder="1" applyFont="1">
      <alignment horizontal="center" readingOrder="0" vertical="bottom"/>
    </xf>
    <xf borderId="1" fillId="2" fontId="7" numFmtId="0" xfId="0" applyAlignment="1" applyBorder="1" applyFont="1">
      <alignment horizontal="center" readingOrder="0" vertical="bottom"/>
    </xf>
    <xf borderId="1" fillId="2" fontId="7" numFmtId="49" xfId="0" applyAlignment="1" applyBorder="1" applyFont="1" applyNumberFormat="1">
      <alignment horizontal="center" readingOrder="0" vertical="bottom"/>
    </xf>
    <xf borderId="1" fillId="0" fontId="6" numFmtId="0" xfId="0" applyAlignment="1" applyBorder="1" applyFont="1">
      <alignment horizontal="center" vertical="bottom"/>
    </xf>
    <xf borderId="1" fillId="0" fontId="16" numFmtId="0" xfId="0" applyAlignment="1" applyBorder="1" applyFont="1">
      <alignment horizontal="center" readingOrder="0" vertical="bottom"/>
    </xf>
    <xf borderId="1" fillId="8" fontId="6" numFmtId="0" xfId="0" applyAlignment="1" applyBorder="1" applyFill="1" applyFont="1">
      <alignment horizontal="center" vertical="bottom"/>
    </xf>
    <xf borderId="1" fillId="9" fontId="19" numFmtId="0" xfId="0" applyAlignment="1" applyBorder="1" applyFill="1" applyFont="1">
      <alignment horizontal="center" vertical="bottom"/>
    </xf>
    <xf borderId="1" fillId="0" fontId="19" numFmtId="0" xfId="0" applyAlignment="1" applyBorder="1" applyFont="1">
      <alignment horizontal="center" vertical="bottom"/>
    </xf>
    <xf borderId="1" fillId="9" fontId="19" numFmtId="0" xfId="0" applyAlignment="1" applyBorder="1" applyFont="1">
      <alignment horizontal="center" vertical="bottom"/>
    </xf>
    <xf borderId="1" fillId="0" fontId="19" numFmtId="0" xfId="0" applyAlignment="1" applyBorder="1" applyFont="1">
      <alignment horizontal="center" vertical="bottom"/>
    </xf>
    <xf borderId="1" fillId="8" fontId="6" numFmtId="0" xfId="0" applyAlignment="1" applyBorder="1" applyFont="1">
      <alignment horizontal="center" vertical="bottom"/>
    </xf>
    <xf borderId="1" fillId="10" fontId="2" numFmtId="0" xfId="0" applyAlignment="1" applyBorder="1" applyFill="1" applyFont="1">
      <alignment vertical="bottom"/>
    </xf>
    <xf borderId="0" fillId="0" fontId="19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1" fillId="2" fontId="19" numFmtId="0" xfId="0" applyAlignment="1" applyBorder="1" applyFont="1">
      <alignment horizontal="center" vertical="bottom"/>
    </xf>
    <xf borderId="1" fillId="8" fontId="19" numFmtId="0" xfId="0" applyAlignment="1" applyBorder="1" applyFont="1">
      <alignment horizontal="center" vertical="bottom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horizontal="center" vertical="bottom"/>
    </xf>
    <xf borderId="1" fillId="0" fontId="20" numFmtId="0" xfId="0" applyAlignment="1" applyBorder="1" applyFont="1">
      <alignment horizontal="center" vertical="bottom"/>
    </xf>
    <xf borderId="1" fillId="10" fontId="19" numFmtId="0" xfId="0" applyAlignment="1" applyBorder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0" fillId="0" fontId="1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1"/>
    </xf>
    <xf borderId="0" fillId="0" fontId="11" numFmtId="0" xfId="0" applyAlignment="1" applyFont="1">
      <alignment horizontal="center" readingOrder="0"/>
    </xf>
    <xf borderId="0" fillId="0" fontId="11" numFmtId="0" xfId="0" applyAlignment="1" applyFont="1">
      <alignment horizontal="center" readingOrder="0" vertical="bottom"/>
    </xf>
    <xf borderId="0" fillId="2" fontId="18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/>
    </xf>
    <xf borderId="0" fillId="2" fontId="21" numFmtId="1" xfId="0" applyAlignment="1" applyFont="1" applyNumberFormat="1">
      <alignment horizontal="center" readingOrder="0"/>
    </xf>
    <xf borderId="0" fillId="2" fontId="21" numFmtId="0" xfId="0" applyAlignment="1" applyFont="1">
      <alignment horizontal="center" readingOrder="0"/>
    </xf>
    <xf borderId="0" fillId="2" fontId="21" numFmtId="1" xfId="0" applyAlignment="1" applyFont="1" applyNumberFormat="1">
      <alignment horizontal="center" vertical="bottom"/>
    </xf>
    <xf borderId="0" fillId="0" fontId="21" numFmtId="0" xfId="0" applyAlignment="1" applyFont="1">
      <alignment horizontal="center" readingOrder="0" vertical="bottom"/>
    </xf>
    <xf borderId="0" fillId="2" fontId="21" numFmtId="1" xfId="0" applyAlignment="1" applyFont="1" applyNumberFormat="1">
      <alignment horizontal="left" readingOrder="0" vertical="bottom"/>
    </xf>
    <xf borderId="0" fillId="0" fontId="21" numFmtId="0" xfId="0" applyAlignment="1" applyFont="1">
      <alignment vertical="bottom"/>
    </xf>
    <xf borderId="0" fillId="0" fontId="21" numFmtId="0" xfId="0" applyAlignment="1" applyFont="1">
      <alignment horizontal="center" readingOrder="0" shrinkToFit="0" vertical="bottom" wrapText="1"/>
    </xf>
    <xf borderId="0" fillId="0" fontId="21" numFmtId="0" xfId="0" applyAlignment="1" applyFont="1">
      <alignment horizontal="center" vertical="bottom"/>
    </xf>
    <xf borderId="0" fillId="0" fontId="1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center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11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right" vertical="bottom"/>
    </xf>
    <xf borderId="0" fillId="2" fontId="2" numFmtId="0" xfId="0" applyAlignment="1" applyFont="1">
      <alignment horizontal="right" vertical="bottom"/>
    </xf>
    <xf borderId="0" fillId="0" fontId="11" numFmtId="0" xfId="0" applyAlignment="1" applyFont="1">
      <alignment shrinkToFit="0" vertical="bottom" wrapText="0"/>
    </xf>
    <xf borderId="0" fillId="0" fontId="2" numFmtId="164" xfId="0" applyAlignment="1" applyFont="1" applyNumberFormat="1">
      <alignment vertical="bottom"/>
    </xf>
    <xf borderId="0" fillId="10" fontId="2" numFmtId="0" xfId="0" applyAlignment="1" applyFont="1">
      <alignment horizontal="right" readingOrder="0" vertical="bottom"/>
    </xf>
    <xf borderId="0" fillId="0" fontId="2" numFmtId="20" xfId="0" applyAlignment="1" applyFont="1" applyNumberFormat="1">
      <alignment vertical="bottom"/>
    </xf>
    <xf borderId="0" fillId="10" fontId="22" numFmtId="1" xfId="0" applyAlignment="1" applyFont="1" applyNumberFormat="1">
      <alignment horizontal="right" readingOrder="0" vertical="bottom"/>
    </xf>
    <xf borderId="0" fillId="0" fontId="11" numFmtId="164" xfId="0" applyAlignment="1" applyFont="1" applyNumberFormat="1">
      <alignment vertical="bottom"/>
    </xf>
    <xf borderId="0" fillId="10" fontId="2" numFmtId="0" xfId="0" applyAlignment="1" applyFont="1">
      <alignment horizontal="center" readingOrder="0" vertical="bottom"/>
    </xf>
    <xf borderId="0" fillId="2" fontId="2" numFmtId="164" xfId="0" applyAlignment="1" applyFont="1" applyNumberFormat="1">
      <alignment horizontal="right" vertical="bottom"/>
    </xf>
    <xf borderId="0" fillId="2" fontId="2" numFmtId="3" xfId="0" applyAlignment="1" applyFont="1" applyNumberFormat="1">
      <alignment horizontal="right" vertical="bottom"/>
    </xf>
    <xf borderId="0" fillId="0" fontId="2" numFmtId="3" xfId="0" applyAlignment="1" applyFont="1" applyNumberFormat="1">
      <alignment horizontal="right" vertical="bottom"/>
    </xf>
    <xf borderId="0" fillId="0" fontId="2" numFmtId="1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0" xfId="0" applyAlignment="1" applyFont="1">
      <alignment horizontal="center" shrinkToFit="0" vertical="bottom" wrapText="1"/>
    </xf>
    <xf borderId="0" fillId="10" fontId="2" numFmtId="1" xfId="0" applyAlignment="1" applyFont="1" applyNumberFormat="1">
      <alignment horizontal="right" readingOrder="0" vertical="bottom"/>
    </xf>
    <xf borderId="0" fillId="0" fontId="2" numFmtId="0" xfId="0" applyAlignment="1" applyFont="1">
      <alignment horizontal="center" readingOrder="0" shrinkToFit="0" vertical="bottom" wrapText="1"/>
    </xf>
    <xf borderId="0" fillId="10" fontId="2" numFmtId="165" xfId="0" applyAlignment="1" applyFont="1" applyNumberFormat="1">
      <alignment horizontal="right" vertical="bottom"/>
    </xf>
    <xf borderId="0" fillId="2" fontId="11" numFmtId="0" xfId="0" applyAlignment="1" applyFont="1">
      <alignment vertical="bottom"/>
    </xf>
    <xf borderId="0" fillId="2" fontId="11" numFmtId="0" xfId="0" applyAlignment="1" applyFont="1">
      <alignment readingOrder="0" vertical="bottom"/>
    </xf>
    <xf borderId="0" fillId="10" fontId="2" numFmtId="0" xfId="0" applyAlignment="1" applyFont="1">
      <alignment vertical="bottom"/>
    </xf>
    <xf borderId="1" fillId="2" fontId="10" numFmtId="0" xfId="0" applyAlignment="1" applyBorder="1" applyFont="1">
      <alignment horizontal="center" readingOrder="0" vertical="bottom"/>
    </xf>
    <xf borderId="0" fillId="2" fontId="6" numFmtId="0" xfId="0" applyAlignment="1" applyFont="1">
      <alignment horizontal="center" vertical="bottom"/>
    </xf>
    <xf borderId="0" fillId="2" fontId="2" numFmtId="0" xfId="0" applyAlignment="1" applyFont="1">
      <alignment readingOrder="0" vertical="bottom"/>
    </xf>
    <xf borderId="1" fillId="0" fontId="12" numFmtId="0" xfId="0" applyAlignment="1" applyBorder="1" applyFont="1">
      <alignment horizontal="center" readingOrder="0" vertical="bottom"/>
    </xf>
    <xf borderId="0" fillId="0" fontId="12" numFmtId="49" xfId="0" applyAlignment="1" applyFont="1" applyNumberFormat="1">
      <alignment horizontal="center" readingOrder="0" vertical="bottom"/>
    </xf>
    <xf borderId="1" fillId="8" fontId="12" numFmtId="0" xfId="0" applyAlignment="1" applyBorder="1" applyFont="1">
      <alignment horizontal="center" vertical="bottom"/>
    </xf>
    <xf borderId="1" fillId="0" fontId="16" numFmtId="0" xfId="0" applyAlignment="1" applyBorder="1" applyFont="1">
      <alignment horizontal="center" shrinkToFit="0" vertical="bottom" wrapText="1"/>
    </xf>
    <xf borderId="1" fillId="11" fontId="23" numFmtId="0" xfId="0" applyAlignment="1" applyBorder="1" applyFill="1" applyFont="1">
      <alignment horizontal="center" readingOrder="0" vertical="bottom"/>
    </xf>
    <xf borderId="0" fillId="12" fontId="24" numFmtId="0" xfId="0" applyAlignment="1" applyFill="1" applyFont="1">
      <alignment horizontal="center" readingOrder="0" vertical="bottom"/>
    </xf>
    <xf borderId="0" fillId="12" fontId="23" numFmtId="0" xfId="0" applyAlignment="1" applyFont="1">
      <alignment horizontal="center" vertical="bottom"/>
    </xf>
    <xf borderId="2" fillId="11" fontId="23" numFmtId="0" xfId="0" applyAlignment="1" applyBorder="1" applyFont="1">
      <alignment horizontal="center" readingOrder="0" vertical="bottom"/>
    </xf>
    <xf borderId="0" fillId="12" fontId="23" numFmtId="0" xfId="0" applyAlignment="1" applyFont="1">
      <alignment horizontal="center" readingOrder="0" vertical="bottom"/>
    </xf>
    <xf borderId="1" fillId="0" fontId="20" numFmtId="49" xfId="0" applyAlignment="1" applyBorder="1" applyFont="1" applyNumberFormat="1">
      <alignment horizontal="center" vertical="bottom"/>
    </xf>
    <xf borderId="0" fillId="0" fontId="2" numFmtId="0" xfId="0" applyAlignment="1" applyFont="1">
      <alignment readingOrder="0" shrinkToFit="0" wrapText="0"/>
    </xf>
    <xf borderId="0" fillId="7" fontId="25" numFmtId="0" xfId="0" applyAlignment="1" applyFont="1">
      <alignment vertical="bottom"/>
    </xf>
    <xf borderId="0" fillId="0" fontId="2" numFmtId="0" xfId="0" applyFont="1"/>
    <xf borderId="0" fillId="7" fontId="25" numFmtId="0" xfId="0" applyAlignment="1" applyFont="1">
      <alignment horizontal="left" readingOrder="0"/>
    </xf>
    <xf borderId="0" fillId="7" fontId="2" numFmtId="0" xfId="0" applyAlignment="1" applyFont="1">
      <alignment vertical="bottom"/>
    </xf>
    <xf borderId="1" fillId="0" fontId="2" numFmtId="0" xfId="0" applyAlignment="1" applyBorder="1" applyFont="1">
      <alignment horizontal="center" vertical="bottom"/>
    </xf>
    <xf borderId="1" fillId="3" fontId="13" numFmtId="0" xfId="0" applyAlignment="1" applyBorder="1" applyFont="1">
      <alignment horizontal="center" shrinkToFit="0" vertical="bottom" wrapText="1"/>
    </xf>
    <xf borderId="1" fillId="4" fontId="13" numFmtId="0" xfId="0" applyAlignment="1" applyBorder="1" applyFont="1">
      <alignment horizontal="center" shrinkToFit="0" vertical="bottom" wrapText="1"/>
    </xf>
    <xf borderId="0" fillId="2" fontId="2" numFmtId="0" xfId="0" applyFont="1"/>
    <xf borderId="1" fillId="3" fontId="13" numFmtId="0" xfId="0" applyAlignment="1" applyBorder="1" applyFont="1">
      <alignment horizontal="center" shrinkToFit="0" vertical="bottom" wrapText="1"/>
    </xf>
    <xf borderId="1" fillId="4" fontId="13" numFmtId="0" xfId="0" applyAlignment="1" applyBorder="1" applyFont="1">
      <alignment horizontal="center" shrinkToFit="0" vertical="bottom" wrapText="1"/>
    </xf>
    <xf borderId="1" fillId="0" fontId="2" numFmtId="49" xfId="0" applyAlignment="1" applyBorder="1" applyFont="1" applyNumberFormat="1">
      <alignment vertical="bottom"/>
    </xf>
    <xf borderId="1" fillId="5" fontId="2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0"/>
    </xf>
    <xf borderId="1" fillId="6" fontId="2" numFmtId="0" xfId="0" applyAlignment="1" applyBorder="1" applyFont="1">
      <alignment horizontal="right" vertical="bottom"/>
    </xf>
    <xf borderId="1" fillId="6" fontId="2" numFmtId="0" xfId="0" applyAlignment="1" applyBorder="1" applyFont="1">
      <alignment horizontal="right" vertical="bottom"/>
    </xf>
    <xf borderId="1" fillId="7" fontId="2" numFmtId="0" xfId="0" applyAlignment="1" applyBorder="1" applyFont="1">
      <alignment vertical="bottom"/>
    </xf>
    <xf borderId="1" fillId="7" fontId="2" numFmtId="0" xfId="0" applyAlignment="1" applyBorder="1" applyFont="1">
      <alignment shrinkToFit="0" vertical="bottom" wrapText="0"/>
    </xf>
    <xf borderId="0" fillId="2" fontId="13" numFmtId="0" xfId="0" applyAlignment="1" applyFont="1">
      <alignment horizontal="center" readingOrder="0" shrinkToFit="0" wrapText="0"/>
    </xf>
    <xf borderId="0" fillId="2" fontId="26" numFmtId="0" xfId="0" applyAlignment="1" applyFont="1">
      <alignment horizontal="center" readingOrder="0" shrinkToFit="0" wrapText="0"/>
    </xf>
    <xf borderId="1" fillId="2" fontId="6" numFmtId="49" xfId="0" applyAlignment="1" applyBorder="1" applyFont="1" applyNumberFormat="1">
      <alignment horizontal="center" readingOrder="0" vertical="bottom"/>
    </xf>
    <xf borderId="0" fillId="0" fontId="9" numFmtId="0" xfId="0" applyAlignment="1" applyFont="1">
      <alignment readingOrder="0"/>
    </xf>
    <xf borderId="1" fillId="0" fontId="6" numFmtId="0" xfId="0" applyAlignment="1" applyBorder="1" applyFont="1">
      <alignment horizontal="center" vertical="bottom"/>
    </xf>
    <xf borderId="1" fillId="10" fontId="2" numFmtId="0" xfId="0" applyAlignment="1" applyBorder="1" applyFont="1">
      <alignment vertical="bottom"/>
    </xf>
    <xf borderId="1" fillId="0" fontId="6" numFmtId="49" xfId="0" applyAlignment="1" applyBorder="1" applyFont="1" applyNumberFormat="1">
      <alignment horizontal="center" vertical="bottom"/>
    </xf>
    <xf borderId="0" fillId="0" fontId="12" numFmtId="49" xfId="0" applyAlignment="1" applyFont="1" applyNumberFormat="1">
      <alignment horizontal="center" vertical="bottom"/>
    </xf>
    <xf borderId="1" fillId="9" fontId="27" numFmtId="0" xfId="0" applyAlignment="1" applyBorder="1" applyFont="1">
      <alignment horizontal="center" shrinkToFit="0" vertical="bottom" wrapText="1"/>
    </xf>
    <xf borderId="1" fillId="0" fontId="28" numFmtId="0" xfId="0" applyAlignment="1" applyBorder="1" applyFont="1">
      <alignment horizontal="center" vertical="bottom"/>
    </xf>
    <xf borderId="1" fillId="0" fontId="28" numFmtId="0" xfId="0" applyAlignment="1" applyBorder="1" applyFont="1">
      <alignment horizontal="center" vertical="bottom"/>
    </xf>
    <xf borderId="1" fillId="9" fontId="2" numFmtId="0" xfId="0" applyAlignment="1" applyBorder="1" applyFont="1">
      <alignment vertical="bottom"/>
    </xf>
    <xf borderId="0" fillId="0" fontId="20" numFmtId="0" xfId="0" applyAlignment="1" applyFont="1">
      <alignment horizontal="center" vertical="bottom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horizontal="center" vertical="bottom"/>
    </xf>
    <xf borderId="0" fillId="0" fontId="19" numFmtId="0" xfId="0" applyAlignment="1" applyFont="1">
      <alignment horizontal="center" vertical="bottom"/>
    </xf>
    <xf borderId="1" fillId="0" fontId="11" numFmtId="0" xfId="0" applyAlignment="1" applyBorder="1" applyFont="1">
      <alignment readingOrder="0" shrinkToFit="0" vertical="bottom" wrapText="1"/>
    </xf>
    <xf borderId="1" fillId="0" fontId="11" numFmtId="0" xfId="0" applyAlignment="1" applyBorder="1" applyFont="1">
      <alignment shrinkToFit="0" vertical="bottom" wrapText="1"/>
    </xf>
    <xf borderId="1" fillId="0" fontId="11" numFmtId="0" xfId="0" applyAlignment="1" applyBorder="1" applyFont="1">
      <alignment horizontal="center" shrinkToFit="0" vertical="bottom" wrapText="1"/>
    </xf>
    <xf borderId="1" fillId="13" fontId="11" numFmtId="0" xfId="0" applyAlignment="1" applyBorder="1" applyFill="1" applyFont="1">
      <alignment horizontal="right" readingOrder="0" vertical="bottom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horizontal="right" readingOrder="0" vertical="bottom"/>
    </xf>
    <xf borderId="1" fillId="13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horizontal="right" vertical="bottom"/>
    </xf>
    <xf borderId="3" fillId="0" fontId="2" numFmtId="0" xfId="0" applyAlignment="1" applyBorder="1" applyFont="1">
      <alignment readingOrder="0" shrinkToFit="0" wrapText="1"/>
    </xf>
    <xf borderId="2" fillId="0" fontId="29" numFmtId="0" xfId="0" applyBorder="1" applyFont="1"/>
    <xf borderId="4" fillId="2" fontId="2" numFmtId="0" xfId="0" applyAlignment="1" applyBorder="1" applyFont="1">
      <alignment horizontal="right" vertical="bottom"/>
    </xf>
    <xf borderId="1" fillId="13" fontId="2" numFmtId="0" xfId="0" applyBorder="1" applyFont="1"/>
    <xf borderId="1" fillId="0" fontId="2" numFmtId="0" xfId="0" applyAlignment="1" applyBorder="1" applyFont="1">
      <alignment horizontal="center" shrinkToFit="0" vertical="bottom" wrapText="1"/>
    </xf>
    <xf borderId="1" fillId="2" fontId="30" numFmtId="0" xfId="0" applyAlignment="1" applyBorder="1" applyFont="1">
      <alignment vertical="bottom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2" fontId="2" numFmtId="0" xfId="0" applyAlignment="1" applyBorder="1" applyFont="1">
      <alignment readingOrder="0" shrinkToFit="0" vertical="bottom" wrapText="1"/>
    </xf>
    <xf borderId="3" fillId="10" fontId="2" numFmtId="0" xfId="0" applyAlignment="1" applyBorder="1" applyFont="1">
      <alignment readingOrder="0" vertical="bottom"/>
    </xf>
    <xf borderId="5" fillId="0" fontId="29" numFmtId="0" xfId="0" applyBorder="1" applyFont="1"/>
    <xf borderId="3" fillId="2" fontId="2" numFmtId="0" xfId="0" applyAlignment="1" applyBorder="1" applyFont="1">
      <alignment vertical="bottom"/>
    </xf>
    <xf borderId="0" fillId="2" fontId="11" numFmtId="0" xfId="0" applyAlignment="1" applyFont="1">
      <alignment readingOrder="0" shrinkToFit="0" vertical="bottom" wrapText="1"/>
    </xf>
    <xf borderId="0" fillId="2" fontId="11" numFmtId="0" xfId="0" applyAlignment="1" applyFont="1">
      <alignment shrinkToFit="0" vertical="bottom" wrapText="1"/>
    </xf>
    <xf borderId="0" fillId="2" fontId="11" numFmtId="0" xfId="0" applyAlignment="1" applyFont="1">
      <alignment horizontal="center" shrinkToFit="0" vertical="bottom" wrapText="1"/>
    </xf>
    <xf borderId="0" fillId="2" fontId="31" numFmtId="0" xfId="0" applyFont="1"/>
    <xf borderId="1" fillId="10" fontId="2" numFmtId="0" xfId="0" applyAlignment="1" applyBorder="1" applyFont="1">
      <alignment shrinkToFit="0" vertical="bottom" wrapText="0"/>
    </xf>
    <xf borderId="0" fillId="2" fontId="2" numFmtId="0" xfId="0" applyAlignment="1" applyFont="1">
      <alignment shrinkToFit="0" vertical="bottom" wrapText="1"/>
    </xf>
    <xf borderId="0" fillId="2" fontId="2" numFmtId="0" xfId="0" applyAlignment="1" applyFont="1">
      <alignment horizontal="right" readingOrder="0" vertical="bottom"/>
    </xf>
    <xf borderId="0" fillId="10" fontId="11" numFmtId="0" xfId="0" applyAlignment="1" applyFont="1">
      <alignment horizontal="center" vertical="bottom"/>
    </xf>
    <xf borderId="0" fillId="10" fontId="2" numFmtId="0" xfId="0" applyAlignment="1" applyFont="1">
      <alignment horizontal="right" vertical="bottom"/>
    </xf>
    <xf borderId="0" fillId="2" fontId="2" numFmtId="0" xfId="0" applyAlignment="1" applyFont="1">
      <alignment readingOrder="0" shrinkToFit="0" wrapText="1"/>
    </xf>
    <xf borderId="0" fillId="10" fontId="2" numFmtId="0" xfId="0" applyAlignment="1" applyFont="1">
      <alignment shrinkToFit="0" vertical="bottom" wrapText="0"/>
    </xf>
    <xf borderId="0" fillId="0" fontId="2" numFmtId="49" xfId="0" applyAlignment="1" applyFont="1" applyNumberFormat="1">
      <alignment vertical="bottom"/>
    </xf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vertical="bottom" wrapText="1"/>
    </xf>
    <xf borderId="1" fillId="0" fontId="11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>
      <c r="A7" s="3"/>
      <c r="B7" s="3"/>
      <c r="C7" s="2"/>
      <c r="D7" s="2"/>
      <c r="E7" s="2"/>
      <c r="F7" s="2"/>
      <c r="G7" s="2"/>
      <c r="H7" s="2"/>
      <c r="I7" s="2"/>
      <c r="J7" s="3"/>
      <c r="K7" s="3"/>
      <c r="L7" s="4"/>
      <c r="M7" s="2"/>
      <c r="N7" s="2"/>
    </row>
    <row r="8">
      <c r="A8" s="5"/>
      <c r="B8" s="2"/>
      <c r="C8" s="2"/>
      <c r="D8" s="2"/>
      <c r="E8" s="2"/>
      <c r="F8" s="2"/>
      <c r="G8" s="2"/>
      <c r="H8" s="6"/>
      <c r="I8" s="2"/>
      <c r="J8" s="2"/>
      <c r="K8" s="2"/>
      <c r="L8" s="2"/>
      <c r="M8" s="2"/>
      <c r="N8" s="2"/>
    </row>
    <row r="9">
      <c r="A9" s="5"/>
      <c r="B9" s="2"/>
      <c r="C9" s="2"/>
      <c r="D9" s="2"/>
      <c r="E9" s="2"/>
      <c r="F9" s="2"/>
      <c r="G9" s="2"/>
      <c r="H9" s="6"/>
      <c r="I9" s="2"/>
      <c r="J9" s="2"/>
      <c r="K9" s="2"/>
      <c r="L9" s="2"/>
      <c r="M9" s="2"/>
      <c r="N9" s="2"/>
    </row>
    <row r="10">
      <c r="A10" s="5"/>
      <c r="B10" s="2"/>
      <c r="C10" s="2"/>
      <c r="D10" s="2"/>
      <c r="E10" s="2"/>
      <c r="F10" s="2"/>
      <c r="G10" s="2"/>
      <c r="H10" s="6"/>
      <c r="I10" s="2"/>
      <c r="J10" s="2"/>
      <c r="K10" s="2"/>
      <c r="L10" s="2"/>
      <c r="M10" s="2"/>
      <c r="N10" s="2"/>
    </row>
    <row r="12">
      <c r="A12" s="7"/>
    </row>
    <row r="13">
      <c r="A13" s="8"/>
      <c r="B13" s="9"/>
      <c r="C13" s="10"/>
      <c r="D13" s="11"/>
      <c r="E13" s="11"/>
    </row>
    <row r="14">
      <c r="A14" s="8"/>
      <c r="B14" s="9"/>
      <c r="C14" s="10"/>
      <c r="D14" s="11"/>
      <c r="E14" s="12"/>
    </row>
    <row r="15">
      <c r="A15" s="13"/>
      <c r="B15" s="13"/>
      <c r="D15" s="14"/>
      <c r="E15" s="14"/>
    </row>
    <row r="16">
      <c r="A16" s="7"/>
      <c r="B16" s="13"/>
      <c r="D16" s="14"/>
      <c r="E16" s="14"/>
    </row>
    <row r="17">
      <c r="A17" s="8"/>
      <c r="B17" s="9"/>
      <c r="C17" s="15"/>
      <c r="D17" s="11"/>
      <c r="E17" s="11"/>
    </row>
    <row r="18">
      <c r="A18" s="8"/>
      <c r="B18" s="9"/>
      <c r="C18" s="15"/>
      <c r="D18" s="11"/>
      <c r="E18" s="16"/>
    </row>
    <row r="19">
      <c r="A19" s="13"/>
      <c r="B19" s="13"/>
      <c r="D19" s="14"/>
      <c r="E19" s="14"/>
    </row>
    <row r="20">
      <c r="A20" s="7"/>
      <c r="B20" s="13"/>
      <c r="D20" s="14"/>
      <c r="E20" s="14"/>
    </row>
    <row r="21">
      <c r="A21" s="17"/>
      <c r="B21" s="18"/>
      <c r="C21" s="19"/>
      <c r="D21" s="11"/>
      <c r="E21" s="11"/>
    </row>
    <row r="22">
      <c r="A22" s="17"/>
      <c r="B22" s="18"/>
      <c r="C22" s="19"/>
      <c r="D22" s="11"/>
      <c r="E22" s="11"/>
    </row>
    <row r="23">
      <c r="A23" s="13"/>
      <c r="B23" s="13"/>
      <c r="D23" s="14"/>
      <c r="E23" s="14"/>
    </row>
    <row r="24">
      <c r="A24" s="20"/>
      <c r="B24" s="13"/>
      <c r="D24" s="14"/>
      <c r="E24" s="14"/>
    </row>
    <row r="25">
      <c r="A25" s="21"/>
      <c r="B25" s="9"/>
      <c r="C25" s="19"/>
      <c r="D25" s="11"/>
      <c r="E25" s="22"/>
    </row>
    <row r="26">
      <c r="A26" s="21"/>
      <c r="B26" s="9"/>
      <c r="C26" s="19"/>
      <c r="D26" s="11"/>
      <c r="E26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3"/>
      <c r="B1" s="2"/>
      <c r="C1" s="2"/>
      <c r="D1" s="2"/>
      <c r="E1" s="2"/>
      <c r="F1" s="2"/>
      <c r="G1" s="2"/>
      <c r="H1" s="6"/>
      <c r="I1" s="2"/>
      <c r="J1" s="2"/>
      <c r="K1" s="2"/>
      <c r="L1" s="2"/>
      <c r="M1" s="2"/>
      <c r="N1" s="2"/>
    </row>
    <row r="2">
      <c r="A2" s="23"/>
      <c r="B2" s="24"/>
      <c r="C2" s="24"/>
      <c r="D2" s="24"/>
      <c r="E2" s="24"/>
      <c r="F2" s="24"/>
      <c r="G2" s="24"/>
      <c r="H2" s="25"/>
      <c r="I2" s="24"/>
      <c r="J2" s="24"/>
      <c r="K2" s="24"/>
      <c r="L2" s="24"/>
      <c r="M2" s="24"/>
      <c r="N2" s="2">
        <f>8*18</f>
        <v>144</v>
      </c>
    </row>
    <row r="3">
      <c r="A3" s="24" t="s">
        <v>2</v>
      </c>
      <c r="B3" s="26">
        <v>1.0</v>
      </c>
      <c r="C3" s="26">
        <v>2.0</v>
      </c>
      <c r="D3" s="26">
        <v>3.0</v>
      </c>
      <c r="E3" s="26">
        <v>4.0</v>
      </c>
      <c r="F3" s="26">
        <v>5.0</v>
      </c>
      <c r="G3" s="26">
        <v>6.0</v>
      </c>
      <c r="H3" s="26">
        <v>7.0</v>
      </c>
      <c r="I3" s="26">
        <v>8.0</v>
      </c>
      <c r="J3" s="26">
        <v>9.0</v>
      </c>
      <c r="K3" s="26">
        <v>10.0</v>
      </c>
      <c r="L3" s="26">
        <v>11.0</v>
      </c>
      <c r="M3" s="26">
        <v>12.0</v>
      </c>
      <c r="N3" s="2">
        <f>N2/2</f>
        <v>72</v>
      </c>
    </row>
    <row r="4">
      <c r="A4" s="24" t="s">
        <v>3</v>
      </c>
      <c r="B4" s="27" t="s">
        <v>4</v>
      </c>
      <c r="C4" s="27" t="s">
        <v>5</v>
      </c>
      <c r="D4" s="27" t="s">
        <v>5</v>
      </c>
      <c r="E4" s="27" t="s">
        <v>5</v>
      </c>
      <c r="F4" s="27" t="s">
        <v>5</v>
      </c>
      <c r="G4" s="27" t="s">
        <v>5</v>
      </c>
      <c r="H4" s="28" t="s">
        <v>6</v>
      </c>
      <c r="I4" s="28" t="s">
        <v>6</v>
      </c>
      <c r="J4" s="28" t="s">
        <v>6</v>
      </c>
      <c r="K4" s="28" t="s">
        <v>6</v>
      </c>
      <c r="L4" s="28" t="s">
        <v>6</v>
      </c>
      <c r="M4" s="28" t="s">
        <v>7</v>
      </c>
      <c r="N4" s="29"/>
    </row>
    <row r="5">
      <c r="A5" s="24" t="s">
        <v>8</v>
      </c>
      <c r="B5" s="27" t="s">
        <v>4</v>
      </c>
      <c r="C5" s="27" t="s">
        <v>5</v>
      </c>
      <c r="D5" s="27" t="s">
        <v>5</v>
      </c>
      <c r="E5" s="27" t="s">
        <v>5</v>
      </c>
      <c r="F5" s="27" t="s">
        <v>5</v>
      </c>
      <c r="G5" s="27" t="s">
        <v>5</v>
      </c>
      <c r="H5" s="28" t="s">
        <v>6</v>
      </c>
      <c r="I5" s="28" t="s">
        <v>6</v>
      </c>
      <c r="J5" s="28" t="s">
        <v>6</v>
      </c>
      <c r="K5" s="28" t="s">
        <v>6</v>
      </c>
      <c r="L5" s="28" t="s">
        <v>6</v>
      </c>
      <c r="M5" s="28" t="s">
        <v>7</v>
      </c>
      <c r="N5" s="29"/>
    </row>
    <row r="6">
      <c r="A6" s="24" t="s">
        <v>9</v>
      </c>
      <c r="B6" s="27" t="s">
        <v>4</v>
      </c>
      <c r="C6" s="27" t="s">
        <v>5</v>
      </c>
      <c r="D6" s="27" t="s">
        <v>5</v>
      </c>
      <c r="E6" s="27" t="s">
        <v>5</v>
      </c>
      <c r="F6" s="27" t="s">
        <v>5</v>
      </c>
      <c r="G6" s="27" t="s">
        <v>5</v>
      </c>
      <c r="H6" s="28" t="s">
        <v>6</v>
      </c>
      <c r="I6" s="28" t="s">
        <v>6</v>
      </c>
      <c r="J6" s="28" t="s">
        <v>6</v>
      </c>
      <c r="K6" s="28" t="s">
        <v>6</v>
      </c>
      <c r="L6" s="28" t="s">
        <v>6</v>
      </c>
      <c r="M6" s="28" t="s">
        <v>7</v>
      </c>
      <c r="N6" s="29"/>
    </row>
    <row r="7">
      <c r="A7" s="24" t="s">
        <v>10</v>
      </c>
      <c r="B7" s="27" t="s">
        <v>4</v>
      </c>
      <c r="C7" s="27" t="s">
        <v>5</v>
      </c>
      <c r="D7" s="27" t="s">
        <v>5</v>
      </c>
      <c r="E7" s="27" t="s">
        <v>5</v>
      </c>
      <c r="F7" s="27" t="s">
        <v>5</v>
      </c>
      <c r="G7" s="27" t="s">
        <v>5</v>
      </c>
      <c r="H7" s="28" t="s">
        <v>6</v>
      </c>
      <c r="I7" s="28" t="s">
        <v>6</v>
      </c>
      <c r="J7" s="28" t="s">
        <v>6</v>
      </c>
      <c r="K7" s="28" t="s">
        <v>6</v>
      </c>
      <c r="L7" s="28" t="s">
        <v>6</v>
      </c>
      <c r="M7" s="28" t="s">
        <v>7</v>
      </c>
      <c r="N7" s="29"/>
    </row>
    <row r="8">
      <c r="A8" s="24" t="s">
        <v>11</v>
      </c>
      <c r="B8" s="27" t="s">
        <v>4</v>
      </c>
      <c r="C8" s="27" t="s">
        <v>5</v>
      </c>
      <c r="D8" s="27" t="s">
        <v>5</v>
      </c>
      <c r="E8" s="27" t="s">
        <v>5</v>
      </c>
      <c r="F8" s="27" t="s">
        <v>5</v>
      </c>
      <c r="G8" s="27" t="s">
        <v>5</v>
      </c>
      <c r="H8" s="28" t="s">
        <v>6</v>
      </c>
      <c r="I8" s="28" t="s">
        <v>6</v>
      </c>
      <c r="J8" s="28" t="s">
        <v>6</v>
      </c>
      <c r="K8" s="28" t="s">
        <v>6</v>
      </c>
      <c r="L8" s="28" t="s">
        <v>6</v>
      </c>
      <c r="M8" s="28" t="s">
        <v>7</v>
      </c>
      <c r="N8" s="29"/>
    </row>
    <row r="9">
      <c r="A9" s="24" t="s">
        <v>12</v>
      </c>
      <c r="B9" s="27" t="s">
        <v>4</v>
      </c>
      <c r="C9" s="27" t="s">
        <v>5</v>
      </c>
      <c r="D9" s="27" t="s">
        <v>5</v>
      </c>
      <c r="E9" s="27" t="s">
        <v>5</v>
      </c>
      <c r="F9" s="27" t="s">
        <v>5</v>
      </c>
      <c r="G9" s="27" t="s">
        <v>5</v>
      </c>
      <c r="H9" s="28" t="s">
        <v>6</v>
      </c>
      <c r="I9" s="28" t="s">
        <v>6</v>
      </c>
      <c r="J9" s="28" t="s">
        <v>6</v>
      </c>
      <c r="K9" s="28" t="s">
        <v>6</v>
      </c>
      <c r="L9" s="28" t="s">
        <v>6</v>
      </c>
      <c r="M9" s="28" t="s">
        <v>7</v>
      </c>
      <c r="N9" s="29"/>
    </row>
    <row r="10">
      <c r="A10" s="24" t="s">
        <v>13</v>
      </c>
      <c r="B10" s="27" t="s">
        <v>4</v>
      </c>
      <c r="C10" s="27" t="s">
        <v>5</v>
      </c>
      <c r="D10" s="27" t="s">
        <v>5</v>
      </c>
      <c r="E10" s="27" t="s">
        <v>5</v>
      </c>
      <c r="F10" s="27" t="s">
        <v>5</v>
      </c>
      <c r="G10" s="27" t="s">
        <v>5</v>
      </c>
      <c r="H10" s="28" t="s">
        <v>6</v>
      </c>
      <c r="I10" s="28" t="s">
        <v>6</v>
      </c>
      <c r="J10" s="28" t="s">
        <v>6</v>
      </c>
      <c r="K10" s="28" t="s">
        <v>6</v>
      </c>
      <c r="L10" s="28" t="s">
        <v>6</v>
      </c>
      <c r="M10" s="28" t="s">
        <v>7</v>
      </c>
      <c r="N10" s="29"/>
    </row>
    <row r="11">
      <c r="A11" s="24" t="s">
        <v>14</v>
      </c>
      <c r="B11" s="27" t="s">
        <v>4</v>
      </c>
      <c r="C11" s="27" t="s">
        <v>5</v>
      </c>
      <c r="D11" s="27" t="s">
        <v>5</v>
      </c>
      <c r="E11" s="27" t="s">
        <v>5</v>
      </c>
      <c r="F11" s="27" t="s">
        <v>5</v>
      </c>
      <c r="G11" s="27" t="s">
        <v>5</v>
      </c>
      <c r="H11" s="28" t="s">
        <v>6</v>
      </c>
      <c r="I11" s="28" t="s">
        <v>6</v>
      </c>
      <c r="J11" s="28" t="s">
        <v>6</v>
      </c>
      <c r="K11" s="28" t="s">
        <v>6</v>
      </c>
      <c r="L11" s="28" t="s">
        <v>6</v>
      </c>
      <c r="M11" s="28" t="s">
        <v>7</v>
      </c>
      <c r="N11" s="29"/>
    </row>
    <row r="12">
      <c r="A12" s="2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"/>
    </row>
    <row r="13">
      <c r="A13" s="2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"/>
    </row>
    <row r="14">
      <c r="A14" s="24" t="s">
        <v>15</v>
      </c>
      <c r="B14" s="26">
        <v>1.0</v>
      </c>
      <c r="C14" s="26">
        <v>2.0</v>
      </c>
      <c r="D14" s="26">
        <v>3.0</v>
      </c>
      <c r="E14" s="26">
        <v>4.0</v>
      </c>
      <c r="F14" s="26">
        <v>5.0</v>
      </c>
      <c r="G14" s="26">
        <v>6.0</v>
      </c>
      <c r="H14" s="26">
        <v>7.0</v>
      </c>
      <c r="I14" s="26">
        <v>8.0</v>
      </c>
      <c r="J14" s="26">
        <v>9.0</v>
      </c>
      <c r="K14" s="26">
        <v>10.0</v>
      </c>
      <c r="L14" s="26">
        <v>11.0</v>
      </c>
      <c r="M14" s="26">
        <v>12.0</v>
      </c>
      <c r="N14" s="2"/>
    </row>
    <row r="15">
      <c r="A15" s="24" t="s">
        <v>3</v>
      </c>
      <c r="B15" s="30" t="s">
        <v>16</v>
      </c>
      <c r="C15" s="30" t="s">
        <v>16</v>
      </c>
      <c r="D15" s="30" t="s">
        <v>16</v>
      </c>
      <c r="E15" s="30" t="s">
        <v>16</v>
      </c>
      <c r="F15" s="30" t="s">
        <v>16</v>
      </c>
      <c r="G15" s="30" t="s">
        <v>16</v>
      </c>
      <c r="H15" s="30" t="s">
        <v>16</v>
      </c>
      <c r="I15" s="30" t="s">
        <v>16</v>
      </c>
      <c r="J15" s="30" t="s">
        <v>16</v>
      </c>
      <c r="K15" s="30" t="s">
        <v>16</v>
      </c>
      <c r="L15" s="30" t="s">
        <v>16</v>
      </c>
      <c r="M15" s="30" t="s">
        <v>16</v>
      </c>
      <c r="N15" s="31" t="s">
        <v>17</v>
      </c>
    </row>
    <row r="16">
      <c r="A16" s="24" t="s">
        <v>8</v>
      </c>
      <c r="B16" s="30" t="s">
        <v>16</v>
      </c>
      <c r="C16" s="30" t="s">
        <v>16</v>
      </c>
      <c r="D16" s="30" t="s">
        <v>16</v>
      </c>
      <c r="E16" s="30" t="s">
        <v>16</v>
      </c>
      <c r="F16" s="30" t="s">
        <v>16</v>
      </c>
      <c r="G16" s="30" t="s">
        <v>16</v>
      </c>
      <c r="H16" s="30" t="s">
        <v>16</v>
      </c>
      <c r="I16" s="30" t="s">
        <v>16</v>
      </c>
      <c r="J16" s="30" t="s">
        <v>16</v>
      </c>
      <c r="K16" s="30" t="s">
        <v>16</v>
      </c>
      <c r="L16" s="30" t="s">
        <v>16</v>
      </c>
      <c r="M16" s="30" t="s">
        <v>16</v>
      </c>
      <c r="N16" s="31" t="s">
        <v>18</v>
      </c>
    </row>
    <row r="17">
      <c r="A17" s="24" t="s">
        <v>9</v>
      </c>
      <c r="B17" s="30" t="s">
        <v>16</v>
      </c>
      <c r="C17" s="30" t="s">
        <v>16</v>
      </c>
      <c r="D17" s="30" t="s">
        <v>16</v>
      </c>
      <c r="E17" s="30" t="s">
        <v>16</v>
      </c>
      <c r="F17" s="30" t="s">
        <v>16</v>
      </c>
      <c r="G17" s="30" t="s">
        <v>16</v>
      </c>
      <c r="H17" s="30" t="s">
        <v>16</v>
      </c>
      <c r="I17" s="30" t="s">
        <v>16</v>
      </c>
      <c r="J17" s="30" t="s">
        <v>16</v>
      </c>
      <c r="K17" s="30" t="s">
        <v>16</v>
      </c>
      <c r="L17" s="30" t="s">
        <v>16</v>
      </c>
      <c r="M17" s="30" t="s">
        <v>16</v>
      </c>
      <c r="N17" s="31" t="s">
        <v>19</v>
      </c>
    </row>
    <row r="18">
      <c r="A18" s="24" t="s">
        <v>10</v>
      </c>
      <c r="B18" s="30" t="s">
        <v>16</v>
      </c>
      <c r="C18" s="32" t="s">
        <v>20</v>
      </c>
      <c r="D18" s="32" t="s">
        <v>20</v>
      </c>
      <c r="E18" s="32" t="s">
        <v>20</v>
      </c>
      <c r="F18" s="32" t="s">
        <v>20</v>
      </c>
      <c r="G18" s="32" t="s">
        <v>20</v>
      </c>
      <c r="H18" s="32" t="s">
        <v>20</v>
      </c>
      <c r="I18" s="32" t="s">
        <v>20</v>
      </c>
      <c r="J18" s="32" t="s">
        <v>20</v>
      </c>
      <c r="K18" s="32" t="s">
        <v>20</v>
      </c>
      <c r="L18" s="32" t="s">
        <v>20</v>
      </c>
      <c r="M18" s="30" t="s">
        <v>16</v>
      </c>
      <c r="N18" s="31" t="s">
        <v>21</v>
      </c>
    </row>
    <row r="19">
      <c r="A19" s="24" t="s">
        <v>11</v>
      </c>
      <c r="B19" s="30" t="s">
        <v>16</v>
      </c>
      <c r="C19" s="32" t="s">
        <v>20</v>
      </c>
      <c r="D19" s="32" t="s">
        <v>20</v>
      </c>
      <c r="E19" s="32" t="s">
        <v>20</v>
      </c>
      <c r="F19" s="32" t="s">
        <v>20</v>
      </c>
      <c r="G19" s="32" t="s">
        <v>20</v>
      </c>
      <c r="H19" s="32" t="s">
        <v>20</v>
      </c>
      <c r="I19" s="32" t="s">
        <v>20</v>
      </c>
      <c r="J19" s="32" t="s">
        <v>20</v>
      </c>
      <c r="K19" s="32" t="s">
        <v>20</v>
      </c>
      <c r="L19" s="32" t="s">
        <v>20</v>
      </c>
      <c r="M19" s="30" t="s">
        <v>16</v>
      </c>
      <c r="N19" s="31" t="s">
        <v>22</v>
      </c>
    </row>
    <row r="20">
      <c r="A20" s="24" t="s">
        <v>12</v>
      </c>
      <c r="B20" s="30" t="s">
        <v>16</v>
      </c>
      <c r="C20" s="32" t="s">
        <v>20</v>
      </c>
      <c r="D20" s="32" t="s">
        <v>20</v>
      </c>
      <c r="E20" s="32" t="s">
        <v>20</v>
      </c>
      <c r="F20" s="32" t="s">
        <v>20</v>
      </c>
      <c r="G20" s="32" t="s">
        <v>20</v>
      </c>
      <c r="H20" s="32" t="s">
        <v>20</v>
      </c>
      <c r="I20" s="32" t="s">
        <v>20</v>
      </c>
      <c r="J20" s="32" t="s">
        <v>20</v>
      </c>
      <c r="K20" s="32" t="s">
        <v>20</v>
      </c>
      <c r="L20" s="32" t="s">
        <v>20</v>
      </c>
      <c r="M20" s="30" t="s">
        <v>16</v>
      </c>
      <c r="N20" s="31"/>
    </row>
    <row r="21">
      <c r="A21" s="24" t="s">
        <v>13</v>
      </c>
      <c r="B21" s="30" t="s">
        <v>16</v>
      </c>
      <c r="C21" s="32" t="s">
        <v>20</v>
      </c>
      <c r="D21" s="32" t="s">
        <v>20</v>
      </c>
      <c r="E21" s="32" t="s">
        <v>20</v>
      </c>
      <c r="F21" s="32" t="s">
        <v>20</v>
      </c>
      <c r="G21" s="32" t="s">
        <v>20</v>
      </c>
      <c r="H21" s="32" t="s">
        <v>20</v>
      </c>
      <c r="I21" s="32" t="s">
        <v>20</v>
      </c>
      <c r="J21" s="32" t="s">
        <v>20</v>
      </c>
      <c r="K21" s="32" t="s">
        <v>20</v>
      </c>
      <c r="L21" s="32" t="s">
        <v>20</v>
      </c>
      <c r="M21" s="30" t="s">
        <v>16</v>
      </c>
      <c r="N21" s="2"/>
    </row>
    <row r="22">
      <c r="A22" s="24" t="s">
        <v>14</v>
      </c>
      <c r="B22" s="30" t="s">
        <v>16</v>
      </c>
      <c r="C22" s="32" t="s">
        <v>20</v>
      </c>
      <c r="D22" s="32" t="s">
        <v>20</v>
      </c>
      <c r="E22" s="32" t="s">
        <v>20</v>
      </c>
      <c r="F22" s="32" t="s">
        <v>20</v>
      </c>
      <c r="G22" s="32" t="s">
        <v>20</v>
      </c>
      <c r="H22" s="32" t="s">
        <v>20</v>
      </c>
      <c r="I22" s="32" t="s">
        <v>20</v>
      </c>
      <c r="J22" s="32" t="s">
        <v>20</v>
      </c>
      <c r="K22" s="32" t="s">
        <v>20</v>
      </c>
      <c r="L22" s="32" t="s">
        <v>20</v>
      </c>
      <c r="M22" s="30" t="s">
        <v>16</v>
      </c>
      <c r="N22" s="2"/>
    </row>
    <row r="23">
      <c r="A23" s="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2"/>
    </row>
    <row r="24">
      <c r="A24" s="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"/>
    </row>
    <row r="25">
      <c r="A25" s="24" t="s">
        <v>23</v>
      </c>
      <c r="B25" s="26">
        <v>1.0</v>
      </c>
      <c r="C25" s="26">
        <v>2.0</v>
      </c>
      <c r="D25" s="26">
        <v>3.0</v>
      </c>
      <c r="E25" s="26">
        <v>4.0</v>
      </c>
      <c r="F25" s="26">
        <v>5.0</v>
      </c>
      <c r="G25" s="26">
        <v>6.0</v>
      </c>
      <c r="H25" s="26">
        <v>7.0</v>
      </c>
      <c r="I25" s="26">
        <v>8.0</v>
      </c>
      <c r="J25" s="26">
        <v>9.0</v>
      </c>
      <c r="K25" s="26">
        <v>10.0</v>
      </c>
      <c r="L25" s="26">
        <v>11.0</v>
      </c>
      <c r="M25" s="26">
        <v>12.0</v>
      </c>
      <c r="N25" s="2"/>
    </row>
    <row r="26">
      <c r="A26" s="24" t="s">
        <v>3</v>
      </c>
      <c r="B26" s="30" t="s">
        <v>16</v>
      </c>
      <c r="C26" s="30" t="s">
        <v>16</v>
      </c>
      <c r="D26" s="30" t="s">
        <v>16</v>
      </c>
      <c r="E26" s="30" t="s">
        <v>16</v>
      </c>
      <c r="F26" s="30" t="s">
        <v>16</v>
      </c>
      <c r="G26" s="30" t="s">
        <v>16</v>
      </c>
      <c r="H26" s="30" t="s">
        <v>16</v>
      </c>
      <c r="I26" s="30" t="s">
        <v>16</v>
      </c>
      <c r="J26" s="30" t="s">
        <v>16</v>
      </c>
      <c r="K26" s="30" t="s">
        <v>16</v>
      </c>
      <c r="L26" s="30" t="s">
        <v>16</v>
      </c>
      <c r="M26" s="30" t="s">
        <v>16</v>
      </c>
      <c r="N26" s="31" t="s">
        <v>17</v>
      </c>
    </row>
    <row r="27">
      <c r="A27" s="24" t="s">
        <v>8</v>
      </c>
      <c r="B27" s="30" t="s">
        <v>16</v>
      </c>
      <c r="C27" s="30" t="s">
        <v>16</v>
      </c>
      <c r="D27" s="30" t="s">
        <v>16</v>
      </c>
      <c r="E27" s="30" t="s">
        <v>16</v>
      </c>
      <c r="F27" s="30" t="s">
        <v>16</v>
      </c>
      <c r="G27" s="30" t="s">
        <v>16</v>
      </c>
      <c r="H27" s="30" t="s">
        <v>16</v>
      </c>
      <c r="I27" s="30" t="s">
        <v>16</v>
      </c>
      <c r="J27" s="30" t="s">
        <v>16</v>
      </c>
      <c r="K27" s="30" t="s">
        <v>16</v>
      </c>
      <c r="L27" s="30" t="s">
        <v>16</v>
      </c>
      <c r="M27" s="30" t="s">
        <v>16</v>
      </c>
      <c r="N27" s="31" t="s">
        <v>18</v>
      </c>
    </row>
    <row r="28">
      <c r="A28" s="24" t="s">
        <v>9</v>
      </c>
      <c r="B28" s="30" t="s">
        <v>16</v>
      </c>
      <c r="C28" s="30" t="s">
        <v>16</v>
      </c>
      <c r="D28" s="30" t="s">
        <v>16</v>
      </c>
      <c r="E28" s="30" t="s">
        <v>16</v>
      </c>
      <c r="F28" s="30" t="s">
        <v>16</v>
      </c>
      <c r="G28" s="30" t="s">
        <v>16</v>
      </c>
      <c r="H28" s="30" t="s">
        <v>16</v>
      </c>
      <c r="I28" s="30" t="s">
        <v>16</v>
      </c>
      <c r="J28" s="30" t="s">
        <v>16</v>
      </c>
      <c r="K28" s="30" t="s">
        <v>16</v>
      </c>
      <c r="L28" s="30" t="s">
        <v>16</v>
      </c>
      <c r="M28" s="30" t="s">
        <v>16</v>
      </c>
      <c r="N28" s="31" t="s">
        <v>19</v>
      </c>
    </row>
    <row r="29">
      <c r="A29" s="24" t="s">
        <v>10</v>
      </c>
      <c r="B29" s="30" t="s">
        <v>16</v>
      </c>
      <c r="C29" s="34">
        <v>1000.0</v>
      </c>
      <c r="D29" s="34">
        <v>1000.0</v>
      </c>
      <c r="E29" s="34">
        <v>1000.0</v>
      </c>
      <c r="F29" s="34">
        <v>1000.0</v>
      </c>
      <c r="G29" s="34">
        <v>1000.0</v>
      </c>
      <c r="H29" s="34">
        <v>1000.0</v>
      </c>
      <c r="I29" s="34">
        <v>1000.0</v>
      </c>
      <c r="J29" s="34">
        <v>1000.0</v>
      </c>
      <c r="K29" s="34">
        <v>1000.0</v>
      </c>
      <c r="L29" s="34">
        <v>1000.0</v>
      </c>
      <c r="M29" s="30" t="s">
        <v>16</v>
      </c>
      <c r="N29" s="31" t="s">
        <v>21</v>
      </c>
    </row>
    <row r="30">
      <c r="A30" s="24" t="s">
        <v>11</v>
      </c>
      <c r="B30" s="30" t="s">
        <v>16</v>
      </c>
      <c r="C30" s="34">
        <f t="shared" ref="C30:L30" si="1">C29/4</f>
        <v>250</v>
      </c>
      <c r="D30" s="34">
        <f t="shared" si="1"/>
        <v>250</v>
      </c>
      <c r="E30" s="34">
        <f t="shared" si="1"/>
        <v>250</v>
      </c>
      <c r="F30" s="34">
        <f t="shared" si="1"/>
        <v>250</v>
      </c>
      <c r="G30" s="34">
        <f t="shared" si="1"/>
        <v>250</v>
      </c>
      <c r="H30" s="34">
        <f t="shared" si="1"/>
        <v>250</v>
      </c>
      <c r="I30" s="34">
        <f t="shared" si="1"/>
        <v>250</v>
      </c>
      <c r="J30" s="34">
        <f t="shared" si="1"/>
        <v>250</v>
      </c>
      <c r="K30" s="34">
        <f t="shared" si="1"/>
        <v>250</v>
      </c>
      <c r="L30" s="34">
        <f t="shared" si="1"/>
        <v>250</v>
      </c>
      <c r="M30" s="30" t="s">
        <v>16</v>
      </c>
      <c r="N30" s="31" t="s">
        <v>22</v>
      </c>
    </row>
    <row r="31">
      <c r="A31" s="24" t="s">
        <v>12</v>
      </c>
      <c r="B31" s="30" t="s">
        <v>16</v>
      </c>
      <c r="C31" s="34">
        <f t="shared" ref="C31:L31" si="2">C30/4</f>
        <v>62.5</v>
      </c>
      <c r="D31" s="34">
        <f t="shared" si="2"/>
        <v>62.5</v>
      </c>
      <c r="E31" s="34">
        <f t="shared" si="2"/>
        <v>62.5</v>
      </c>
      <c r="F31" s="34">
        <f t="shared" si="2"/>
        <v>62.5</v>
      </c>
      <c r="G31" s="34">
        <f t="shared" si="2"/>
        <v>62.5</v>
      </c>
      <c r="H31" s="34">
        <f t="shared" si="2"/>
        <v>62.5</v>
      </c>
      <c r="I31" s="34">
        <f t="shared" si="2"/>
        <v>62.5</v>
      </c>
      <c r="J31" s="34">
        <f t="shared" si="2"/>
        <v>62.5</v>
      </c>
      <c r="K31" s="34">
        <f t="shared" si="2"/>
        <v>62.5</v>
      </c>
      <c r="L31" s="34">
        <f t="shared" si="2"/>
        <v>62.5</v>
      </c>
      <c r="M31" s="30" t="s">
        <v>16</v>
      </c>
      <c r="N31" s="31"/>
    </row>
    <row r="32">
      <c r="A32" s="24" t="s">
        <v>13</v>
      </c>
      <c r="B32" s="30" t="s">
        <v>16</v>
      </c>
      <c r="C32" s="34">
        <f t="shared" ref="C32:L32" si="3">C31/4</f>
        <v>15.625</v>
      </c>
      <c r="D32" s="34">
        <f t="shared" si="3"/>
        <v>15.625</v>
      </c>
      <c r="E32" s="34">
        <f t="shared" si="3"/>
        <v>15.625</v>
      </c>
      <c r="F32" s="34">
        <f t="shared" si="3"/>
        <v>15.625</v>
      </c>
      <c r="G32" s="34">
        <f t="shared" si="3"/>
        <v>15.625</v>
      </c>
      <c r="H32" s="34">
        <f t="shared" si="3"/>
        <v>15.625</v>
      </c>
      <c r="I32" s="34">
        <f t="shared" si="3"/>
        <v>15.625</v>
      </c>
      <c r="J32" s="34">
        <f t="shared" si="3"/>
        <v>15.625</v>
      </c>
      <c r="K32" s="34">
        <f t="shared" si="3"/>
        <v>15.625</v>
      </c>
      <c r="L32" s="34">
        <f t="shared" si="3"/>
        <v>15.625</v>
      </c>
      <c r="M32" s="30" t="s">
        <v>16</v>
      </c>
      <c r="N32" s="2"/>
    </row>
    <row r="33">
      <c r="A33" s="24" t="s">
        <v>14</v>
      </c>
      <c r="B33" s="30" t="s">
        <v>16</v>
      </c>
      <c r="C33" s="34">
        <f t="shared" ref="C33:L33" si="4">C32/4</f>
        <v>3.90625</v>
      </c>
      <c r="D33" s="34">
        <f t="shared" si="4"/>
        <v>3.90625</v>
      </c>
      <c r="E33" s="34">
        <f t="shared" si="4"/>
        <v>3.90625</v>
      </c>
      <c r="F33" s="34">
        <f t="shared" si="4"/>
        <v>3.90625</v>
      </c>
      <c r="G33" s="34">
        <f t="shared" si="4"/>
        <v>3.90625</v>
      </c>
      <c r="H33" s="34">
        <f t="shared" si="4"/>
        <v>3.90625</v>
      </c>
      <c r="I33" s="34">
        <f t="shared" si="4"/>
        <v>3.90625</v>
      </c>
      <c r="J33" s="34">
        <f t="shared" si="4"/>
        <v>3.90625</v>
      </c>
      <c r="K33" s="34">
        <f t="shared" si="4"/>
        <v>3.90625</v>
      </c>
      <c r="L33" s="34">
        <f t="shared" si="4"/>
        <v>3.90625</v>
      </c>
      <c r="M33" s="30" t="s">
        <v>16</v>
      </c>
      <c r="N33" s="2"/>
    </row>
    <row r="34">
      <c r="A34" s="35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"/>
    </row>
    <row r="35">
      <c r="A35" s="35" t="s">
        <v>24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"/>
    </row>
    <row r="36">
      <c r="A36" s="3" t="s">
        <v>25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"/>
    </row>
    <row r="37">
      <c r="A37" s="36" t="s">
        <v>26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"/>
    </row>
    <row r="38">
      <c r="B38" s="26">
        <v>1.0</v>
      </c>
      <c r="C38" s="26">
        <v>2.0</v>
      </c>
      <c r="D38" s="26">
        <v>3.0</v>
      </c>
      <c r="E38" s="26">
        <v>4.0</v>
      </c>
      <c r="F38" s="26">
        <v>5.0</v>
      </c>
      <c r="G38" s="26">
        <v>6.0</v>
      </c>
      <c r="H38" s="26">
        <v>7.0</v>
      </c>
      <c r="I38" s="26">
        <v>8.0</v>
      </c>
      <c r="J38" s="26">
        <v>9.0</v>
      </c>
      <c r="K38" s="26">
        <v>10.0</v>
      </c>
      <c r="L38" s="26">
        <v>11.0</v>
      </c>
      <c r="M38" s="26">
        <v>12.0</v>
      </c>
      <c r="N38" s="2"/>
    </row>
    <row r="39">
      <c r="A39" s="24" t="s">
        <v>3</v>
      </c>
      <c r="B39" s="37" t="s">
        <v>27</v>
      </c>
      <c r="C39" s="37" t="s">
        <v>27</v>
      </c>
      <c r="D39" s="37" t="s">
        <v>27</v>
      </c>
      <c r="E39" s="37" t="s">
        <v>27</v>
      </c>
      <c r="F39" s="37" t="s">
        <v>27</v>
      </c>
      <c r="G39" s="37" t="s">
        <v>27</v>
      </c>
      <c r="H39" s="37" t="s">
        <v>27</v>
      </c>
      <c r="I39" s="37" t="s">
        <v>27</v>
      </c>
      <c r="J39" s="37" t="s">
        <v>27</v>
      </c>
      <c r="K39" s="37" t="s">
        <v>27</v>
      </c>
      <c r="L39" s="37" t="s">
        <v>27</v>
      </c>
      <c r="M39" s="37" t="s">
        <v>27</v>
      </c>
      <c r="N39" s="31" t="s">
        <v>17</v>
      </c>
    </row>
    <row r="40">
      <c r="A40" s="24" t="s">
        <v>8</v>
      </c>
      <c r="B40" s="37" t="s">
        <v>27</v>
      </c>
      <c r="C40" s="37" t="s">
        <v>27</v>
      </c>
      <c r="D40" s="37" t="s">
        <v>27</v>
      </c>
      <c r="E40" s="37" t="s">
        <v>27</v>
      </c>
      <c r="F40" s="37" t="s">
        <v>27</v>
      </c>
      <c r="G40" s="37" t="s">
        <v>27</v>
      </c>
      <c r="H40" s="37" t="s">
        <v>27</v>
      </c>
      <c r="I40" s="37" t="s">
        <v>27</v>
      </c>
      <c r="J40" s="37" t="s">
        <v>27</v>
      </c>
      <c r="K40" s="37" t="s">
        <v>27</v>
      </c>
      <c r="L40" s="37" t="s">
        <v>27</v>
      </c>
      <c r="M40" s="37" t="s">
        <v>27</v>
      </c>
      <c r="N40" s="31" t="s">
        <v>18</v>
      </c>
    </row>
    <row r="41">
      <c r="A41" s="24" t="s">
        <v>9</v>
      </c>
      <c r="B41" s="37" t="s">
        <v>27</v>
      </c>
      <c r="C41" s="37" t="s">
        <v>27</v>
      </c>
      <c r="D41" s="37" t="s">
        <v>27</v>
      </c>
      <c r="E41" s="37" t="s">
        <v>27</v>
      </c>
      <c r="F41" s="37" t="s">
        <v>27</v>
      </c>
      <c r="G41" s="37" t="s">
        <v>27</v>
      </c>
      <c r="H41" s="37" t="s">
        <v>27</v>
      </c>
      <c r="I41" s="37" t="s">
        <v>27</v>
      </c>
      <c r="J41" s="37" t="s">
        <v>27</v>
      </c>
      <c r="K41" s="37" t="s">
        <v>27</v>
      </c>
      <c r="L41" s="37" t="s">
        <v>27</v>
      </c>
      <c r="M41" s="37" t="s">
        <v>27</v>
      </c>
      <c r="N41" s="31" t="s">
        <v>19</v>
      </c>
    </row>
    <row r="42">
      <c r="A42" s="24" t="s">
        <v>10</v>
      </c>
      <c r="B42" s="37" t="s">
        <v>27</v>
      </c>
      <c r="C42" s="37" t="s">
        <v>27</v>
      </c>
      <c r="D42" s="37" t="s">
        <v>27</v>
      </c>
      <c r="E42" s="37" t="s">
        <v>27</v>
      </c>
      <c r="F42" s="37" t="s">
        <v>27</v>
      </c>
      <c r="G42" s="37" t="s">
        <v>27</v>
      </c>
      <c r="H42" s="37" t="s">
        <v>27</v>
      </c>
      <c r="I42" s="37" t="s">
        <v>27</v>
      </c>
      <c r="J42" s="37" t="s">
        <v>27</v>
      </c>
      <c r="K42" s="37" t="s">
        <v>27</v>
      </c>
      <c r="L42" s="37" t="s">
        <v>27</v>
      </c>
      <c r="M42" s="37" t="s">
        <v>27</v>
      </c>
      <c r="N42" s="31" t="s">
        <v>21</v>
      </c>
    </row>
    <row r="43">
      <c r="A43" s="24" t="s">
        <v>11</v>
      </c>
      <c r="B43" s="37" t="s">
        <v>27</v>
      </c>
      <c r="C43" s="37" t="s">
        <v>27</v>
      </c>
      <c r="D43" s="37" t="s">
        <v>27</v>
      </c>
      <c r="E43" s="37" t="s">
        <v>27</v>
      </c>
      <c r="F43" s="37" t="s">
        <v>27</v>
      </c>
      <c r="G43" s="37" t="s">
        <v>27</v>
      </c>
      <c r="H43" s="37" t="s">
        <v>27</v>
      </c>
      <c r="I43" s="37" t="s">
        <v>27</v>
      </c>
      <c r="J43" s="37" t="s">
        <v>27</v>
      </c>
      <c r="K43" s="37" t="s">
        <v>27</v>
      </c>
      <c r="L43" s="37" t="s">
        <v>27</v>
      </c>
      <c r="M43" s="37" t="s">
        <v>27</v>
      </c>
      <c r="N43" s="31" t="s">
        <v>22</v>
      </c>
    </row>
    <row r="44">
      <c r="A44" s="24" t="s">
        <v>12</v>
      </c>
      <c r="B44" s="37" t="s">
        <v>27</v>
      </c>
      <c r="C44" s="37" t="s">
        <v>27</v>
      </c>
      <c r="D44" s="37" t="s">
        <v>27</v>
      </c>
      <c r="E44" s="37" t="s">
        <v>27</v>
      </c>
      <c r="F44" s="37" t="s">
        <v>27</v>
      </c>
      <c r="G44" s="37" t="s">
        <v>27</v>
      </c>
      <c r="H44" s="37" t="s">
        <v>27</v>
      </c>
      <c r="I44" s="37" t="s">
        <v>27</v>
      </c>
      <c r="J44" s="37" t="s">
        <v>27</v>
      </c>
      <c r="K44" s="37" t="s">
        <v>27</v>
      </c>
      <c r="L44" s="37" t="s">
        <v>27</v>
      </c>
      <c r="M44" s="37" t="s">
        <v>27</v>
      </c>
      <c r="N44" s="31"/>
    </row>
    <row r="45">
      <c r="A45" s="24" t="s">
        <v>13</v>
      </c>
      <c r="B45" s="37" t="s">
        <v>27</v>
      </c>
      <c r="C45" s="37" t="s">
        <v>27</v>
      </c>
      <c r="D45" s="37" t="s">
        <v>27</v>
      </c>
      <c r="E45" s="37" t="s">
        <v>27</v>
      </c>
      <c r="F45" s="37" t="s">
        <v>27</v>
      </c>
      <c r="G45" s="37" t="s">
        <v>27</v>
      </c>
      <c r="H45" s="37" t="s">
        <v>27</v>
      </c>
      <c r="I45" s="37" t="s">
        <v>27</v>
      </c>
      <c r="J45" s="37" t="s">
        <v>27</v>
      </c>
      <c r="K45" s="37" t="s">
        <v>27</v>
      </c>
      <c r="L45" s="37" t="s">
        <v>27</v>
      </c>
      <c r="M45" s="37" t="s">
        <v>27</v>
      </c>
      <c r="N45" s="2"/>
    </row>
    <row r="46">
      <c r="A46" s="24" t="s">
        <v>14</v>
      </c>
      <c r="B46" s="37" t="s">
        <v>27</v>
      </c>
      <c r="C46" s="37" t="s">
        <v>27</v>
      </c>
      <c r="D46" s="37" t="s">
        <v>27</v>
      </c>
      <c r="E46" s="37" t="s">
        <v>27</v>
      </c>
      <c r="F46" s="37" t="s">
        <v>27</v>
      </c>
      <c r="G46" s="37" t="s">
        <v>27</v>
      </c>
      <c r="H46" s="37" t="s">
        <v>27</v>
      </c>
      <c r="I46" s="37" t="s">
        <v>27</v>
      </c>
      <c r="J46" s="37" t="s">
        <v>27</v>
      </c>
      <c r="K46" s="37" t="s">
        <v>27</v>
      </c>
      <c r="L46" s="37" t="s">
        <v>27</v>
      </c>
      <c r="M46" s="37" t="s">
        <v>27</v>
      </c>
      <c r="N46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5.71"/>
    <col customWidth="1" min="9" max="9" width="16.57"/>
    <col customWidth="1" min="10" max="11" width="16.71"/>
    <col customWidth="1" min="12" max="12" width="15.29"/>
    <col customWidth="1" min="13" max="13" width="15.86"/>
  </cols>
  <sheetData>
    <row r="1" ht="18.75" customHeight="1">
      <c r="A1" s="38" t="s">
        <v>28</v>
      </c>
      <c r="B1" s="39"/>
      <c r="C1" s="40"/>
      <c r="D1" s="41" t="s">
        <v>29</v>
      </c>
      <c r="E1" s="41"/>
      <c r="F1" s="2"/>
      <c r="G1" s="2"/>
      <c r="H1" s="2"/>
      <c r="I1" s="2"/>
      <c r="J1" s="2"/>
      <c r="K1" s="2"/>
      <c r="L1" s="2"/>
      <c r="M1" s="2"/>
      <c r="N1" s="2"/>
    </row>
    <row r="2" ht="18.75" customHeight="1">
      <c r="A2" s="42">
        <v>1.0</v>
      </c>
      <c r="B2" s="43">
        <v>2.0</v>
      </c>
      <c r="C2" s="10"/>
      <c r="D2" s="44" t="s">
        <v>30</v>
      </c>
      <c r="E2" s="44" t="s">
        <v>31</v>
      </c>
      <c r="F2" s="2"/>
      <c r="G2" s="2"/>
      <c r="H2" s="2"/>
      <c r="I2" s="2"/>
      <c r="J2" s="2"/>
      <c r="K2" s="2"/>
      <c r="L2" s="2"/>
      <c r="M2" s="2"/>
      <c r="N2" s="2"/>
    </row>
    <row r="3" ht="18.75" customHeight="1">
      <c r="A3" s="42">
        <v>3.0</v>
      </c>
      <c r="B3" s="43">
        <v>4.0</v>
      </c>
      <c r="C3" s="10"/>
      <c r="D3" s="44" t="s">
        <v>32</v>
      </c>
      <c r="E3" s="45">
        <v>1411.0</v>
      </c>
      <c r="F3" s="2"/>
      <c r="G3" s="2"/>
      <c r="H3" s="2"/>
      <c r="I3" s="2"/>
      <c r="J3" s="2"/>
      <c r="K3" s="2"/>
      <c r="L3" s="2"/>
      <c r="M3" s="2"/>
      <c r="N3" s="2"/>
    </row>
    <row r="4">
      <c r="A4" s="23"/>
      <c r="B4" s="2"/>
      <c r="C4" s="2"/>
      <c r="D4" s="2"/>
      <c r="E4" s="2"/>
      <c r="F4" s="2"/>
      <c r="G4" s="2"/>
      <c r="H4" s="6"/>
      <c r="I4" s="2"/>
      <c r="J4" s="2"/>
      <c r="K4" s="2"/>
      <c r="L4" s="2"/>
      <c r="M4" s="2"/>
      <c r="N4" s="2"/>
    </row>
    <row r="5">
      <c r="A5" s="46">
        <v>1341.0</v>
      </c>
      <c r="B5" s="47">
        <v>1.0</v>
      </c>
      <c r="C5" s="47">
        <v>2.0</v>
      </c>
      <c r="D5" s="47">
        <v>3.0</v>
      </c>
      <c r="E5" s="47">
        <v>4.0</v>
      </c>
      <c r="F5" s="47">
        <v>5.0</v>
      </c>
      <c r="G5" s="47">
        <v>6.0</v>
      </c>
      <c r="H5" s="47">
        <v>7.0</v>
      </c>
      <c r="I5" s="47">
        <v>8.0</v>
      </c>
      <c r="J5" s="47">
        <v>9.0</v>
      </c>
      <c r="K5" s="47">
        <v>10.0</v>
      </c>
      <c r="L5" s="47">
        <v>11.0</v>
      </c>
      <c r="M5" s="47">
        <v>12.0</v>
      </c>
      <c r="N5" s="24"/>
    </row>
    <row r="6">
      <c r="A6" s="47" t="s">
        <v>3</v>
      </c>
      <c r="B6" s="48" t="s">
        <v>33</v>
      </c>
      <c r="C6" s="49" t="s">
        <v>34</v>
      </c>
      <c r="D6" s="48" t="s">
        <v>35</v>
      </c>
      <c r="E6" s="49" t="s">
        <v>36</v>
      </c>
      <c r="F6" s="48" t="s">
        <v>37</v>
      </c>
      <c r="G6" s="49" t="s">
        <v>38</v>
      </c>
      <c r="H6" s="48" t="s">
        <v>39</v>
      </c>
      <c r="I6" s="49" t="s">
        <v>40</v>
      </c>
      <c r="J6" s="48" t="s">
        <v>41</v>
      </c>
      <c r="K6" s="49" t="s">
        <v>42</v>
      </c>
      <c r="L6" s="48" t="s">
        <v>43</v>
      </c>
      <c r="M6" s="49" t="s">
        <v>44</v>
      </c>
      <c r="N6" s="47" t="s">
        <v>3</v>
      </c>
    </row>
    <row r="7">
      <c r="A7" s="47" t="s">
        <v>8</v>
      </c>
      <c r="B7" s="50" t="s">
        <v>45</v>
      </c>
      <c r="C7" s="51" t="s">
        <v>46</v>
      </c>
      <c r="D7" s="50" t="s">
        <v>47</v>
      </c>
      <c r="E7" s="51" t="s">
        <v>48</v>
      </c>
      <c r="F7" s="50" t="s">
        <v>49</v>
      </c>
      <c r="G7" s="51" t="s">
        <v>50</v>
      </c>
      <c r="H7" s="50" t="s">
        <v>51</v>
      </c>
      <c r="I7" s="51" t="s">
        <v>52</v>
      </c>
      <c r="J7" s="50" t="s">
        <v>53</v>
      </c>
      <c r="K7" s="51" t="s">
        <v>54</v>
      </c>
      <c r="L7" s="50" t="s">
        <v>55</v>
      </c>
      <c r="M7" s="51" t="s">
        <v>56</v>
      </c>
      <c r="N7" s="52" t="s">
        <v>8</v>
      </c>
    </row>
    <row r="8">
      <c r="A8" s="47" t="s">
        <v>9</v>
      </c>
      <c r="B8" s="50" t="s">
        <v>57</v>
      </c>
      <c r="C8" s="51" t="s">
        <v>58</v>
      </c>
      <c r="D8" s="50" t="s">
        <v>59</v>
      </c>
      <c r="E8" s="51" t="s">
        <v>60</v>
      </c>
      <c r="F8" s="50" t="s">
        <v>61</v>
      </c>
      <c r="G8" s="51" t="s">
        <v>62</v>
      </c>
      <c r="H8" s="50" t="s">
        <v>63</v>
      </c>
      <c r="I8" s="51" t="s">
        <v>64</v>
      </c>
      <c r="J8" s="50" t="s">
        <v>65</v>
      </c>
      <c r="K8" s="51" t="s">
        <v>66</v>
      </c>
      <c r="L8" s="50" t="s">
        <v>67</v>
      </c>
      <c r="M8" s="51" t="s">
        <v>68</v>
      </c>
      <c r="N8" s="52" t="s">
        <v>9</v>
      </c>
    </row>
    <row r="9">
      <c r="A9" s="47" t="s">
        <v>10</v>
      </c>
      <c r="B9" s="50" t="s">
        <v>69</v>
      </c>
      <c r="C9" s="51" t="s">
        <v>70</v>
      </c>
      <c r="D9" s="50" t="s">
        <v>71</v>
      </c>
      <c r="E9" s="51" t="s">
        <v>72</v>
      </c>
      <c r="F9" s="50" t="s">
        <v>73</v>
      </c>
      <c r="G9" s="51" t="s">
        <v>74</v>
      </c>
      <c r="H9" s="50" t="s">
        <v>75</v>
      </c>
      <c r="I9" s="51" t="s">
        <v>76</v>
      </c>
      <c r="J9" s="53"/>
      <c r="K9" s="51" t="s">
        <v>77</v>
      </c>
      <c r="L9" s="50" t="s">
        <v>78</v>
      </c>
      <c r="M9" s="51" t="s">
        <v>79</v>
      </c>
      <c r="N9" s="52" t="s">
        <v>10</v>
      </c>
    </row>
    <row r="10">
      <c r="A10" s="47" t="s">
        <v>11</v>
      </c>
      <c r="B10" s="50" t="s">
        <v>80</v>
      </c>
      <c r="C10" s="51" t="s">
        <v>81</v>
      </c>
      <c r="D10" s="50" t="s">
        <v>82</v>
      </c>
      <c r="E10" s="51" t="s">
        <v>83</v>
      </c>
      <c r="F10" s="50" t="s">
        <v>84</v>
      </c>
      <c r="G10" s="51" t="s">
        <v>85</v>
      </c>
      <c r="H10" s="50" t="s">
        <v>86</v>
      </c>
      <c r="I10" s="51" t="s">
        <v>87</v>
      </c>
      <c r="J10" s="50" t="s">
        <v>88</v>
      </c>
      <c r="K10" s="51" t="s">
        <v>89</v>
      </c>
      <c r="L10" s="50" t="s">
        <v>90</v>
      </c>
      <c r="M10" s="51" t="s">
        <v>91</v>
      </c>
      <c r="N10" s="52" t="s">
        <v>11</v>
      </c>
    </row>
    <row r="11">
      <c r="A11" s="47" t="s">
        <v>12</v>
      </c>
      <c r="B11" s="50" t="s">
        <v>92</v>
      </c>
      <c r="C11" s="51" t="s">
        <v>93</v>
      </c>
      <c r="D11" s="50" t="s">
        <v>94</v>
      </c>
      <c r="E11" s="51" t="s">
        <v>95</v>
      </c>
      <c r="F11" s="50" t="s">
        <v>96</v>
      </c>
      <c r="G11" s="51" t="s">
        <v>97</v>
      </c>
      <c r="H11" s="50" t="s">
        <v>98</v>
      </c>
      <c r="I11" s="51" t="s">
        <v>99</v>
      </c>
      <c r="J11" s="50" t="s">
        <v>100</v>
      </c>
      <c r="K11" s="51" t="s">
        <v>101</v>
      </c>
      <c r="L11" s="50" t="s">
        <v>102</v>
      </c>
      <c r="M11" s="51" t="s">
        <v>103</v>
      </c>
      <c r="N11" s="52" t="s">
        <v>12</v>
      </c>
    </row>
    <row r="12">
      <c r="A12" s="47" t="s">
        <v>13</v>
      </c>
      <c r="B12" s="50" t="s">
        <v>104</v>
      </c>
      <c r="C12" s="51" t="s">
        <v>105</v>
      </c>
      <c r="D12" s="50" t="s">
        <v>106</v>
      </c>
      <c r="E12" s="51" t="s">
        <v>107</v>
      </c>
      <c r="F12" s="50" t="s">
        <v>108</v>
      </c>
      <c r="G12" s="51" t="s">
        <v>109</v>
      </c>
      <c r="H12" s="50" t="s">
        <v>110</v>
      </c>
      <c r="I12" s="51" t="s">
        <v>111</v>
      </c>
      <c r="J12" s="50" t="s">
        <v>112</v>
      </c>
      <c r="K12" s="51" t="s">
        <v>113</v>
      </c>
      <c r="L12" s="50" t="s">
        <v>114</v>
      </c>
      <c r="M12" s="51" t="s">
        <v>115</v>
      </c>
      <c r="N12" s="52" t="s">
        <v>13</v>
      </c>
    </row>
    <row r="13">
      <c r="A13" s="47" t="s">
        <v>14</v>
      </c>
      <c r="B13" s="50" t="s">
        <v>116</v>
      </c>
      <c r="C13" s="51" t="s">
        <v>117</v>
      </c>
      <c r="D13" s="50" t="s">
        <v>118</v>
      </c>
      <c r="E13" s="51" t="s">
        <v>119</v>
      </c>
      <c r="F13" s="50" t="s">
        <v>120</v>
      </c>
      <c r="G13" s="51" t="s">
        <v>121</v>
      </c>
      <c r="H13" s="50" t="s">
        <v>122</v>
      </c>
      <c r="I13" s="51" t="s">
        <v>123</v>
      </c>
      <c r="J13" s="50" t="s">
        <v>124</v>
      </c>
      <c r="K13" s="51" t="s">
        <v>125</v>
      </c>
      <c r="L13" s="50" t="s">
        <v>126</v>
      </c>
      <c r="M13" s="54" t="s">
        <v>127</v>
      </c>
      <c r="N13" s="52" t="s">
        <v>14</v>
      </c>
    </row>
    <row r="14">
      <c r="A14" s="24"/>
      <c r="B14" s="52">
        <v>1.0</v>
      </c>
      <c r="C14" s="52">
        <v>2.0</v>
      </c>
      <c r="D14" s="52">
        <v>3.0</v>
      </c>
      <c r="E14" s="52">
        <v>4.0</v>
      </c>
      <c r="F14" s="52">
        <v>5.0</v>
      </c>
      <c r="G14" s="52">
        <v>6.0</v>
      </c>
      <c r="H14" s="52">
        <v>7.0</v>
      </c>
      <c r="I14" s="52">
        <v>8.0</v>
      </c>
      <c r="J14" s="52">
        <v>9.0</v>
      </c>
      <c r="K14" s="52">
        <v>10.0</v>
      </c>
      <c r="L14" s="52">
        <v>11.0</v>
      </c>
      <c r="M14" s="52">
        <v>12.0</v>
      </c>
      <c r="N14" s="55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>
      <c r="A16" s="56">
        <v>1381.0</v>
      </c>
      <c r="B16" s="57">
        <v>1.0</v>
      </c>
      <c r="C16" s="57">
        <v>2.0</v>
      </c>
      <c r="D16" s="57">
        <v>3.0</v>
      </c>
      <c r="E16" s="57">
        <v>4.0</v>
      </c>
      <c r="F16" s="57">
        <v>5.0</v>
      </c>
      <c r="G16" s="57">
        <v>6.0</v>
      </c>
      <c r="H16" s="57">
        <v>7.0</v>
      </c>
      <c r="I16" s="57">
        <v>8.0</v>
      </c>
      <c r="J16" s="57">
        <v>9.0</v>
      </c>
      <c r="K16" s="57">
        <v>10.0</v>
      </c>
      <c r="L16" s="57">
        <v>11.0</v>
      </c>
      <c r="M16" s="57">
        <v>12.0</v>
      </c>
      <c r="N16" s="24"/>
    </row>
    <row r="17">
      <c r="A17" s="57" t="s">
        <v>3</v>
      </c>
      <c r="B17" s="50" t="s">
        <v>33</v>
      </c>
      <c r="C17" s="49" t="s">
        <v>128</v>
      </c>
      <c r="D17" s="48" t="s">
        <v>129</v>
      </c>
      <c r="E17" s="49" t="s">
        <v>130</v>
      </c>
      <c r="F17" s="48" t="s">
        <v>131</v>
      </c>
      <c r="G17" s="49" t="s">
        <v>132</v>
      </c>
      <c r="H17" s="48" t="s">
        <v>133</v>
      </c>
      <c r="I17" s="49" t="s">
        <v>134</v>
      </c>
      <c r="J17" s="48" t="s">
        <v>135</v>
      </c>
      <c r="K17" s="49" t="s">
        <v>136</v>
      </c>
      <c r="L17" s="48" t="s">
        <v>137</v>
      </c>
      <c r="M17" s="51" t="s">
        <v>138</v>
      </c>
      <c r="N17" s="57" t="s">
        <v>3</v>
      </c>
    </row>
    <row r="18">
      <c r="A18" s="57" t="s">
        <v>8</v>
      </c>
      <c r="B18" s="50" t="s">
        <v>139</v>
      </c>
      <c r="C18" s="49" t="s">
        <v>140</v>
      </c>
      <c r="D18" s="48" t="s">
        <v>141</v>
      </c>
      <c r="E18" s="49" t="s">
        <v>142</v>
      </c>
      <c r="F18" s="48" t="s">
        <v>143</v>
      </c>
      <c r="G18" s="49" t="s">
        <v>144</v>
      </c>
      <c r="H18" s="48" t="s">
        <v>145</v>
      </c>
      <c r="I18" s="49" t="s">
        <v>146</v>
      </c>
      <c r="J18" s="48" t="s">
        <v>147</v>
      </c>
      <c r="K18" s="49" t="s">
        <v>148</v>
      </c>
      <c r="L18" s="48" t="s">
        <v>149</v>
      </c>
      <c r="M18" s="51" t="s">
        <v>150</v>
      </c>
      <c r="N18" s="57" t="s">
        <v>8</v>
      </c>
    </row>
    <row r="19">
      <c r="A19" s="57" t="s">
        <v>9</v>
      </c>
      <c r="B19" s="50" t="s">
        <v>151</v>
      </c>
      <c r="C19" s="49" t="s">
        <v>152</v>
      </c>
      <c r="D19" s="48" t="s">
        <v>153</v>
      </c>
      <c r="E19" s="49" t="s">
        <v>154</v>
      </c>
      <c r="F19" s="48" t="s">
        <v>155</v>
      </c>
      <c r="G19" s="49" t="s">
        <v>156</v>
      </c>
      <c r="H19" s="48" t="s">
        <v>157</v>
      </c>
      <c r="I19" s="49" t="s">
        <v>158</v>
      </c>
      <c r="J19" s="48" t="s">
        <v>159</v>
      </c>
      <c r="K19" s="49" t="s">
        <v>160</v>
      </c>
      <c r="L19" s="48" t="s">
        <v>161</v>
      </c>
      <c r="M19" s="51" t="s">
        <v>162</v>
      </c>
      <c r="N19" s="57" t="s">
        <v>9</v>
      </c>
    </row>
    <row r="20">
      <c r="A20" s="57" t="s">
        <v>10</v>
      </c>
      <c r="B20" s="50" t="s">
        <v>163</v>
      </c>
      <c r="C20" s="49" t="s">
        <v>164</v>
      </c>
      <c r="D20" s="48" t="s">
        <v>165</v>
      </c>
      <c r="E20" s="49" t="s">
        <v>166</v>
      </c>
      <c r="F20" s="48" t="s">
        <v>167</v>
      </c>
      <c r="G20" s="49" t="s">
        <v>168</v>
      </c>
      <c r="H20" s="48" t="s">
        <v>169</v>
      </c>
      <c r="I20" s="49" t="s">
        <v>170</v>
      </c>
      <c r="J20" s="48" t="s">
        <v>171</v>
      </c>
      <c r="K20" s="49" t="s">
        <v>172</v>
      </c>
      <c r="L20" s="48" t="s">
        <v>173</v>
      </c>
      <c r="M20" s="51" t="s">
        <v>174</v>
      </c>
      <c r="N20" s="57" t="s">
        <v>10</v>
      </c>
    </row>
    <row r="21">
      <c r="A21" s="57" t="s">
        <v>11</v>
      </c>
      <c r="B21" s="50" t="s">
        <v>175</v>
      </c>
      <c r="C21" s="49" t="s">
        <v>176</v>
      </c>
      <c r="D21" s="48" t="s">
        <v>177</v>
      </c>
      <c r="E21" s="49" t="s">
        <v>178</v>
      </c>
      <c r="F21" s="48" t="s">
        <v>179</v>
      </c>
      <c r="G21" s="49" t="s">
        <v>180</v>
      </c>
      <c r="H21" s="48" t="s">
        <v>181</v>
      </c>
      <c r="I21" s="49" t="s">
        <v>182</v>
      </c>
      <c r="J21" s="48" t="s">
        <v>183</v>
      </c>
      <c r="K21" s="49" t="s">
        <v>184</v>
      </c>
      <c r="L21" s="48" t="s">
        <v>185</v>
      </c>
      <c r="M21" s="51" t="s">
        <v>186</v>
      </c>
      <c r="N21" s="57" t="s">
        <v>11</v>
      </c>
    </row>
    <row r="22">
      <c r="A22" s="57" t="s">
        <v>12</v>
      </c>
      <c r="B22" s="50" t="s">
        <v>187</v>
      </c>
      <c r="C22" s="51" t="s">
        <v>188</v>
      </c>
      <c r="D22" s="50" t="s">
        <v>189</v>
      </c>
      <c r="E22" s="51" t="s">
        <v>190</v>
      </c>
      <c r="F22" s="50" t="s">
        <v>191</v>
      </c>
      <c r="G22" s="51" t="s">
        <v>192</v>
      </c>
      <c r="H22" s="50" t="s">
        <v>193</v>
      </c>
      <c r="I22" s="51" t="s">
        <v>194</v>
      </c>
      <c r="J22" s="50" t="s">
        <v>195</v>
      </c>
      <c r="K22" s="51" t="s">
        <v>196</v>
      </c>
      <c r="L22" s="50" t="s">
        <v>197</v>
      </c>
      <c r="M22" s="51" t="s">
        <v>198</v>
      </c>
      <c r="N22" s="57" t="s">
        <v>12</v>
      </c>
    </row>
    <row r="23">
      <c r="A23" s="57" t="s">
        <v>13</v>
      </c>
      <c r="B23" s="50" t="s">
        <v>199</v>
      </c>
      <c r="C23" s="51" t="s">
        <v>200</v>
      </c>
      <c r="D23" s="50" t="s">
        <v>201</v>
      </c>
      <c r="E23" s="51" t="s">
        <v>202</v>
      </c>
      <c r="F23" s="50" t="s">
        <v>203</v>
      </c>
      <c r="G23" s="51" t="s">
        <v>204</v>
      </c>
      <c r="H23" s="50" t="s">
        <v>205</v>
      </c>
      <c r="I23" s="51" t="s">
        <v>206</v>
      </c>
      <c r="J23" s="50" t="s">
        <v>207</v>
      </c>
      <c r="K23" s="51" t="s">
        <v>208</v>
      </c>
      <c r="L23" s="50" t="s">
        <v>209</v>
      </c>
      <c r="M23" s="51" t="s">
        <v>210</v>
      </c>
      <c r="N23" s="57" t="s">
        <v>13</v>
      </c>
    </row>
    <row r="24">
      <c r="A24" s="57" t="s">
        <v>14</v>
      </c>
      <c r="B24" s="50" t="s">
        <v>211</v>
      </c>
      <c r="C24" s="51" t="s">
        <v>212</v>
      </c>
      <c r="D24" s="50" t="s">
        <v>213</v>
      </c>
      <c r="E24" s="51" t="s">
        <v>214</v>
      </c>
      <c r="F24" s="50" t="s">
        <v>215</v>
      </c>
      <c r="G24" s="51" t="s">
        <v>216</v>
      </c>
      <c r="H24" s="50" t="s">
        <v>217</v>
      </c>
      <c r="I24" s="51" t="s">
        <v>218</v>
      </c>
      <c r="J24" s="50" t="s">
        <v>219</v>
      </c>
      <c r="K24" s="51" t="s">
        <v>220</v>
      </c>
      <c r="L24" s="50" t="s">
        <v>221</v>
      </c>
      <c r="M24" s="51" t="s">
        <v>127</v>
      </c>
      <c r="N24" s="57" t="s">
        <v>14</v>
      </c>
    </row>
    <row r="25">
      <c r="A25" s="58"/>
      <c r="B25" s="57">
        <v>1.0</v>
      </c>
      <c r="C25" s="57">
        <v>2.0</v>
      </c>
      <c r="D25" s="57">
        <v>3.0</v>
      </c>
      <c r="E25" s="57">
        <v>4.0</v>
      </c>
      <c r="F25" s="57">
        <v>5.0</v>
      </c>
      <c r="G25" s="57">
        <v>6.0</v>
      </c>
      <c r="H25" s="57">
        <v>7.0</v>
      </c>
      <c r="I25" s="57">
        <v>8.0</v>
      </c>
      <c r="J25" s="57">
        <v>9.0</v>
      </c>
      <c r="K25" s="57">
        <v>10.0</v>
      </c>
      <c r="L25" s="57">
        <v>11.0</v>
      </c>
      <c r="M25" s="57">
        <v>12.0</v>
      </c>
      <c r="N25" s="2"/>
    </row>
    <row r="26">
      <c r="A26" s="2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2"/>
    </row>
    <row r="27">
      <c r="A27" s="60">
        <v>1411.0</v>
      </c>
      <c r="B27" s="52">
        <v>1.0</v>
      </c>
      <c r="C27" s="52">
        <v>2.0</v>
      </c>
      <c r="D27" s="52">
        <v>3.0</v>
      </c>
      <c r="E27" s="52">
        <v>4.0</v>
      </c>
      <c r="F27" s="52">
        <v>5.0</v>
      </c>
      <c r="G27" s="52">
        <v>6.0</v>
      </c>
      <c r="H27" s="52">
        <v>7.0</v>
      </c>
      <c r="I27" s="52">
        <v>8.0</v>
      </c>
      <c r="J27" s="52">
        <v>9.0</v>
      </c>
      <c r="K27" s="52">
        <v>10.0</v>
      </c>
      <c r="L27" s="52">
        <v>11.0</v>
      </c>
      <c r="M27" s="52">
        <v>12.0</v>
      </c>
      <c r="N27" s="24"/>
    </row>
    <row r="28">
      <c r="A28" s="47" t="s">
        <v>3</v>
      </c>
      <c r="B28" s="50" t="s">
        <v>33</v>
      </c>
      <c r="C28" s="51" t="s">
        <v>222</v>
      </c>
      <c r="D28" s="50" t="s">
        <v>223</v>
      </c>
      <c r="E28" s="51" t="s">
        <v>224</v>
      </c>
      <c r="F28" s="50" t="s">
        <v>225</v>
      </c>
      <c r="G28" s="51" t="s">
        <v>226</v>
      </c>
      <c r="H28" s="50" t="s">
        <v>227</v>
      </c>
      <c r="I28" s="51" t="s">
        <v>228</v>
      </c>
      <c r="J28" s="50" t="s">
        <v>229</v>
      </c>
      <c r="K28" s="51" t="s">
        <v>230</v>
      </c>
      <c r="L28" s="50" t="s">
        <v>231</v>
      </c>
      <c r="M28" s="51" t="s">
        <v>232</v>
      </c>
      <c r="N28" s="47" t="s">
        <v>3</v>
      </c>
    </row>
    <row r="29">
      <c r="A29" s="47" t="s">
        <v>8</v>
      </c>
      <c r="B29" s="50" t="s">
        <v>233</v>
      </c>
      <c r="C29" s="51" t="s">
        <v>234</v>
      </c>
      <c r="D29" s="50" t="s">
        <v>235</v>
      </c>
      <c r="E29" s="51" t="s">
        <v>236</v>
      </c>
      <c r="F29" s="50" t="s">
        <v>237</v>
      </c>
      <c r="G29" s="51" t="s">
        <v>238</v>
      </c>
      <c r="H29" s="50" t="s">
        <v>239</v>
      </c>
      <c r="I29" s="51" t="s">
        <v>240</v>
      </c>
      <c r="J29" s="50" t="s">
        <v>241</v>
      </c>
      <c r="K29" s="51" t="s">
        <v>242</v>
      </c>
      <c r="L29" s="50" t="s">
        <v>243</v>
      </c>
      <c r="M29" s="51" t="s">
        <v>244</v>
      </c>
      <c r="N29" s="47" t="s">
        <v>8</v>
      </c>
    </row>
    <row r="30">
      <c r="A30" s="47" t="s">
        <v>9</v>
      </c>
      <c r="B30" s="50" t="s">
        <v>245</v>
      </c>
      <c r="C30" s="51" t="s">
        <v>246</v>
      </c>
      <c r="D30" s="50" t="s">
        <v>247</v>
      </c>
      <c r="E30" s="51" t="s">
        <v>248</v>
      </c>
      <c r="F30" s="50" t="s">
        <v>249</v>
      </c>
      <c r="G30" s="51" t="s">
        <v>250</v>
      </c>
      <c r="H30" s="50" t="s">
        <v>251</v>
      </c>
      <c r="I30" s="51" t="s">
        <v>252</v>
      </c>
      <c r="J30" s="50" t="s">
        <v>253</v>
      </c>
      <c r="K30" s="51" t="s">
        <v>254</v>
      </c>
      <c r="L30" s="50" t="s">
        <v>255</v>
      </c>
      <c r="M30" s="51" t="s">
        <v>256</v>
      </c>
      <c r="N30" s="47" t="s">
        <v>9</v>
      </c>
    </row>
    <row r="31">
      <c r="A31" s="47" t="s">
        <v>10</v>
      </c>
      <c r="B31" s="50" t="s">
        <v>257</v>
      </c>
      <c r="C31" s="51" t="s">
        <v>258</v>
      </c>
      <c r="D31" s="50" t="s">
        <v>259</v>
      </c>
      <c r="E31" s="51" t="s">
        <v>260</v>
      </c>
      <c r="F31" s="50" t="s">
        <v>261</v>
      </c>
      <c r="G31" s="51" t="s">
        <v>262</v>
      </c>
      <c r="H31" s="50" t="s">
        <v>263</v>
      </c>
      <c r="I31" s="51" t="s">
        <v>264</v>
      </c>
      <c r="J31" s="50" t="s">
        <v>265</v>
      </c>
      <c r="K31" s="51" t="s">
        <v>266</v>
      </c>
      <c r="L31" s="50" t="s">
        <v>267</v>
      </c>
      <c r="M31" s="51" t="s">
        <v>268</v>
      </c>
      <c r="N31" s="47" t="s">
        <v>10</v>
      </c>
    </row>
    <row r="32">
      <c r="A32" s="47" t="s">
        <v>11</v>
      </c>
      <c r="B32" s="50" t="s">
        <v>269</v>
      </c>
      <c r="C32" s="51" t="s">
        <v>270</v>
      </c>
      <c r="D32" s="50" t="s">
        <v>271</v>
      </c>
      <c r="E32" s="51" t="s">
        <v>272</v>
      </c>
      <c r="F32" s="50" t="s">
        <v>273</v>
      </c>
      <c r="G32" s="51" t="s">
        <v>274</v>
      </c>
      <c r="H32" s="50" t="s">
        <v>275</v>
      </c>
      <c r="I32" s="51" t="s">
        <v>276</v>
      </c>
      <c r="J32" s="50" t="s">
        <v>277</v>
      </c>
      <c r="K32" s="51" t="s">
        <v>278</v>
      </c>
      <c r="L32" s="50" t="s">
        <v>279</v>
      </c>
      <c r="M32" s="51" t="s">
        <v>280</v>
      </c>
      <c r="N32" s="47" t="s">
        <v>11</v>
      </c>
    </row>
    <row r="33">
      <c r="A33" s="47" t="s">
        <v>12</v>
      </c>
      <c r="B33" s="50" t="s">
        <v>281</v>
      </c>
      <c r="C33" s="51" t="s">
        <v>282</v>
      </c>
      <c r="D33" s="50" t="s">
        <v>283</v>
      </c>
      <c r="E33" s="51" t="s">
        <v>284</v>
      </c>
      <c r="F33" s="50" t="s">
        <v>285</v>
      </c>
      <c r="G33" s="51" t="s">
        <v>286</v>
      </c>
      <c r="H33" s="50" t="s">
        <v>287</v>
      </c>
      <c r="I33" s="51" t="s">
        <v>288</v>
      </c>
      <c r="J33" s="50" t="s">
        <v>289</v>
      </c>
      <c r="K33" s="51" t="s">
        <v>290</v>
      </c>
      <c r="L33" s="50" t="s">
        <v>291</v>
      </c>
      <c r="M33" s="51" t="s">
        <v>292</v>
      </c>
      <c r="N33" s="47" t="s">
        <v>12</v>
      </c>
    </row>
    <row r="34">
      <c r="A34" s="47" t="s">
        <v>13</v>
      </c>
      <c r="B34" s="50" t="s">
        <v>293</v>
      </c>
      <c r="C34" s="51" t="s">
        <v>294</v>
      </c>
      <c r="D34" s="50" t="s">
        <v>295</v>
      </c>
      <c r="E34" s="51" t="s">
        <v>296</v>
      </c>
      <c r="F34" s="50" t="s">
        <v>297</v>
      </c>
      <c r="G34" s="51" t="s">
        <v>298</v>
      </c>
      <c r="H34" s="50" t="s">
        <v>299</v>
      </c>
      <c r="I34" s="51" t="s">
        <v>300</v>
      </c>
      <c r="J34" s="50" t="s">
        <v>301</v>
      </c>
      <c r="K34" s="51" t="s">
        <v>302</v>
      </c>
      <c r="L34" s="50" t="s">
        <v>303</v>
      </c>
      <c r="M34" s="51" t="s">
        <v>304</v>
      </c>
      <c r="N34" s="47" t="s">
        <v>13</v>
      </c>
    </row>
    <row r="35">
      <c r="A35" s="52" t="s">
        <v>14</v>
      </c>
      <c r="B35" s="48" t="s">
        <v>305</v>
      </c>
      <c r="C35" s="49" t="s">
        <v>306</v>
      </c>
      <c r="D35" s="48" t="s">
        <v>307</v>
      </c>
      <c r="E35" s="49" t="s">
        <v>308</v>
      </c>
      <c r="F35" s="48" t="s">
        <v>309</v>
      </c>
      <c r="G35" s="49" t="s">
        <v>310</v>
      </c>
      <c r="H35" s="48" t="s">
        <v>311</v>
      </c>
      <c r="I35" s="49" t="s">
        <v>312</v>
      </c>
      <c r="J35" s="48" t="s">
        <v>313</v>
      </c>
      <c r="K35" s="49" t="s">
        <v>314</v>
      </c>
      <c r="L35" s="48" t="s">
        <v>315</v>
      </c>
      <c r="M35" s="61" t="s">
        <v>127</v>
      </c>
      <c r="N35" s="47" t="s">
        <v>14</v>
      </c>
    </row>
    <row r="36">
      <c r="A36" s="58"/>
      <c r="B36" s="47">
        <v>1.0</v>
      </c>
      <c r="C36" s="47">
        <v>2.0</v>
      </c>
      <c r="D36" s="47">
        <v>3.0</v>
      </c>
      <c r="E36" s="47">
        <v>4.0</v>
      </c>
      <c r="F36" s="47">
        <v>5.0</v>
      </c>
      <c r="G36" s="47">
        <v>6.0</v>
      </c>
      <c r="H36" s="47">
        <v>7.0</v>
      </c>
      <c r="I36" s="47">
        <v>8.0</v>
      </c>
      <c r="J36" s="47">
        <v>9.0</v>
      </c>
      <c r="K36" s="47">
        <v>10.0</v>
      </c>
      <c r="L36" s="47">
        <v>11.0</v>
      </c>
      <c r="M36" s="47">
        <v>12.0</v>
      </c>
      <c r="N36" s="2"/>
    </row>
    <row r="37">
      <c r="A37" s="3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2"/>
    </row>
    <row r="38">
      <c r="A38" s="3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2"/>
    </row>
    <row r="39"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2"/>
    </row>
    <row r="40">
      <c r="A40" s="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31"/>
    </row>
    <row r="41">
      <c r="A41" s="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31"/>
    </row>
    <row r="42">
      <c r="A42" s="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31"/>
    </row>
    <row r="43">
      <c r="A43" s="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31"/>
    </row>
    <row r="44">
      <c r="A44" s="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31"/>
    </row>
    <row r="45">
      <c r="A45" s="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31"/>
    </row>
    <row r="46">
      <c r="A46" s="2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2"/>
    </row>
    <row r="47">
      <c r="A47" s="2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>
      <c r="A50" s="2"/>
      <c r="B50" s="3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>
      <c r="A51" s="2"/>
      <c r="B51" s="63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>
      <c r="A52" s="2"/>
      <c r="B52" s="63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>
      <c r="A53" s="64"/>
      <c r="B53" s="3"/>
      <c r="C53" s="3"/>
      <c r="D53" s="2"/>
      <c r="E53" s="2"/>
      <c r="F53" s="65"/>
      <c r="G53" s="66"/>
      <c r="H53" s="66"/>
      <c r="I53" s="67"/>
      <c r="J53" s="67"/>
      <c r="K53" s="67"/>
      <c r="L53" s="67"/>
      <c r="M53" s="67"/>
      <c r="N53" s="68"/>
    </row>
    <row r="54">
      <c r="A54" s="64"/>
      <c r="B54" s="29"/>
      <c r="C54" s="3"/>
      <c r="D54" s="2"/>
      <c r="E54" s="23"/>
      <c r="F54" s="69"/>
      <c r="G54" s="3"/>
      <c r="H54" s="2"/>
      <c r="I54" s="70"/>
      <c r="J54" s="71"/>
      <c r="K54" s="71"/>
      <c r="L54" s="72"/>
      <c r="M54" s="70"/>
      <c r="N54" s="70"/>
    </row>
    <row r="55">
      <c r="A55" s="2"/>
      <c r="B55" s="62"/>
      <c r="C55" s="3"/>
      <c r="D55" s="2"/>
      <c r="E55" s="23"/>
      <c r="F55" s="69"/>
      <c r="G55" s="3"/>
      <c r="H55" s="2"/>
      <c r="I55" s="70"/>
      <c r="J55" s="71"/>
      <c r="K55" s="71"/>
      <c r="M55" s="70"/>
      <c r="N55" s="70"/>
    </row>
    <row r="56">
      <c r="A56" s="2"/>
      <c r="B56" s="2"/>
      <c r="C56" s="2"/>
      <c r="D56" s="2"/>
      <c r="E56" s="23"/>
      <c r="F56" s="3"/>
      <c r="G56" s="3"/>
      <c r="H56" s="2"/>
      <c r="I56" s="70"/>
      <c r="J56" s="73"/>
      <c r="K56" s="73"/>
      <c r="L56" s="74"/>
      <c r="M56" s="75"/>
      <c r="N56" s="2"/>
    </row>
    <row r="57">
      <c r="A57" s="2"/>
      <c r="B57" s="2"/>
      <c r="C57" s="2"/>
      <c r="D57" s="2"/>
      <c r="E57" s="23"/>
      <c r="F57" s="3"/>
      <c r="G57" s="3"/>
      <c r="H57" s="2"/>
      <c r="I57" s="70"/>
      <c r="J57" s="75"/>
      <c r="K57" s="75"/>
      <c r="L57" s="74"/>
      <c r="M57" s="75"/>
      <c r="N57" s="2"/>
    </row>
    <row r="58">
      <c r="A58" s="2"/>
      <c r="B58" s="2"/>
      <c r="C58" s="2"/>
      <c r="D58" s="2"/>
      <c r="F58" s="2"/>
      <c r="G58" s="2"/>
      <c r="H58" s="75"/>
      <c r="I58" s="75"/>
      <c r="J58" s="75"/>
      <c r="K58" s="75"/>
      <c r="L58" s="75"/>
      <c r="M58" s="75"/>
      <c r="N58" s="2"/>
    </row>
    <row r="59">
      <c r="A59" s="2"/>
      <c r="B59" s="3"/>
      <c r="C59" s="2"/>
      <c r="D59" s="2"/>
      <c r="E59" s="2"/>
      <c r="F59" s="2"/>
      <c r="G59" s="2"/>
      <c r="H59" s="75"/>
      <c r="I59" s="75"/>
      <c r="J59" s="76"/>
      <c r="K59" s="73"/>
      <c r="L59" s="76"/>
      <c r="M59" s="75"/>
      <c r="N59" s="2"/>
    </row>
    <row r="60">
      <c r="A60" s="2"/>
      <c r="C60" s="2"/>
      <c r="D60" s="2"/>
      <c r="E60" s="2"/>
      <c r="F60" s="2"/>
      <c r="G60" s="2"/>
      <c r="H60" s="75"/>
      <c r="I60" s="75"/>
      <c r="J60" s="62"/>
      <c r="K60" s="77"/>
      <c r="L60" s="77"/>
      <c r="M60" s="75"/>
      <c r="N60" s="2"/>
    </row>
    <row r="61">
      <c r="A61" s="2"/>
      <c r="B61" s="3"/>
      <c r="C61" s="2"/>
      <c r="D61" s="2"/>
      <c r="E61" s="2"/>
      <c r="F61" s="2"/>
      <c r="G61" s="2"/>
      <c r="H61" s="75"/>
      <c r="I61" s="75"/>
      <c r="J61" s="75"/>
      <c r="K61" s="2"/>
    </row>
    <row r="62">
      <c r="A62" s="2"/>
      <c r="B62" s="3"/>
      <c r="C62" s="3"/>
      <c r="D62" s="2"/>
      <c r="E62" s="2"/>
      <c r="F62" s="2"/>
      <c r="G62" s="2"/>
      <c r="H62" s="75"/>
      <c r="I62" s="75"/>
      <c r="J62" s="2"/>
      <c r="K62" s="2"/>
      <c r="L62" s="2"/>
      <c r="M62" s="75"/>
      <c r="N62" s="2"/>
    </row>
    <row r="63">
      <c r="A63" s="2"/>
      <c r="B63" s="78"/>
      <c r="C63" s="2"/>
      <c r="D63" s="2"/>
      <c r="E63" s="2"/>
      <c r="F63" s="2"/>
      <c r="G63" s="2"/>
      <c r="H63" s="55"/>
      <c r="I63" s="2"/>
      <c r="K63" s="2"/>
      <c r="L63" s="2"/>
      <c r="M63" s="2"/>
      <c r="N63" s="2"/>
    </row>
    <row r="64">
      <c r="A64" s="2"/>
      <c r="B64" s="78"/>
      <c r="C64" s="2"/>
      <c r="D64" s="2"/>
      <c r="E64" s="2"/>
      <c r="F64" s="2"/>
      <c r="G64" s="2"/>
      <c r="H64" s="55"/>
      <c r="I64" s="2"/>
      <c r="K64" s="2"/>
      <c r="L64" s="2"/>
      <c r="M64" s="2"/>
      <c r="N64" s="2"/>
    </row>
    <row r="65">
      <c r="A65" s="2"/>
      <c r="B65" s="2"/>
      <c r="C65" s="79"/>
      <c r="D65" s="2"/>
      <c r="E65" s="2"/>
      <c r="F65" s="2"/>
      <c r="G65" s="2"/>
      <c r="H65" s="55"/>
      <c r="I65" s="2"/>
      <c r="K65" s="2"/>
      <c r="L65" s="2"/>
      <c r="M65" s="2"/>
      <c r="N65" s="2"/>
    </row>
    <row r="66">
      <c r="A66" s="2"/>
      <c r="B66" s="2"/>
      <c r="C66" s="80"/>
      <c r="D66" s="2"/>
      <c r="E66" s="2"/>
      <c r="F66" s="2"/>
      <c r="G66" s="2"/>
      <c r="H66" s="55"/>
      <c r="I66" s="2"/>
      <c r="K66" s="2"/>
      <c r="L66" s="2"/>
      <c r="M66" s="2"/>
      <c r="N66" s="2"/>
    </row>
    <row r="67">
      <c r="A67" s="2"/>
      <c r="J67" s="80"/>
      <c r="K67" s="69"/>
      <c r="L67" s="3"/>
      <c r="M67" s="2"/>
      <c r="N67" s="2"/>
    </row>
    <row r="68">
      <c r="A68" s="2"/>
      <c r="B68" s="81"/>
      <c r="J68" s="82"/>
      <c r="K68" s="3"/>
      <c r="L68" s="3"/>
      <c r="M68" s="2"/>
      <c r="N68" s="2"/>
    </row>
    <row r="69">
      <c r="A69" s="2"/>
      <c r="B69" s="2"/>
      <c r="J69" s="83"/>
      <c r="K69" s="2"/>
      <c r="L69" s="2"/>
      <c r="M69" s="2"/>
      <c r="N69" s="2"/>
    </row>
    <row r="70">
      <c r="A70" s="2"/>
      <c r="B70" s="2"/>
      <c r="J70" s="2"/>
      <c r="K70" s="2"/>
      <c r="L70" s="2"/>
      <c r="M70" s="2"/>
      <c r="N70" s="2"/>
    </row>
    <row r="71">
      <c r="A71" s="2"/>
      <c r="B71" s="3"/>
      <c r="C71" s="79"/>
      <c r="D71" s="2"/>
      <c r="E71" s="2"/>
      <c r="F71" s="2"/>
      <c r="G71" s="2"/>
      <c r="H71" s="3"/>
      <c r="I71" s="3"/>
      <c r="J71" s="2"/>
      <c r="K71" s="2"/>
      <c r="L71" s="2"/>
      <c r="M71" s="2"/>
      <c r="N71" s="2"/>
    </row>
    <row r="72">
      <c r="A72" s="2"/>
      <c r="B72" s="81"/>
      <c r="D72" s="2"/>
      <c r="E72" s="2"/>
      <c r="F72" s="2"/>
      <c r="G72" s="2"/>
      <c r="H72" s="82"/>
      <c r="I72" s="82"/>
      <c r="J72" s="2"/>
      <c r="K72" s="2"/>
      <c r="L72" s="2"/>
      <c r="M72" s="2"/>
      <c r="N72" s="2"/>
    </row>
    <row r="73">
      <c r="A73" s="2"/>
      <c r="B73" s="3"/>
      <c r="C73" s="79"/>
      <c r="D73" s="2"/>
      <c r="E73" s="2"/>
      <c r="F73" s="2"/>
      <c r="G73" s="2"/>
      <c r="H73" s="83"/>
      <c r="I73" s="83"/>
      <c r="J73" s="2"/>
      <c r="K73" s="2"/>
      <c r="L73" s="2"/>
      <c r="M73" s="2"/>
      <c r="N73" s="2"/>
    </row>
    <row r="74">
      <c r="A74" s="2"/>
      <c r="B74" s="84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>
      <c r="A75" s="2"/>
      <c r="B75" s="78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>
      <c r="A76" s="2"/>
      <c r="B76" s="2"/>
      <c r="C76" s="2"/>
      <c r="D76" s="85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>
      <c r="A77" s="2"/>
      <c r="B77" s="84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>
      <c r="A78" s="2"/>
      <c r="B78" s="84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>
      <c r="A79" s="2"/>
      <c r="B79" s="78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>
      <c r="A80" s="2"/>
      <c r="B80" s="80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>
      <c r="A81" s="2"/>
      <c r="B81" s="80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>
      <c r="A83" s="2"/>
      <c r="B83" s="2"/>
      <c r="C83" s="2"/>
      <c r="D83" s="2"/>
      <c r="E83" s="2"/>
      <c r="F83" s="2"/>
      <c r="G83" s="2"/>
      <c r="H83" s="2"/>
      <c r="I83" s="83"/>
      <c r="J83" s="2"/>
      <c r="K83" s="2"/>
      <c r="L83" s="2"/>
      <c r="M83" s="2"/>
      <c r="N83" s="2"/>
    </row>
    <row r="84">
      <c r="A84" s="2"/>
      <c r="B84" s="2"/>
      <c r="C84" s="2"/>
      <c r="D84" s="2"/>
      <c r="E84" s="2"/>
      <c r="F84" s="2"/>
      <c r="G84" s="2"/>
      <c r="H84" s="2"/>
      <c r="I84" s="83"/>
      <c r="J84" s="2"/>
      <c r="K84" s="2"/>
      <c r="L84" s="2"/>
      <c r="M84" s="2"/>
      <c r="N84" s="2"/>
    </row>
    <row r="85">
      <c r="A85" s="2"/>
      <c r="B85" s="2"/>
      <c r="C85" s="86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>
      <c r="A86" s="2"/>
      <c r="B86" s="2"/>
      <c r="C86" s="55"/>
      <c r="D86" s="2"/>
      <c r="E86" s="2"/>
      <c r="F86" s="2"/>
      <c r="G86" s="2"/>
      <c r="H86" s="85"/>
      <c r="I86" s="2"/>
      <c r="J86" s="2"/>
      <c r="K86" s="2"/>
      <c r="L86" s="2"/>
      <c r="M86" s="2"/>
      <c r="N86" s="2"/>
    </row>
    <row r="87">
      <c r="A87" s="2"/>
      <c r="B87" s="2"/>
      <c r="C87" s="79"/>
      <c r="D87" s="2"/>
      <c r="E87" s="55"/>
      <c r="F87" s="2"/>
      <c r="G87" s="2"/>
      <c r="H87" s="2"/>
      <c r="I87" s="2"/>
      <c r="J87" s="2"/>
      <c r="K87" s="2"/>
      <c r="L87" s="2"/>
      <c r="M87" s="2"/>
      <c r="N87" s="2"/>
    </row>
    <row r="88">
      <c r="A88" s="2"/>
      <c r="B88" s="55"/>
      <c r="C88" s="79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>
      <c r="A89" s="2"/>
      <c r="B89" s="55"/>
      <c r="C89" s="79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>
      <c r="A90" s="2"/>
      <c r="B90" s="2"/>
      <c r="C90" s="79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>
      <c r="A91" s="2"/>
      <c r="B91" s="2"/>
      <c r="C91" s="85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>
      <c r="A92" s="2"/>
      <c r="B92" s="2"/>
      <c r="C92" s="85"/>
      <c r="D92" s="2"/>
      <c r="E92" s="2"/>
      <c r="F92" s="2"/>
      <c r="G92" s="2"/>
      <c r="H92" s="2"/>
      <c r="I92" s="2"/>
      <c r="J92" s="2"/>
      <c r="K92" s="3"/>
      <c r="L92" s="2"/>
      <c r="M92" s="2"/>
      <c r="N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>
      <c r="A94" s="2"/>
      <c r="B94" s="80"/>
      <c r="C94" s="2"/>
      <c r="D94" s="2"/>
      <c r="E94" s="2"/>
      <c r="F94" s="2"/>
      <c r="G94" s="2"/>
      <c r="H94" s="3"/>
      <c r="I94" s="3"/>
      <c r="J94" s="2"/>
      <c r="K94" s="55"/>
      <c r="L94" s="2"/>
      <c r="M94" s="2"/>
      <c r="N94" s="2"/>
    </row>
    <row r="95">
      <c r="A95" s="2"/>
      <c r="B95" s="55"/>
      <c r="C95" s="85"/>
      <c r="D95" s="2"/>
      <c r="E95" s="2"/>
      <c r="F95" s="2"/>
      <c r="G95" s="2"/>
      <c r="H95" s="3"/>
      <c r="I95" s="2"/>
      <c r="J95" s="55"/>
      <c r="K95" s="2"/>
      <c r="L95" s="2"/>
      <c r="M95" s="2"/>
      <c r="N95" s="2"/>
    </row>
    <row r="96">
      <c r="A96" s="2"/>
      <c r="B96" s="55"/>
      <c r="C96" s="2"/>
      <c r="D96" s="2"/>
      <c r="E96" s="2"/>
      <c r="F96" s="2"/>
      <c r="G96" s="55"/>
      <c r="H96" s="2"/>
      <c r="I96" s="87"/>
      <c r="J96" s="55"/>
      <c r="K96" s="81"/>
      <c r="L96" s="66"/>
      <c r="M96" s="2"/>
      <c r="N96" s="2"/>
    </row>
    <row r="97">
      <c r="A97" s="2"/>
      <c r="B97" s="88"/>
      <c r="C97" s="2"/>
      <c r="D97" s="2"/>
      <c r="E97" s="2"/>
      <c r="F97" s="2"/>
      <c r="G97" s="89"/>
      <c r="H97" s="55"/>
      <c r="I97" s="90"/>
      <c r="J97" s="91"/>
      <c r="K97" s="83"/>
      <c r="L97" s="2"/>
      <c r="M97" s="2"/>
      <c r="N97" s="2"/>
    </row>
    <row r="98">
      <c r="A98" s="2"/>
      <c r="B98" s="79"/>
      <c r="C98" s="2"/>
      <c r="D98" s="2"/>
      <c r="E98" s="2"/>
      <c r="F98" s="2"/>
      <c r="G98" s="92"/>
      <c r="H98" s="93"/>
      <c r="I98" s="90"/>
      <c r="J98" s="3"/>
      <c r="K98" s="59"/>
      <c r="L98" s="94"/>
      <c r="M98" s="2"/>
      <c r="N98" s="2"/>
    </row>
    <row r="99">
      <c r="A99" s="2"/>
      <c r="B99" s="79"/>
      <c r="C99" s="2"/>
      <c r="D99" s="2"/>
      <c r="E99" s="2"/>
      <c r="F99" s="2"/>
      <c r="G99" s="95"/>
      <c r="I99" s="90"/>
      <c r="J99" s="91"/>
      <c r="K99" s="2"/>
      <c r="L99" s="2"/>
      <c r="M99" s="2"/>
      <c r="N99" s="2"/>
    </row>
    <row r="100">
      <c r="A100" s="2"/>
      <c r="B100" s="85"/>
      <c r="C100" s="2"/>
      <c r="D100" s="2"/>
      <c r="E100" s="2"/>
      <c r="F100" s="2"/>
      <c r="G100" s="96"/>
      <c r="H100" s="2"/>
      <c r="I100" s="96"/>
      <c r="J100" s="2"/>
      <c r="K100" s="2"/>
      <c r="L100" s="2"/>
      <c r="M100" s="2"/>
      <c r="N100" s="2"/>
    </row>
    <row r="101">
      <c r="A101" s="2"/>
      <c r="B101" s="85"/>
      <c r="C101" s="2"/>
      <c r="D101" s="2"/>
      <c r="E101" s="2"/>
      <c r="F101" s="2"/>
      <c r="G101" s="97"/>
      <c r="H101" s="23"/>
      <c r="I101" s="2"/>
      <c r="J101" s="2"/>
      <c r="K101" s="2"/>
      <c r="L101" s="2"/>
      <c r="M101" s="2"/>
      <c r="N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>
      <c r="A103" s="55"/>
      <c r="B103" s="78"/>
      <c r="C103" s="2"/>
      <c r="D103" s="2"/>
      <c r="E103" s="55"/>
      <c r="F103" s="2"/>
      <c r="G103" s="2"/>
      <c r="H103" s="2"/>
      <c r="I103" s="2"/>
      <c r="J103" s="2"/>
      <c r="K103" s="83"/>
      <c r="L103" s="2"/>
      <c r="M103" s="2"/>
      <c r="N103" s="2"/>
    </row>
    <row r="104">
      <c r="A104" s="2"/>
      <c r="B104" s="79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>
      <c r="A105" s="2"/>
      <c r="B105" s="79"/>
      <c r="C105" s="2"/>
      <c r="D105" s="2"/>
      <c r="E105" s="85"/>
      <c r="F105" s="2"/>
      <c r="G105" s="2"/>
      <c r="H105" s="2"/>
      <c r="I105" s="2"/>
      <c r="J105" s="2"/>
      <c r="K105" s="2"/>
      <c r="L105" s="2"/>
      <c r="M105" s="2"/>
      <c r="N105" s="2"/>
    </row>
    <row r="106">
      <c r="A106" s="2"/>
      <c r="B106" s="85"/>
      <c r="C106" s="2"/>
      <c r="D106" s="55"/>
      <c r="E106" s="98"/>
      <c r="F106" s="2"/>
      <c r="G106" s="2"/>
      <c r="H106" s="2"/>
      <c r="I106" s="2"/>
      <c r="J106" s="2"/>
      <c r="K106" s="2"/>
      <c r="L106" s="2"/>
      <c r="M106" s="2"/>
      <c r="N106" s="2"/>
    </row>
    <row r="107">
      <c r="A107" s="2"/>
      <c r="B107" s="85"/>
      <c r="C107" s="2"/>
      <c r="D107" s="55"/>
      <c r="E107" s="99"/>
      <c r="F107" s="2"/>
      <c r="G107" s="2"/>
      <c r="H107" s="2"/>
      <c r="I107" s="2"/>
      <c r="J107" s="2"/>
      <c r="K107" s="2"/>
      <c r="L107" s="83"/>
      <c r="M107" s="2"/>
      <c r="N107" s="2"/>
    </row>
    <row r="108">
      <c r="A108" s="2"/>
      <c r="B108" s="2"/>
      <c r="C108" s="2"/>
      <c r="D108" s="100"/>
      <c r="E108" s="101"/>
      <c r="F108" s="55"/>
      <c r="G108" s="2"/>
      <c r="H108" s="2"/>
      <c r="I108" s="2"/>
      <c r="J108" s="2"/>
      <c r="K108" s="2"/>
      <c r="L108" s="2"/>
      <c r="M108" s="2"/>
      <c r="N108" s="2"/>
    </row>
    <row r="109">
      <c r="A109" s="2"/>
      <c r="B109" s="2"/>
      <c r="C109" s="2"/>
      <c r="D109" s="102"/>
      <c r="E109" s="103"/>
      <c r="F109" s="89"/>
      <c r="G109" s="2"/>
      <c r="H109" s="2"/>
      <c r="I109" s="2"/>
      <c r="J109" s="2"/>
      <c r="K109" s="2"/>
      <c r="L109" s="2"/>
      <c r="M109" s="2"/>
      <c r="N109" s="2"/>
    </row>
    <row r="110">
      <c r="A110" s="2"/>
      <c r="B110" s="2"/>
      <c r="C110" s="2"/>
      <c r="D110" s="100"/>
      <c r="E110" s="103"/>
      <c r="F110" s="89"/>
      <c r="G110" s="2"/>
      <c r="H110" s="2"/>
      <c r="I110" s="2"/>
      <c r="J110" s="2"/>
      <c r="K110" s="2"/>
      <c r="L110" s="2"/>
      <c r="M110" s="2"/>
      <c r="N110" s="2"/>
    </row>
    <row r="111">
      <c r="A111" s="2"/>
      <c r="B111" s="2"/>
      <c r="C111" s="85"/>
      <c r="D111" s="2"/>
      <c r="E111" s="2"/>
      <c r="F111" s="2"/>
      <c r="G111" s="83"/>
      <c r="H111" s="2"/>
      <c r="I111" s="2"/>
      <c r="J111" s="2"/>
      <c r="K111" s="2"/>
      <c r="L111" s="2"/>
      <c r="M111" s="2"/>
      <c r="N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>
      <c r="A113" s="2"/>
      <c r="B113" s="3"/>
      <c r="D113" s="2"/>
      <c r="E113" s="2"/>
      <c r="F113" s="2"/>
      <c r="G113" s="6"/>
      <c r="H113" s="2"/>
      <c r="I113" s="2"/>
      <c r="J113" s="2"/>
      <c r="K113" s="2"/>
      <c r="L113" s="2"/>
      <c r="M113" s="2"/>
      <c r="N113" s="2"/>
    </row>
    <row r="114">
      <c r="A114" s="2"/>
      <c r="B114" s="8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>
      <c r="A115" s="2"/>
      <c r="B115" s="8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>
      <c r="A116" s="2"/>
      <c r="B116" s="8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>
      <c r="A117" s="2"/>
      <c r="B117" s="8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>
      <c r="A118" s="2"/>
      <c r="B118" s="2"/>
      <c r="C118" s="80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>
      <c r="A120" s="2"/>
      <c r="B120" s="84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>
      <c r="A121" s="2"/>
      <c r="B121" s="84"/>
      <c r="C121" s="3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>
      <c r="A122" s="23"/>
      <c r="B122" s="104"/>
      <c r="C122" s="105"/>
      <c r="D122" s="3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>
      <c r="B123" s="104"/>
      <c r="C123" s="105"/>
      <c r="D123" s="3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>
      <c r="B124" s="105"/>
      <c r="C124" s="105"/>
      <c r="D124" s="3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>
      <c r="A125" s="3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>
      <c r="A126" s="23"/>
      <c r="B126" s="104"/>
      <c r="C126" s="105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>
      <c r="A127" s="2"/>
      <c r="B127" s="85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>
      <c r="A129" s="2"/>
      <c r="B129" s="78"/>
      <c r="C129" s="2"/>
      <c r="D129" s="2"/>
      <c r="E129" s="2"/>
      <c r="F129" s="2"/>
      <c r="G129" s="2"/>
      <c r="H129" s="85"/>
      <c r="I129" s="2"/>
      <c r="J129" s="2"/>
      <c r="K129" s="2"/>
      <c r="L129" s="2"/>
      <c r="M129" s="2"/>
      <c r="N129" s="2"/>
    </row>
    <row r="130">
      <c r="A130" s="2"/>
      <c r="B130" s="85"/>
      <c r="C130" s="2"/>
      <c r="D130" s="2"/>
      <c r="E130" s="2"/>
      <c r="F130" s="2"/>
      <c r="G130" s="3"/>
      <c r="H130" s="106"/>
      <c r="I130" s="2"/>
      <c r="J130" s="2"/>
      <c r="K130" s="2"/>
      <c r="L130" s="2"/>
      <c r="M130" s="2"/>
      <c r="N130" s="2"/>
    </row>
    <row r="131">
      <c r="A131" s="2"/>
      <c r="B131" s="85"/>
      <c r="C131" s="2"/>
      <c r="D131" s="2"/>
      <c r="E131" s="2"/>
      <c r="F131" s="2"/>
      <c r="G131" s="2"/>
      <c r="H131" s="106"/>
      <c r="I131" s="2"/>
      <c r="J131" s="2"/>
      <c r="K131" s="2"/>
      <c r="L131" s="2"/>
      <c r="M131" s="2"/>
      <c r="N131" s="2"/>
    </row>
    <row r="132">
      <c r="A132" s="2"/>
      <c r="B132" s="85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>
      <c r="A134" s="2"/>
      <c r="B134" s="85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>
      <c r="A136" s="2"/>
      <c r="B136" s="85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>
      <c r="A137" s="2"/>
      <c r="B137" s="85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>
      <c r="A139" s="2"/>
      <c r="B139" s="85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>
      <c r="A140" s="2"/>
      <c r="B140" s="85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>
      <c r="A141" s="2"/>
      <c r="B141" s="2"/>
      <c r="C141" s="2"/>
      <c r="D141" s="2"/>
      <c r="E141" s="85"/>
      <c r="F141" s="2"/>
      <c r="G141" s="2"/>
      <c r="H141" s="2"/>
      <c r="I141" s="2"/>
      <c r="J141" s="2"/>
      <c r="K141" s="2"/>
      <c r="L141" s="2"/>
      <c r="M141" s="2"/>
      <c r="N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>
      <c r="A143" s="2"/>
      <c r="B143" s="85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</row>
    <row r="1020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</row>
    <row r="102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</row>
    <row r="102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</row>
    <row r="102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</row>
    <row r="1024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</row>
    <row r="10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</row>
    <row r="1026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</row>
    <row r="1027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</row>
    <row r="1028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</row>
    <row r="1029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</row>
    <row r="1030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</row>
    <row r="1031">
      <c r="A1031" s="2"/>
      <c r="B1031" s="2"/>
      <c r="C1031" s="2"/>
      <c r="D1031" s="2"/>
      <c r="E1031" s="2"/>
      <c r="F1031" s="2"/>
      <c r="G1031" s="2"/>
      <c r="H1031" s="2"/>
      <c r="I1031" s="2"/>
      <c r="M1031" s="2"/>
      <c r="N1031" s="2"/>
    </row>
    <row r="1032">
      <c r="A1032" s="2"/>
      <c r="B1032" s="2"/>
      <c r="C1032" s="2"/>
      <c r="D1032" s="2"/>
      <c r="E1032" s="2"/>
      <c r="F1032" s="2"/>
      <c r="G1032" s="2"/>
      <c r="H1032" s="2"/>
      <c r="I1032" s="2"/>
      <c r="M1032" s="2"/>
      <c r="N1032" s="2"/>
    </row>
    <row r="1033">
      <c r="A1033" s="2"/>
      <c r="B1033" s="2"/>
      <c r="C1033" s="2"/>
      <c r="D1033" s="2"/>
      <c r="E1033" s="2"/>
      <c r="F1033" s="2"/>
      <c r="G1033" s="2"/>
      <c r="H1033" s="2"/>
      <c r="I1033" s="2"/>
      <c r="M1033" s="2"/>
      <c r="N1033" s="2"/>
    </row>
    <row r="1034">
      <c r="A1034" s="2"/>
      <c r="B1034" s="2"/>
      <c r="C1034" s="2"/>
      <c r="D1034" s="2"/>
      <c r="E1034" s="2"/>
      <c r="F1034" s="2"/>
      <c r="G1034" s="2"/>
      <c r="H1034" s="2"/>
      <c r="I1034" s="2"/>
      <c r="M1034" s="2"/>
      <c r="N1034" s="2"/>
    </row>
  </sheetData>
  <mergeCells count="1">
    <mergeCell ref="B113:C113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07">
        <v>5.0</v>
      </c>
      <c r="B1" s="16">
        <v>6.0</v>
      </c>
      <c r="C1" s="15"/>
      <c r="D1" s="11" t="s">
        <v>316</v>
      </c>
      <c r="E1" s="11" t="s">
        <v>30</v>
      </c>
      <c r="F1" s="108"/>
      <c r="G1" s="38"/>
      <c r="H1" s="39"/>
      <c r="I1" s="40"/>
      <c r="J1" s="41"/>
      <c r="K1" s="41"/>
      <c r="L1" s="108"/>
      <c r="M1" s="108"/>
      <c r="N1" s="2"/>
    </row>
    <row r="2">
      <c r="A2" s="107">
        <v>7.0</v>
      </c>
      <c r="B2" s="16">
        <v>8.0</v>
      </c>
      <c r="C2" s="15"/>
      <c r="D2" s="11" t="s">
        <v>317</v>
      </c>
      <c r="E2" s="16">
        <v>1302.0</v>
      </c>
      <c r="F2" s="108"/>
      <c r="G2" s="38"/>
      <c r="H2" s="39"/>
      <c r="I2" s="40"/>
      <c r="K2" s="41"/>
      <c r="L2" s="108"/>
      <c r="M2" s="108"/>
      <c r="N2" s="2"/>
    </row>
    <row r="3">
      <c r="A3" s="109"/>
      <c r="B3" s="108"/>
      <c r="C3" s="108"/>
      <c r="E3" s="108"/>
      <c r="F3" s="108"/>
      <c r="G3" s="38"/>
      <c r="H3" s="39"/>
      <c r="I3" s="40"/>
      <c r="J3" s="41"/>
      <c r="K3" s="39"/>
      <c r="L3" s="108"/>
      <c r="M3" s="108"/>
      <c r="N3" s="2"/>
    </row>
    <row r="4">
      <c r="A4" s="109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2"/>
    </row>
    <row r="5">
      <c r="A5" s="110">
        <v>1411.0</v>
      </c>
      <c r="B5" s="47">
        <v>1.0</v>
      </c>
      <c r="C5" s="47">
        <v>2.0</v>
      </c>
      <c r="D5" s="47">
        <v>3.0</v>
      </c>
      <c r="E5" s="47">
        <v>4.0</v>
      </c>
      <c r="F5" s="47">
        <v>5.0</v>
      </c>
      <c r="G5" s="47">
        <v>6.0</v>
      </c>
      <c r="H5" s="47">
        <v>7.0</v>
      </c>
      <c r="I5" s="47">
        <v>8.0</v>
      </c>
      <c r="J5" s="47">
        <v>9.0</v>
      </c>
      <c r="K5" s="47">
        <v>10.0</v>
      </c>
      <c r="L5" s="47">
        <v>11.0</v>
      </c>
      <c r="M5" s="47">
        <v>12.0</v>
      </c>
      <c r="N5" s="24"/>
    </row>
    <row r="6">
      <c r="A6" s="47" t="s">
        <v>3</v>
      </c>
      <c r="B6" s="49" t="s">
        <v>33</v>
      </c>
      <c r="C6" s="49" t="s">
        <v>222</v>
      </c>
      <c r="D6" s="49" t="s">
        <v>223</v>
      </c>
      <c r="E6" s="49" t="s">
        <v>224</v>
      </c>
      <c r="F6" s="49" t="s">
        <v>225</v>
      </c>
      <c r="G6" s="49" t="s">
        <v>226</v>
      </c>
      <c r="H6" s="49" t="s">
        <v>227</v>
      </c>
      <c r="I6" s="49" t="s">
        <v>228</v>
      </c>
      <c r="J6" s="49" t="s">
        <v>229</v>
      </c>
      <c r="K6" s="49" t="s">
        <v>230</v>
      </c>
      <c r="L6" s="49" t="s">
        <v>231</v>
      </c>
      <c r="M6" s="49" t="s">
        <v>232</v>
      </c>
      <c r="N6" s="47" t="s">
        <v>3</v>
      </c>
    </row>
    <row r="7">
      <c r="A7" s="47" t="s">
        <v>8</v>
      </c>
      <c r="B7" s="49" t="s">
        <v>233</v>
      </c>
      <c r="C7" s="49" t="s">
        <v>234</v>
      </c>
      <c r="D7" s="49" t="s">
        <v>235</v>
      </c>
      <c r="E7" s="49" t="s">
        <v>236</v>
      </c>
      <c r="F7" s="49" t="s">
        <v>237</v>
      </c>
      <c r="G7" s="49" t="s">
        <v>238</v>
      </c>
      <c r="H7" s="49" t="s">
        <v>239</v>
      </c>
      <c r="I7" s="49" t="s">
        <v>240</v>
      </c>
      <c r="J7" s="49" t="s">
        <v>241</v>
      </c>
      <c r="K7" s="49" t="s">
        <v>242</v>
      </c>
      <c r="L7" s="49" t="s">
        <v>243</v>
      </c>
      <c r="M7" s="49" t="s">
        <v>244</v>
      </c>
      <c r="N7" s="47" t="s">
        <v>8</v>
      </c>
    </row>
    <row r="8">
      <c r="A8" s="47" t="s">
        <v>9</v>
      </c>
      <c r="B8" s="49" t="s">
        <v>245</v>
      </c>
      <c r="C8" s="49" t="s">
        <v>246</v>
      </c>
      <c r="D8" s="49" t="s">
        <v>247</v>
      </c>
      <c r="E8" s="49" t="s">
        <v>248</v>
      </c>
      <c r="F8" s="49" t="s">
        <v>249</v>
      </c>
      <c r="G8" s="49" t="s">
        <v>250</v>
      </c>
      <c r="H8" s="49" t="s">
        <v>251</v>
      </c>
      <c r="I8" s="49" t="s">
        <v>252</v>
      </c>
      <c r="J8" s="49" t="s">
        <v>253</v>
      </c>
      <c r="K8" s="49" t="s">
        <v>254</v>
      </c>
      <c r="L8" s="49" t="s">
        <v>255</v>
      </c>
      <c r="M8" s="49" t="s">
        <v>256</v>
      </c>
      <c r="N8" s="47" t="s">
        <v>9</v>
      </c>
    </row>
    <row r="9">
      <c r="A9" s="47" t="s">
        <v>10</v>
      </c>
      <c r="B9" s="49" t="s">
        <v>257</v>
      </c>
      <c r="C9" s="49" t="s">
        <v>258</v>
      </c>
      <c r="D9" s="49" t="s">
        <v>259</v>
      </c>
      <c r="E9" s="49" t="s">
        <v>260</v>
      </c>
      <c r="F9" s="49" t="s">
        <v>261</v>
      </c>
      <c r="G9" s="49" t="s">
        <v>262</v>
      </c>
      <c r="H9" s="49" t="s">
        <v>263</v>
      </c>
      <c r="I9" s="49" t="s">
        <v>264</v>
      </c>
      <c r="J9" s="49" t="s">
        <v>265</v>
      </c>
      <c r="K9" s="49" t="s">
        <v>266</v>
      </c>
      <c r="L9" s="49" t="s">
        <v>267</v>
      </c>
      <c r="M9" s="49" t="s">
        <v>268</v>
      </c>
      <c r="N9" s="47" t="s">
        <v>10</v>
      </c>
    </row>
    <row r="10">
      <c r="A10" s="47" t="s">
        <v>11</v>
      </c>
      <c r="B10" s="49" t="s">
        <v>269</v>
      </c>
      <c r="C10" s="49" t="s">
        <v>270</v>
      </c>
      <c r="D10" s="49" t="s">
        <v>271</v>
      </c>
      <c r="E10" s="49" t="s">
        <v>272</v>
      </c>
      <c r="F10" s="49" t="s">
        <v>273</v>
      </c>
      <c r="G10" s="49" t="s">
        <v>274</v>
      </c>
      <c r="H10" s="49" t="s">
        <v>275</v>
      </c>
      <c r="I10" s="49" t="s">
        <v>276</v>
      </c>
      <c r="J10" s="49" t="s">
        <v>277</v>
      </c>
      <c r="K10" s="49" t="s">
        <v>278</v>
      </c>
      <c r="L10" s="49" t="s">
        <v>279</v>
      </c>
      <c r="M10" s="49" t="s">
        <v>280</v>
      </c>
      <c r="N10" s="47" t="s">
        <v>11</v>
      </c>
    </row>
    <row r="11">
      <c r="A11" s="47" t="s">
        <v>12</v>
      </c>
      <c r="B11" s="49" t="s">
        <v>281</v>
      </c>
      <c r="C11" s="49" t="s">
        <v>282</v>
      </c>
      <c r="D11" s="49" t="s">
        <v>283</v>
      </c>
      <c r="E11" s="49" t="s">
        <v>284</v>
      </c>
      <c r="F11" s="49" t="s">
        <v>285</v>
      </c>
      <c r="G11" s="49" t="s">
        <v>286</v>
      </c>
      <c r="H11" s="49" t="s">
        <v>287</v>
      </c>
      <c r="I11" s="49" t="s">
        <v>288</v>
      </c>
      <c r="J11" s="49" t="s">
        <v>289</v>
      </c>
      <c r="K11" s="49" t="s">
        <v>290</v>
      </c>
      <c r="L11" s="49" t="s">
        <v>291</v>
      </c>
      <c r="M11" s="49" t="s">
        <v>292</v>
      </c>
      <c r="N11" s="47" t="s">
        <v>12</v>
      </c>
    </row>
    <row r="12">
      <c r="A12" s="47" t="s">
        <v>13</v>
      </c>
      <c r="B12" s="49" t="s">
        <v>293</v>
      </c>
      <c r="C12" s="49" t="s">
        <v>294</v>
      </c>
      <c r="D12" s="49" t="s">
        <v>295</v>
      </c>
      <c r="E12" s="49" t="s">
        <v>296</v>
      </c>
      <c r="F12" s="49" t="s">
        <v>297</v>
      </c>
      <c r="G12" s="49" t="s">
        <v>298</v>
      </c>
      <c r="H12" s="49" t="s">
        <v>299</v>
      </c>
      <c r="I12" s="49" t="s">
        <v>300</v>
      </c>
      <c r="J12" s="49" t="s">
        <v>301</v>
      </c>
      <c r="K12" s="49" t="s">
        <v>302</v>
      </c>
      <c r="L12" s="49" t="s">
        <v>303</v>
      </c>
      <c r="M12" s="49" t="s">
        <v>304</v>
      </c>
      <c r="N12" s="47" t="s">
        <v>13</v>
      </c>
    </row>
    <row r="13">
      <c r="A13" s="47" t="s">
        <v>14</v>
      </c>
      <c r="B13" s="49" t="s">
        <v>305</v>
      </c>
      <c r="C13" s="49" t="s">
        <v>306</v>
      </c>
      <c r="D13" s="49" t="s">
        <v>307</v>
      </c>
      <c r="E13" s="49" t="s">
        <v>308</v>
      </c>
      <c r="F13" s="49" t="s">
        <v>309</v>
      </c>
      <c r="G13" s="49" t="s">
        <v>310</v>
      </c>
      <c r="H13" s="49" t="s">
        <v>311</v>
      </c>
      <c r="I13" s="49" t="s">
        <v>312</v>
      </c>
      <c r="J13" s="49" t="s">
        <v>313</v>
      </c>
      <c r="K13" s="49" t="s">
        <v>314</v>
      </c>
      <c r="L13" s="49" t="s">
        <v>315</v>
      </c>
      <c r="M13" s="49" t="s">
        <v>127</v>
      </c>
      <c r="N13" s="47" t="s">
        <v>14</v>
      </c>
    </row>
    <row r="14">
      <c r="A14" s="24"/>
      <c r="B14" s="47">
        <v>1.0</v>
      </c>
      <c r="C14" s="47">
        <v>2.0</v>
      </c>
      <c r="D14" s="47">
        <v>3.0</v>
      </c>
      <c r="E14" s="47">
        <v>4.0</v>
      </c>
      <c r="F14" s="47">
        <v>5.0</v>
      </c>
      <c r="G14" s="47">
        <v>6.0</v>
      </c>
      <c r="H14" s="47">
        <v>7.0</v>
      </c>
      <c r="I14" s="47">
        <v>8.0</v>
      </c>
      <c r="J14" s="47">
        <v>9.0</v>
      </c>
      <c r="K14" s="47">
        <v>10.0</v>
      </c>
      <c r="L14" s="47">
        <v>11.0</v>
      </c>
      <c r="M14" s="47">
        <v>12.0</v>
      </c>
      <c r="N14" s="2"/>
    </row>
    <row r="16">
      <c r="A16" s="111" t="s">
        <v>317</v>
      </c>
      <c r="B16" s="112">
        <v>1.0</v>
      </c>
      <c r="C16" s="112">
        <v>2.0</v>
      </c>
      <c r="D16" s="112">
        <v>3.0</v>
      </c>
      <c r="E16" s="112">
        <v>4.0</v>
      </c>
      <c r="F16" s="112">
        <v>5.0</v>
      </c>
      <c r="G16" s="112">
        <v>6.0</v>
      </c>
      <c r="H16" s="112">
        <v>7.0</v>
      </c>
      <c r="I16" s="112">
        <v>8.0</v>
      </c>
      <c r="J16" s="112">
        <v>9.0</v>
      </c>
      <c r="K16" s="112">
        <v>10.0</v>
      </c>
      <c r="L16" s="112">
        <v>11.0</v>
      </c>
      <c r="M16" s="112">
        <v>12.0</v>
      </c>
      <c r="N16" s="24"/>
    </row>
    <row r="17">
      <c r="A17" s="112" t="s">
        <v>3</v>
      </c>
      <c r="B17" s="113" t="s">
        <v>318</v>
      </c>
      <c r="C17" s="113" t="s">
        <v>319</v>
      </c>
      <c r="D17" s="113" t="s">
        <v>33</v>
      </c>
      <c r="E17" s="113" t="s">
        <v>320</v>
      </c>
      <c r="F17" s="113" t="s">
        <v>321</v>
      </c>
      <c r="G17" s="113" t="s">
        <v>322</v>
      </c>
      <c r="H17" s="113" t="s">
        <v>323</v>
      </c>
      <c r="I17" s="113" t="s">
        <v>324</v>
      </c>
      <c r="J17" s="113" t="s">
        <v>325</v>
      </c>
      <c r="K17" s="113" t="s">
        <v>326</v>
      </c>
      <c r="L17" s="113" t="s">
        <v>327</v>
      </c>
      <c r="M17" s="114">
        <v>1000.0</v>
      </c>
      <c r="N17" s="112" t="s">
        <v>3</v>
      </c>
    </row>
    <row r="18">
      <c r="A18" s="112" t="s">
        <v>8</v>
      </c>
      <c r="B18" s="113" t="s">
        <v>328</v>
      </c>
      <c r="C18" s="113" t="s">
        <v>329</v>
      </c>
      <c r="D18" s="113" t="s">
        <v>330</v>
      </c>
      <c r="E18" s="113" t="s">
        <v>331</v>
      </c>
      <c r="F18" s="113" t="s">
        <v>332</v>
      </c>
      <c r="G18" s="113" t="s">
        <v>333</v>
      </c>
      <c r="H18" s="113" t="s">
        <v>334</v>
      </c>
      <c r="I18" s="113" t="s">
        <v>335</v>
      </c>
      <c r="J18" s="113" t="s">
        <v>336</v>
      </c>
      <c r="K18" s="113" t="s">
        <v>337</v>
      </c>
      <c r="L18" s="113" t="s">
        <v>338</v>
      </c>
      <c r="M18" s="114">
        <f t="shared" ref="M18:M19" si="1">M17/4</f>
        <v>250</v>
      </c>
      <c r="N18" s="112" t="s">
        <v>8</v>
      </c>
    </row>
    <row r="19">
      <c r="A19" s="112" t="s">
        <v>9</v>
      </c>
      <c r="B19" s="113" t="s">
        <v>339</v>
      </c>
      <c r="C19" s="113" t="s">
        <v>340</v>
      </c>
      <c r="D19" s="113" t="s">
        <v>341</v>
      </c>
      <c r="E19" s="115"/>
      <c r="F19" s="113" t="s">
        <v>342</v>
      </c>
      <c r="G19" s="113" t="s">
        <v>343</v>
      </c>
      <c r="H19" s="113" t="s">
        <v>344</v>
      </c>
      <c r="I19" s="113" t="s">
        <v>345</v>
      </c>
      <c r="J19" s="113" t="s">
        <v>346</v>
      </c>
      <c r="K19" s="113" t="s">
        <v>347</v>
      </c>
      <c r="L19" s="114">
        <v>1000.0</v>
      </c>
      <c r="M19" s="114">
        <f t="shared" si="1"/>
        <v>62.5</v>
      </c>
      <c r="N19" s="112" t="s">
        <v>9</v>
      </c>
    </row>
    <row r="20">
      <c r="A20" s="112" t="s">
        <v>10</v>
      </c>
      <c r="B20" s="113" t="s">
        <v>348</v>
      </c>
      <c r="C20" s="113" t="s">
        <v>349</v>
      </c>
      <c r="D20" s="113" t="s">
        <v>350</v>
      </c>
      <c r="E20" s="113" t="s">
        <v>351</v>
      </c>
      <c r="F20" s="113" t="s">
        <v>352</v>
      </c>
      <c r="G20" s="113" t="s">
        <v>353</v>
      </c>
      <c r="H20" s="113" t="s">
        <v>354</v>
      </c>
      <c r="I20" s="113" t="s">
        <v>355</v>
      </c>
      <c r="J20" s="113" t="s">
        <v>356</v>
      </c>
      <c r="K20" s="113" t="s">
        <v>357</v>
      </c>
      <c r="L20" s="114">
        <f t="shared" ref="L20:M20" si="2">L19/4</f>
        <v>250</v>
      </c>
      <c r="M20" s="114">
        <f t="shared" si="2"/>
        <v>15.625</v>
      </c>
      <c r="N20" s="112" t="s">
        <v>10</v>
      </c>
    </row>
    <row r="21">
      <c r="A21" s="112" t="s">
        <v>11</v>
      </c>
      <c r="B21" s="116"/>
      <c r="C21" s="113" t="s">
        <v>358</v>
      </c>
      <c r="D21" s="113" t="s">
        <v>359</v>
      </c>
      <c r="E21" s="113" t="s">
        <v>360</v>
      </c>
      <c r="F21" s="113" t="s">
        <v>361</v>
      </c>
      <c r="G21" s="113" t="s">
        <v>362</v>
      </c>
      <c r="H21" s="113" t="s">
        <v>363</v>
      </c>
      <c r="I21" s="113" t="s">
        <v>364</v>
      </c>
      <c r="J21" s="113" t="s">
        <v>365</v>
      </c>
      <c r="K21" s="113" t="s">
        <v>366</v>
      </c>
      <c r="L21" s="114">
        <f t="shared" ref="L21:M21" si="3">L20/4</f>
        <v>62.5</v>
      </c>
      <c r="M21" s="114">
        <f t="shared" si="3"/>
        <v>3.90625</v>
      </c>
      <c r="N21" s="112" t="s">
        <v>11</v>
      </c>
    </row>
    <row r="22">
      <c r="A22" s="112" t="s">
        <v>12</v>
      </c>
      <c r="B22" s="113" t="s">
        <v>367</v>
      </c>
      <c r="C22" s="113" t="s">
        <v>368</v>
      </c>
      <c r="D22" s="113" t="s">
        <v>369</v>
      </c>
      <c r="E22" s="113" t="s">
        <v>370</v>
      </c>
      <c r="F22" s="113" t="s">
        <v>371</v>
      </c>
      <c r="G22" s="113" t="s">
        <v>372</v>
      </c>
      <c r="H22" s="113" t="s">
        <v>373</v>
      </c>
      <c r="I22" s="113" t="s">
        <v>374</v>
      </c>
      <c r="J22" s="113" t="s">
        <v>375</v>
      </c>
      <c r="K22" s="113" t="s">
        <v>376</v>
      </c>
      <c r="L22" s="114">
        <f t="shared" ref="L22:L23" si="4">L21/4</f>
        <v>15.625</v>
      </c>
      <c r="M22" s="117" t="s">
        <v>377</v>
      </c>
      <c r="N22" s="112" t="s">
        <v>12</v>
      </c>
    </row>
    <row r="23">
      <c r="A23" s="112" t="s">
        <v>13</v>
      </c>
      <c r="B23" s="113" t="s">
        <v>378</v>
      </c>
      <c r="C23" s="113" t="s">
        <v>379</v>
      </c>
      <c r="D23" s="113" t="s">
        <v>380</v>
      </c>
      <c r="E23" s="113" t="s">
        <v>381</v>
      </c>
      <c r="F23" s="113" t="s">
        <v>382</v>
      </c>
      <c r="G23" s="113" t="s">
        <v>383</v>
      </c>
      <c r="H23" s="113" t="s">
        <v>384</v>
      </c>
      <c r="I23" s="113" t="s">
        <v>385</v>
      </c>
      <c r="J23" s="113" t="s">
        <v>386</v>
      </c>
      <c r="K23" s="113" t="s">
        <v>387</v>
      </c>
      <c r="L23" s="114">
        <f t="shared" si="4"/>
        <v>3.90625</v>
      </c>
      <c r="M23" s="117" t="s">
        <v>377</v>
      </c>
      <c r="N23" s="112" t="s">
        <v>13</v>
      </c>
    </row>
    <row r="24">
      <c r="A24" s="112" t="s">
        <v>14</v>
      </c>
      <c r="B24" s="113" t="s">
        <v>388</v>
      </c>
      <c r="C24" s="118"/>
      <c r="D24" s="113" t="s">
        <v>389</v>
      </c>
      <c r="E24" s="113" t="s">
        <v>390</v>
      </c>
      <c r="F24" s="113" t="s">
        <v>391</v>
      </c>
      <c r="G24" s="113" t="s">
        <v>392</v>
      </c>
      <c r="H24" s="113" t="s">
        <v>393</v>
      </c>
      <c r="I24" s="113" t="s">
        <v>394</v>
      </c>
      <c r="J24" s="113" t="s">
        <v>395</v>
      </c>
      <c r="K24" s="113" t="s">
        <v>396</v>
      </c>
      <c r="L24" s="117" t="s">
        <v>377</v>
      </c>
      <c r="M24" s="117" t="s">
        <v>377</v>
      </c>
      <c r="N24" s="112" t="s">
        <v>14</v>
      </c>
    </row>
    <row r="25">
      <c r="A25" s="24"/>
      <c r="B25" s="112">
        <v>1.0</v>
      </c>
      <c r="C25" s="112">
        <v>2.0</v>
      </c>
      <c r="D25" s="112">
        <v>3.0</v>
      </c>
      <c r="E25" s="112">
        <v>4.0</v>
      </c>
      <c r="F25" s="112">
        <v>5.0</v>
      </c>
      <c r="G25" s="112">
        <v>6.0</v>
      </c>
      <c r="H25" s="112">
        <v>7.0</v>
      </c>
      <c r="I25" s="112">
        <v>8.0</v>
      </c>
      <c r="J25" s="112">
        <v>9.0</v>
      </c>
      <c r="K25" s="112">
        <v>10.0</v>
      </c>
      <c r="L25" s="112">
        <v>11.0</v>
      </c>
      <c r="M25" s="112">
        <v>12.0</v>
      </c>
      <c r="N25" s="2"/>
    </row>
    <row r="28">
      <c r="A28" s="119">
        <v>1302.0</v>
      </c>
      <c r="B28" s="47">
        <v>1.0</v>
      </c>
      <c r="C28" s="47">
        <v>2.0</v>
      </c>
      <c r="D28" s="47">
        <v>3.0</v>
      </c>
      <c r="E28" s="47">
        <v>4.0</v>
      </c>
      <c r="F28" s="47">
        <v>5.0</v>
      </c>
      <c r="G28" s="47">
        <v>6.0</v>
      </c>
      <c r="H28" s="47">
        <v>7.0</v>
      </c>
      <c r="I28" s="47">
        <v>8.0</v>
      </c>
      <c r="J28" s="47">
        <v>9.0</v>
      </c>
      <c r="K28" s="47">
        <v>10.0</v>
      </c>
      <c r="L28" s="47">
        <v>11.0</v>
      </c>
      <c r="M28" s="47">
        <v>12.0</v>
      </c>
      <c r="N28" s="24"/>
    </row>
    <row r="29">
      <c r="A29" s="47" t="s">
        <v>3</v>
      </c>
      <c r="B29" s="48" t="s">
        <v>33</v>
      </c>
      <c r="C29" s="49" t="s">
        <v>397</v>
      </c>
      <c r="D29" s="48" t="s">
        <v>398</v>
      </c>
      <c r="E29" s="49" t="s">
        <v>399</v>
      </c>
      <c r="F29" s="48" t="s">
        <v>400</v>
      </c>
      <c r="G29" s="49" t="s">
        <v>401</v>
      </c>
      <c r="H29" s="48" t="s">
        <v>402</v>
      </c>
      <c r="I29" s="49" t="s">
        <v>403</v>
      </c>
      <c r="J29" s="48" t="s">
        <v>404</v>
      </c>
      <c r="K29" s="49" t="s">
        <v>405</v>
      </c>
      <c r="L29" s="48" t="s">
        <v>406</v>
      </c>
      <c r="M29" s="51" t="s">
        <v>407</v>
      </c>
      <c r="N29" s="47" t="s">
        <v>3</v>
      </c>
    </row>
    <row r="30">
      <c r="A30" s="47" t="s">
        <v>8</v>
      </c>
      <c r="B30" s="48" t="s">
        <v>408</v>
      </c>
      <c r="C30" s="49" t="s">
        <v>409</v>
      </c>
      <c r="D30" s="48" t="s">
        <v>410</v>
      </c>
      <c r="E30" s="49" t="s">
        <v>411</v>
      </c>
      <c r="F30" s="48" t="s">
        <v>412</v>
      </c>
      <c r="G30" s="49" t="s">
        <v>413</v>
      </c>
      <c r="H30" s="48" t="s">
        <v>414</v>
      </c>
      <c r="I30" s="49" t="s">
        <v>415</v>
      </c>
      <c r="J30" s="48" t="s">
        <v>416</v>
      </c>
      <c r="K30" s="49" t="s">
        <v>417</v>
      </c>
      <c r="L30" s="48" t="s">
        <v>418</v>
      </c>
      <c r="M30" s="51" t="s">
        <v>419</v>
      </c>
      <c r="N30" s="47" t="s">
        <v>8</v>
      </c>
    </row>
    <row r="31">
      <c r="A31" s="47" t="s">
        <v>9</v>
      </c>
      <c r="B31" s="48" t="s">
        <v>420</v>
      </c>
      <c r="C31" s="49" t="s">
        <v>421</v>
      </c>
      <c r="D31" s="48" t="s">
        <v>422</v>
      </c>
      <c r="E31" s="51" t="s">
        <v>423</v>
      </c>
      <c r="F31" s="48" t="s">
        <v>424</v>
      </c>
      <c r="G31" s="49" t="s">
        <v>425</v>
      </c>
      <c r="H31" s="48" t="s">
        <v>426</v>
      </c>
      <c r="I31" s="49" t="s">
        <v>427</v>
      </c>
      <c r="J31" s="48" t="s">
        <v>428</v>
      </c>
      <c r="K31" s="49" t="s">
        <v>429</v>
      </c>
      <c r="L31" s="50" t="s">
        <v>430</v>
      </c>
      <c r="M31" s="51" t="s">
        <v>431</v>
      </c>
      <c r="N31" s="47" t="s">
        <v>9</v>
      </c>
    </row>
    <row r="32">
      <c r="A32" s="47" t="s">
        <v>10</v>
      </c>
      <c r="B32" s="48" t="s">
        <v>432</v>
      </c>
      <c r="C32" s="49" t="s">
        <v>433</v>
      </c>
      <c r="D32" s="48" t="s">
        <v>434</v>
      </c>
      <c r="E32" s="49" t="s">
        <v>435</v>
      </c>
      <c r="F32" s="48" t="s">
        <v>436</v>
      </c>
      <c r="G32" s="49" t="s">
        <v>437</v>
      </c>
      <c r="H32" s="48" t="s">
        <v>438</v>
      </c>
      <c r="I32" s="49" t="s">
        <v>439</v>
      </c>
      <c r="J32" s="48" t="s">
        <v>440</v>
      </c>
      <c r="K32" s="49" t="s">
        <v>441</v>
      </c>
      <c r="L32" s="50" t="s">
        <v>442</v>
      </c>
      <c r="M32" s="51" t="s">
        <v>443</v>
      </c>
      <c r="N32" s="47" t="s">
        <v>10</v>
      </c>
    </row>
    <row r="33">
      <c r="A33" s="47" t="s">
        <v>11</v>
      </c>
      <c r="B33" s="48" t="s">
        <v>444</v>
      </c>
      <c r="C33" s="49" t="s">
        <v>445</v>
      </c>
      <c r="D33" s="48" t="s">
        <v>446</v>
      </c>
      <c r="E33" s="49" t="s">
        <v>447</v>
      </c>
      <c r="F33" s="48" t="s">
        <v>448</v>
      </c>
      <c r="G33" s="49" t="s">
        <v>449</v>
      </c>
      <c r="H33" s="48" t="s">
        <v>450</v>
      </c>
      <c r="I33" s="49" t="s">
        <v>451</v>
      </c>
      <c r="J33" s="48" t="s">
        <v>452</v>
      </c>
      <c r="K33" s="49" t="s">
        <v>453</v>
      </c>
      <c r="L33" s="50" t="s">
        <v>454</v>
      </c>
      <c r="M33" s="51" t="s">
        <v>455</v>
      </c>
      <c r="N33" s="47" t="s">
        <v>11</v>
      </c>
    </row>
    <row r="34">
      <c r="A34" s="47" t="s">
        <v>12</v>
      </c>
      <c r="B34" s="48" t="s">
        <v>456</v>
      </c>
      <c r="C34" s="49" t="s">
        <v>457</v>
      </c>
      <c r="D34" s="48" t="s">
        <v>458</v>
      </c>
      <c r="E34" s="49" t="s">
        <v>459</v>
      </c>
      <c r="F34" s="48" t="s">
        <v>460</v>
      </c>
      <c r="G34" s="49" t="s">
        <v>461</v>
      </c>
      <c r="H34" s="48" t="s">
        <v>462</v>
      </c>
      <c r="I34" s="49" t="s">
        <v>463</v>
      </c>
      <c r="J34" s="48" t="s">
        <v>464</v>
      </c>
      <c r="K34" s="49" t="s">
        <v>465</v>
      </c>
      <c r="L34" s="50" t="s">
        <v>466</v>
      </c>
      <c r="M34" s="51" t="s">
        <v>467</v>
      </c>
      <c r="N34" s="47" t="s">
        <v>12</v>
      </c>
    </row>
    <row r="35">
      <c r="A35" s="47" t="s">
        <v>13</v>
      </c>
      <c r="B35" s="48" t="s">
        <v>468</v>
      </c>
      <c r="C35" s="49" t="s">
        <v>469</v>
      </c>
      <c r="D35" s="48" t="s">
        <v>470</v>
      </c>
      <c r="E35" s="49" t="s">
        <v>471</v>
      </c>
      <c r="F35" s="48" t="s">
        <v>472</v>
      </c>
      <c r="G35" s="49" t="s">
        <v>473</v>
      </c>
      <c r="H35" s="48" t="s">
        <v>474</v>
      </c>
      <c r="I35" s="49" t="s">
        <v>475</v>
      </c>
      <c r="J35" s="48" t="s">
        <v>476</v>
      </c>
      <c r="K35" s="49" t="s">
        <v>477</v>
      </c>
      <c r="L35" s="50" t="s">
        <v>478</v>
      </c>
      <c r="M35" s="51" t="s">
        <v>479</v>
      </c>
      <c r="N35" s="47" t="s">
        <v>13</v>
      </c>
    </row>
    <row r="36">
      <c r="A36" s="47" t="s">
        <v>14</v>
      </c>
      <c r="B36" s="48" t="s">
        <v>480</v>
      </c>
      <c r="C36" s="51" t="s">
        <v>481</v>
      </c>
      <c r="D36" s="48" t="s">
        <v>482</v>
      </c>
      <c r="E36" s="49" t="s">
        <v>483</v>
      </c>
      <c r="F36" s="48" t="s">
        <v>484</v>
      </c>
      <c r="G36" s="49" t="s">
        <v>485</v>
      </c>
      <c r="H36" s="48" t="s">
        <v>486</v>
      </c>
      <c r="I36" s="49" t="s">
        <v>487</v>
      </c>
      <c r="J36" s="48" t="s">
        <v>488</v>
      </c>
      <c r="K36" s="49" t="s">
        <v>489</v>
      </c>
      <c r="L36" s="50" t="s">
        <v>490</v>
      </c>
      <c r="M36" s="51" t="s">
        <v>127</v>
      </c>
      <c r="N36" s="47" t="s">
        <v>14</v>
      </c>
    </row>
    <row r="37">
      <c r="A37" s="24"/>
      <c r="B37" s="47">
        <v>1.0</v>
      </c>
      <c r="C37" s="47">
        <v>2.0</v>
      </c>
      <c r="D37" s="47">
        <v>3.0</v>
      </c>
      <c r="E37" s="47">
        <v>4.0</v>
      </c>
      <c r="F37" s="47">
        <v>5.0</v>
      </c>
      <c r="G37" s="47">
        <v>6.0</v>
      </c>
      <c r="H37" s="47">
        <v>7.0</v>
      </c>
      <c r="I37" s="47">
        <v>8.0</v>
      </c>
      <c r="J37" s="47">
        <v>9.0</v>
      </c>
      <c r="K37" s="47">
        <v>10.0</v>
      </c>
      <c r="L37" s="47">
        <v>11.0</v>
      </c>
      <c r="M37" s="47">
        <v>12.0</v>
      </c>
      <c r="N37" s="2"/>
    </row>
    <row r="38">
      <c r="A38" s="2"/>
      <c r="B38" s="24"/>
      <c r="C38" s="24"/>
      <c r="D38" s="24"/>
      <c r="E38" s="2"/>
      <c r="F38" s="2"/>
      <c r="G38" s="2"/>
      <c r="H38" s="2"/>
      <c r="I38" s="2"/>
      <c r="J38" s="2"/>
      <c r="K38" s="2"/>
      <c r="L38" s="2"/>
      <c r="M38" s="2"/>
      <c r="N38" s="2"/>
    </row>
    <row r="52">
      <c r="B52" s="69" t="s">
        <v>491</v>
      </c>
    </row>
    <row r="55">
      <c r="C55" s="120" t="s">
        <v>492</v>
      </c>
      <c r="D55" s="69" t="s">
        <v>493</v>
      </c>
    </row>
    <row r="56">
      <c r="B56" s="69">
        <v>1.0</v>
      </c>
      <c r="C56" s="121" t="s">
        <v>494</v>
      </c>
      <c r="D56" s="122">
        <v>12.1</v>
      </c>
    </row>
    <row r="57">
      <c r="B57" s="69">
        <v>2.0</v>
      </c>
      <c r="C57" s="121" t="s">
        <v>495</v>
      </c>
      <c r="D57" s="122">
        <v>23.0</v>
      </c>
    </row>
    <row r="58">
      <c r="B58" s="69">
        <v>3.0</v>
      </c>
      <c r="C58" s="121" t="s">
        <v>496</v>
      </c>
      <c r="D58" s="122">
        <v>16.2</v>
      </c>
    </row>
    <row r="59">
      <c r="B59" s="69">
        <v>4.0</v>
      </c>
      <c r="C59" s="123" t="s">
        <v>497</v>
      </c>
      <c r="D59" s="69">
        <v>31.0</v>
      </c>
    </row>
    <row r="60">
      <c r="B60" s="69">
        <v>5.0</v>
      </c>
      <c r="C60" s="124" t="s">
        <v>498</v>
      </c>
      <c r="D60" s="122">
        <v>36.4</v>
      </c>
    </row>
    <row r="61">
      <c r="B61" s="69">
        <v>6.0</v>
      </c>
      <c r="C61" s="124" t="s">
        <v>499</v>
      </c>
      <c r="D61" s="122">
        <v>11.0</v>
      </c>
    </row>
    <row r="62">
      <c r="B62" s="69">
        <v>7.0</v>
      </c>
      <c r="C62" s="124" t="s">
        <v>500</v>
      </c>
      <c r="D62" s="122">
        <v>26.2</v>
      </c>
    </row>
    <row r="63">
      <c r="B63" s="69">
        <v>8.0</v>
      </c>
      <c r="C63" s="124" t="s">
        <v>501</v>
      </c>
      <c r="D63" s="122">
        <v>22.7</v>
      </c>
    </row>
    <row r="64">
      <c r="B64" s="69">
        <v>9.0</v>
      </c>
      <c r="C64" s="121" t="s">
        <v>502</v>
      </c>
      <c r="D64" s="122">
        <v>32.4</v>
      </c>
    </row>
    <row r="65">
      <c r="B65" s="69">
        <v>10.0</v>
      </c>
      <c r="C65" s="121" t="s">
        <v>503</v>
      </c>
      <c r="D65" s="122">
        <v>34.7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1">
        <v>9.0</v>
      </c>
      <c r="B1" s="9">
        <v>10.0</v>
      </c>
      <c r="C1" s="19"/>
      <c r="D1" s="11" t="s">
        <v>30</v>
      </c>
      <c r="E1" s="11" t="s">
        <v>30</v>
      </c>
      <c r="F1" s="108"/>
      <c r="G1" s="38"/>
      <c r="H1" s="39"/>
      <c r="I1" s="40"/>
      <c r="J1" s="41"/>
      <c r="K1" s="41"/>
      <c r="L1" s="108"/>
      <c r="M1" s="108"/>
      <c r="N1" s="2"/>
    </row>
    <row r="2">
      <c r="A2" s="21">
        <v>11.0</v>
      </c>
      <c r="B2" s="9">
        <v>12.0</v>
      </c>
      <c r="C2" s="19"/>
      <c r="D2" s="11" t="s">
        <v>30</v>
      </c>
      <c r="E2" s="11" t="s">
        <v>30</v>
      </c>
      <c r="F2" s="108"/>
      <c r="G2" s="38"/>
      <c r="H2" s="39"/>
      <c r="I2" s="40"/>
      <c r="K2" s="41"/>
      <c r="L2" s="108"/>
      <c r="M2" s="108"/>
      <c r="N2" s="2"/>
    </row>
    <row r="3">
      <c r="A3" s="109"/>
      <c r="B3" s="108"/>
      <c r="C3" s="108"/>
      <c r="E3" s="108"/>
      <c r="F3" s="108"/>
      <c r="G3" s="38"/>
      <c r="H3" s="39"/>
      <c r="I3" s="40"/>
      <c r="J3" s="41"/>
      <c r="K3" s="39"/>
      <c r="L3" s="108"/>
      <c r="M3" s="108"/>
      <c r="N3" s="2"/>
    </row>
    <row r="4">
      <c r="A4" s="109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2"/>
    </row>
    <row r="5">
      <c r="A5" s="58"/>
      <c r="B5" s="24"/>
      <c r="C5" s="24"/>
      <c r="D5" s="24"/>
      <c r="E5" s="24"/>
      <c r="F5" s="24"/>
      <c r="G5" s="24"/>
      <c r="H5" s="25"/>
      <c r="I5" s="24"/>
      <c r="J5" s="24"/>
      <c r="K5" s="24"/>
      <c r="L5" s="24"/>
      <c r="M5" s="24"/>
      <c r="N5" s="83">
        <f>8*18</f>
        <v>144</v>
      </c>
    </row>
    <row r="6">
      <c r="A6" s="24" t="s">
        <v>2</v>
      </c>
      <c r="B6" s="125">
        <v>1.0</v>
      </c>
      <c r="C6" s="125">
        <v>2.0</v>
      </c>
      <c r="D6" s="125">
        <v>3.0</v>
      </c>
      <c r="E6" s="125">
        <v>4.0</v>
      </c>
      <c r="F6" s="125">
        <v>5.0</v>
      </c>
      <c r="G6" s="125">
        <v>6.0</v>
      </c>
      <c r="H6" s="125">
        <v>7.0</v>
      </c>
      <c r="I6" s="125">
        <v>8.0</v>
      </c>
      <c r="J6" s="125">
        <v>9.0</v>
      </c>
      <c r="K6" s="125">
        <v>10.0</v>
      </c>
      <c r="L6" s="125">
        <v>11.0</v>
      </c>
      <c r="M6" s="125">
        <v>12.0</v>
      </c>
      <c r="N6" s="83">
        <f>N5/2</f>
        <v>72</v>
      </c>
    </row>
    <row r="7">
      <c r="A7" s="24" t="s">
        <v>3</v>
      </c>
      <c r="B7" s="126" t="s">
        <v>4</v>
      </c>
      <c r="C7" s="126" t="s">
        <v>5</v>
      </c>
      <c r="D7" s="126" t="s">
        <v>5</v>
      </c>
      <c r="E7" s="126" t="s">
        <v>5</v>
      </c>
      <c r="F7" s="126" t="s">
        <v>5</v>
      </c>
      <c r="G7" s="126" t="s">
        <v>5</v>
      </c>
      <c r="H7" s="127" t="s">
        <v>6</v>
      </c>
      <c r="I7" s="127" t="s">
        <v>6</v>
      </c>
      <c r="J7" s="127" t="s">
        <v>6</v>
      </c>
      <c r="K7" s="127" t="s">
        <v>6</v>
      </c>
      <c r="L7" s="127" t="s">
        <v>6</v>
      </c>
      <c r="M7" s="127" t="s">
        <v>7</v>
      </c>
      <c r="N7" s="128"/>
    </row>
    <row r="8">
      <c r="A8" s="24" t="s">
        <v>8</v>
      </c>
      <c r="B8" s="126" t="s">
        <v>4</v>
      </c>
      <c r="C8" s="126" t="s">
        <v>5</v>
      </c>
      <c r="D8" s="126" t="s">
        <v>5</v>
      </c>
      <c r="E8" s="126" t="s">
        <v>5</v>
      </c>
      <c r="F8" s="126" t="s">
        <v>5</v>
      </c>
      <c r="G8" s="126" t="s">
        <v>5</v>
      </c>
      <c r="H8" s="127" t="s">
        <v>6</v>
      </c>
      <c r="I8" s="127" t="s">
        <v>6</v>
      </c>
      <c r="J8" s="127" t="s">
        <v>6</v>
      </c>
      <c r="K8" s="127" t="s">
        <v>6</v>
      </c>
      <c r="L8" s="127" t="s">
        <v>6</v>
      </c>
      <c r="M8" s="127" t="s">
        <v>7</v>
      </c>
      <c r="N8" s="128"/>
    </row>
    <row r="9">
      <c r="A9" s="24" t="s">
        <v>9</v>
      </c>
      <c r="B9" s="126" t="s">
        <v>4</v>
      </c>
      <c r="C9" s="126" t="s">
        <v>5</v>
      </c>
      <c r="D9" s="126" t="s">
        <v>5</v>
      </c>
      <c r="E9" s="126" t="s">
        <v>5</v>
      </c>
      <c r="F9" s="126" t="s">
        <v>5</v>
      </c>
      <c r="G9" s="126" t="s">
        <v>5</v>
      </c>
      <c r="H9" s="127" t="s">
        <v>6</v>
      </c>
      <c r="I9" s="127" t="s">
        <v>6</v>
      </c>
      <c r="J9" s="127" t="s">
        <v>6</v>
      </c>
      <c r="K9" s="127" t="s">
        <v>6</v>
      </c>
      <c r="L9" s="127" t="s">
        <v>6</v>
      </c>
      <c r="M9" s="127" t="s">
        <v>7</v>
      </c>
      <c r="N9" s="128"/>
    </row>
    <row r="10">
      <c r="A10" s="24" t="s">
        <v>10</v>
      </c>
      <c r="B10" s="126" t="s">
        <v>4</v>
      </c>
      <c r="C10" s="126" t="s">
        <v>5</v>
      </c>
      <c r="D10" s="126" t="s">
        <v>5</v>
      </c>
      <c r="E10" s="126" t="s">
        <v>5</v>
      </c>
      <c r="F10" s="126" t="s">
        <v>5</v>
      </c>
      <c r="G10" s="126" t="s">
        <v>5</v>
      </c>
      <c r="H10" s="127" t="s">
        <v>6</v>
      </c>
      <c r="I10" s="127" t="s">
        <v>6</v>
      </c>
      <c r="J10" s="127" t="s">
        <v>6</v>
      </c>
      <c r="K10" s="127" t="s">
        <v>6</v>
      </c>
      <c r="L10" s="127" t="s">
        <v>6</v>
      </c>
      <c r="M10" s="127" t="s">
        <v>7</v>
      </c>
      <c r="N10" s="128"/>
    </row>
    <row r="11">
      <c r="A11" s="24" t="s">
        <v>11</v>
      </c>
      <c r="B11" s="126" t="s">
        <v>4</v>
      </c>
      <c r="C11" s="126" t="s">
        <v>5</v>
      </c>
      <c r="D11" s="126" t="s">
        <v>5</v>
      </c>
      <c r="E11" s="126" t="s">
        <v>5</v>
      </c>
      <c r="F11" s="126" t="s">
        <v>5</v>
      </c>
      <c r="G11" s="126" t="s">
        <v>5</v>
      </c>
      <c r="H11" s="127" t="s">
        <v>6</v>
      </c>
      <c r="I11" s="127" t="s">
        <v>6</v>
      </c>
      <c r="J11" s="127" t="s">
        <v>6</v>
      </c>
      <c r="K11" s="127" t="s">
        <v>6</v>
      </c>
      <c r="L11" s="127" t="s">
        <v>6</v>
      </c>
      <c r="M11" s="127" t="s">
        <v>7</v>
      </c>
      <c r="N11" s="128"/>
    </row>
    <row r="12">
      <c r="A12" s="24" t="s">
        <v>12</v>
      </c>
      <c r="B12" s="126" t="s">
        <v>4</v>
      </c>
      <c r="C12" s="126" t="s">
        <v>5</v>
      </c>
      <c r="D12" s="126" t="s">
        <v>5</v>
      </c>
      <c r="E12" s="126" t="s">
        <v>5</v>
      </c>
      <c r="F12" s="126" t="s">
        <v>5</v>
      </c>
      <c r="G12" s="126" t="s">
        <v>5</v>
      </c>
      <c r="H12" s="127" t="s">
        <v>6</v>
      </c>
      <c r="I12" s="127" t="s">
        <v>6</v>
      </c>
      <c r="J12" s="127" t="s">
        <v>6</v>
      </c>
      <c r="K12" s="127" t="s">
        <v>6</v>
      </c>
      <c r="L12" s="127" t="s">
        <v>6</v>
      </c>
      <c r="M12" s="127" t="s">
        <v>7</v>
      </c>
      <c r="N12" s="128"/>
    </row>
    <row r="13">
      <c r="A13" s="24" t="s">
        <v>13</v>
      </c>
      <c r="B13" s="126" t="s">
        <v>4</v>
      </c>
      <c r="C13" s="126" t="s">
        <v>5</v>
      </c>
      <c r="D13" s="126" t="s">
        <v>5</v>
      </c>
      <c r="E13" s="126" t="s">
        <v>5</v>
      </c>
      <c r="F13" s="126" t="s">
        <v>5</v>
      </c>
      <c r="G13" s="126" t="s">
        <v>5</v>
      </c>
      <c r="H13" s="127" t="s">
        <v>6</v>
      </c>
      <c r="I13" s="127" t="s">
        <v>6</v>
      </c>
      <c r="J13" s="127" t="s">
        <v>6</v>
      </c>
      <c r="K13" s="127" t="s">
        <v>6</v>
      </c>
      <c r="L13" s="127" t="s">
        <v>6</v>
      </c>
      <c r="M13" s="127" t="s">
        <v>7</v>
      </c>
      <c r="N13" s="128"/>
    </row>
    <row r="14">
      <c r="A14" s="24" t="s">
        <v>14</v>
      </c>
      <c r="B14" s="129" t="s">
        <v>4</v>
      </c>
      <c r="C14" s="129" t="s">
        <v>5</v>
      </c>
      <c r="D14" s="129" t="s">
        <v>5</v>
      </c>
      <c r="E14" s="129" t="s">
        <v>5</v>
      </c>
      <c r="F14" s="129" t="s">
        <v>5</v>
      </c>
      <c r="G14" s="129" t="s">
        <v>5</v>
      </c>
      <c r="H14" s="130" t="s">
        <v>6</v>
      </c>
      <c r="I14" s="130" t="s">
        <v>6</v>
      </c>
      <c r="J14" s="130" t="s">
        <v>6</v>
      </c>
      <c r="K14" s="130" t="s">
        <v>6</v>
      </c>
      <c r="L14" s="130" t="s">
        <v>6</v>
      </c>
      <c r="M14" s="130" t="s">
        <v>7</v>
      </c>
      <c r="N14" s="128"/>
    </row>
    <row r="1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"/>
    </row>
    <row r="16">
      <c r="A16" s="131" t="s">
        <v>15</v>
      </c>
      <c r="B16" s="26">
        <v>1.0</v>
      </c>
      <c r="C16" s="26">
        <v>2.0</v>
      </c>
      <c r="D16" s="26">
        <v>3.0</v>
      </c>
      <c r="E16" s="26">
        <v>4.0</v>
      </c>
      <c r="F16" s="26">
        <v>5.0</v>
      </c>
      <c r="G16" s="26">
        <v>6.0</v>
      </c>
      <c r="H16" s="26">
        <v>7.0</v>
      </c>
      <c r="I16" s="26">
        <v>8.0</v>
      </c>
      <c r="J16" s="26">
        <v>9.0</v>
      </c>
      <c r="K16" s="26">
        <v>10.0</v>
      </c>
      <c r="L16" s="26">
        <v>11.0</v>
      </c>
      <c r="M16" s="26">
        <v>12.0</v>
      </c>
      <c r="N16" s="2"/>
    </row>
    <row r="17">
      <c r="A17" s="24" t="s">
        <v>3</v>
      </c>
      <c r="B17" s="24" t="s">
        <v>16</v>
      </c>
      <c r="C17" s="24" t="s">
        <v>16</v>
      </c>
      <c r="D17" s="24" t="s">
        <v>16</v>
      </c>
      <c r="E17" s="24" t="s">
        <v>16</v>
      </c>
      <c r="F17" s="24" t="s">
        <v>16</v>
      </c>
      <c r="G17" s="24" t="s">
        <v>16</v>
      </c>
      <c r="H17" s="24" t="s">
        <v>16</v>
      </c>
      <c r="I17" s="24" t="s">
        <v>16</v>
      </c>
      <c r="J17" s="24" t="s">
        <v>16</v>
      </c>
      <c r="K17" s="24" t="s">
        <v>16</v>
      </c>
      <c r="L17" s="24" t="s">
        <v>16</v>
      </c>
      <c r="M17" s="24" t="s">
        <v>16</v>
      </c>
      <c r="N17" s="31" t="s">
        <v>17</v>
      </c>
    </row>
    <row r="18">
      <c r="A18" s="24" t="s">
        <v>8</v>
      </c>
      <c r="B18" s="24" t="s">
        <v>16</v>
      </c>
      <c r="C18" s="24" t="s">
        <v>16</v>
      </c>
      <c r="D18" s="24" t="s">
        <v>16</v>
      </c>
      <c r="E18" s="24" t="s">
        <v>16</v>
      </c>
      <c r="F18" s="24" t="s">
        <v>16</v>
      </c>
      <c r="G18" s="24" t="s">
        <v>16</v>
      </c>
      <c r="H18" s="24" t="s">
        <v>16</v>
      </c>
      <c r="I18" s="24" t="s">
        <v>16</v>
      </c>
      <c r="J18" s="24" t="s">
        <v>16</v>
      </c>
      <c r="K18" s="24" t="s">
        <v>16</v>
      </c>
      <c r="L18" s="24" t="s">
        <v>16</v>
      </c>
      <c r="M18" s="24" t="s">
        <v>16</v>
      </c>
      <c r="N18" s="31" t="s">
        <v>18</v>
      </c>
    </row>
    <row r="19">
      <c r="A19" s="24" t="s">
        <v>9</v>
      </c>
      <c r="B19" s="24" t="s">
        <v>16</v>
      </c>
      <c r="C19" s="24" t="s">
        <v>16</v>
      </c>
      <c r="D19" s="24" t="s">
        <v>16</v>
      </c>
      <c r="E19" s="24" t="s">
        <v>16</v>
      </c>
      <c r="F19" s="24" t="s">
        <v>16</v>
      </c>
      <c r="G19" s="24" t="s">
        <v>16</v>
      </c>
      <c r="H19" s="24" t="s">
        <v>16</v>
      </c>
      <c r="I19" s="24" t="s">
        <v>16</v>
      </c>
      <c r="J19" s="24" t="s">
        <v>16</v>
      </c>
      <c r="K19" s="24" t="s">
        <v>16</v>
      </c>
      <c r="L19" s="24" t="s">
        <v>16</v>
      </c>
      <c r="M19" s="24" t="s">
        <v>16</v>
      </c>
      <c r="N19" s="31" t="s">
        <v>19</v>
      </c>
    </row>
    <row r="20">
      <c r="A20" s="24" t="s">
        <v>10</v>
      </c>
      <c r="B20" s="24" t="s">
        <v>16</v>
      </c>
      <c r="C20" s="132" t="s">
        <v>20</v>
      </c>
      <c r="D20" s="132" t="s">
        <v>20</v>
      </c>
      <c r="E20" s="132" t="s">
        <v>20</v>
      </c>
      <c r="F20" s="132" t="s">
        <v>20</v>
      </c>
      <c r="G20" s="132" t="s">
        <v>20</v>
      </c>
      <c r="H20" s="132" t="s">
        <v>20</v>
      </c>
      <c r="I20" s="132" t="s">
        <v>20</v>
      </c>
      <c r="J20" s="132" t="s">
        <v>20</v>
      </c>
      <c r="K20" s="132" t="s">
        <v>20</v>
      </c>
      <c r="L20" s="132" t="s">
        <v>20</v>
      </c>
      <c r="M20" s="24" t="s">
        <v>16</v>
      </c>
      <c r="N20" s="31" t="s">
        <v>21</v>
      </c>
    </row>
    <row r="21">
      <c r="A21" s="24" t="s">
        <v>11</v>
      </c>
      <c r="B21" s="24" t="s">
        <v>16</v>
      </c>
      <c r="C21" s="132" t="s">
        <v>20</v>
      </c>
      <c r="D21" s="132" t="s">
        <v>20</v>
      </c>
      <c r="E21" s="132" t="s">
        <v>20</v>
      </c>
      <c r="F21" s="132" t="s">
        <v>20</v>
      </c>
      <c r="G21" s="132" t="s">
        <v>20</v>
      </c>
      <c r="H21" s="132" t="s">
        <v>20</v>
      </c>
      <c r="I21" s="132" t="s">
        <v>20</v>
      </c>
      <c r="J21" s="132" t="s">
        <v>20</v>
      </c>
      <c r="K21" s="132" t="s">
        <v>20</v>
      </c>
      <c r="L21" s="132" t="s">
        <v>20</v>
      </c>
      <c r="M21" s="24" t="s">
        <v>16</v>
      </c>
      <c r="N21" s="31" t="s">
        <v>22</v>
      </c>
    </row>
    <row r="22">
      <c r="A22" s="24" t="s">
        <v>12</v>
      </c>
      <c r="B22" s="24" t="s">
        <v>16</v>
      </c>
      <c r="C22" s="132" t="s">
        <v>20</v>
      </c>
      <c r="D22" s="132" t="s">
        <v>20</v>
      </c>
      <c r="E22" s="132" t="s">
        <v>20</v>
      </c>
      <c r="F22" s="132" t="s">
        <v>20</v>
      </c>
      <c r="G22" s="132" t="s">
        <v>20</v>
      </c>
      <c r="H22" s="132" t="s">
        <v>20</v>
      </c>
      <c r="I22" s="132" t="s">
        <v>20</v>
      </c>
      <c r="J22" s="132" t="s">
        <v>20</v>
      </c>
      <c r="K22" s="132" t="s">
        <v>20</v>
      </c>
      <c r="L22" s="132" t="s">
        <v>20</v>
      </c>
      <c r="M22" s="24" t="s">
        <v>16</v>
      </c>
      <c r="N22" s="31"/>
    </row>
    <row r="23">
      <c r="A23" s="24" t="s">
        <v>13</v>
      </c>
      <c r="B23" s="24" t="s">
        <v>16</v>
      </c>
      <c r="C23" s="132" t="s">
        <v>20</v>
      </c>
      <c r="D23" s="132" t="s">
        <v>20</v>
      </c>
      <c r="E23" s="132" t="s">
        <v>20</v>
      </c>
      <c r="F23" s="132" t="s">
        <v>20</v>
      </c>
      <c r="G23" s="132" t="s">
        <v>20</v>
      </c>
      <c r="H23" s="132" t="s">
        <v>20</v>
      </c>
      <c r="I23" s="132" t="s">
        <v>20</v>
      </c>
      <c r="J23" s="132" t="s">
        <v>20</v>
      </c>
      <c r="K23" s="132" t="s">
        <v>20</v>
      </c>
      <c r="L23" s="132" t="s">
        <v>20</v>
      </c>
      <c r="M23" s="24" t="s">
        <v>16</v>
      </c>
      <c r="N23" s="2"/>
    </row>
    <row r="24">
      <c r="A24" s="24" t="s">
        <v>14</v>
      </c>
      <c r="B24" s="24" t="s">
        <v>16</v>
      </c>
      <c r="C24" s="132" t="s">
        <v>20</v>
      </c>
      <c r="D24" s="132" t="s">
        <v>20</v>
      </c>
      <c r="E24" s="132" t="s">
        <v>20</v>
      </c>
      <c r="F24" s="132" t="s">
        <v>20</v>
      </c>
      <c r="G24" s="132" t="s">
        <v>20</v>
      </c>
      <c r="H24" s="132" t="s">
        <v>20</v>
      </c>
      <c r="I24" s="132" t="s">
        <v>20</v>
      </c>
      <c r="J24" s="132" t="s">
        <v>20</v>
      </c>
      <c r="K24" s="132" t="s">
        <v>20</v>
      </c>
      <c r="L24" s="132" t="s">
        <v>20</v>
      </c>
      <c r="M24" s="24" t="s">
        <v>16</v>
      </c>
      <c r="N24" s="2"/>
    </row>
    <row r="25">
      <c r="A25" s="133" t="s">
        <v>504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"/>
    </row>
    <row r="26">
      <c r="A26" s="24" t="s">
        <v>23</v>
      </c>
      <c r="B26" s="26">
        <v>1.0</v>
      </c>
      <c r="C26" s="26">
        <v>2.0</v>
      </c>
      <c r="D26" s="26">
        <v>3.0</v>
      </c>
      <c r="E26" s="26">
        <v>4.0</v>
      </c>
      <c r="F26" s="26">
        <v>5.0</v>
      </c>
      <c r="G26" s="26">
        <v>6.0</v>
      </c>
      <c r="H26" s="26">
        <v>7.0</v>
      </c>
      <c r="I26" s="26">
        <v>8.0</v>
      </c>
      <c r="J26" s="26">
        <v>9.0</v>
      </c>
      <c r="K26" s="26">
        <v>10.0</v>
      </c>
      <c r="L26" s="26">
        <v>11.0</v>
      </c>
      <c r="M26" s="26">
        <v>12.0</v>
      </c>
      <c r="N26" s="2"/>
    </row>
    <row r="27">
      <c r="A27" s="131" t="s">
        <v>3</v>
      </c>
      <c r="B27" s="24" t="s">
        <v>16</v>
      </c>
      <c r="C27" s="24" t="s">
        <v>16</v>
      </c>
      <c r="D27" s="24" t="s">
        <v>16</v>
      </c>
      <c r="E27" s="24" t="s">
        <v>16</v>
      </c>
      <c r="F27" s="24" t="s">
        <v>16</v>
      </c>
      <c r="G27" s="24" t="s">
        <v>16</v>
      </c>
      <c r="H27" s="24" t="s">
        <v>16</v>
      </c>
      <c r="I27" s="24" t="s">
        <v>16</v>
      </c>
      <c r="J27" s="24" t="s">
        <v>16</v>
      </c>
      <c r="K27" s="24" t="s">
        <v>16</v>
      </c>
      <c r="L27" s="24" t="s">
        <v>16</v>
      </c>
      <c r="M27" s="24" t="s">
        <v>16</v>
      </c>
      <c r="N27" s="31" t="s">
        <v>17</v>
      </c>
    </row>
    <row r="28">
      <c r="A28" s="24" t="s">
        <v>8</v>
      </c>
      <c r="B28" s="24" t="s">
        <v>16</v>
      </c>
      <c r="C28" s="24" t="s">
        <v>16</v>
      </c>
      <c r="D28" s="24" t="s">
        <v>16</v>
      </c>
      <c r="E28" s="24" t="s">
        <v>16</v>
      </c>
      <c r="F28" s="24" t="s">
        <v>16</v>
      </c>
      <c r="G28" s="24" t="s">
        <v>16</v>
      </c>
      <c r="H28" s="24" t="s">
        <v>16</v>
      </c>
      <c r="I28" s="24" t="s">
        <v>16</v>
      </c>
      <c r="J28" s="24" t="s">
        <v>16</v>
      </c>
      <c r="K28" s="24" t="s">
        <v>16</v>
      </c>
      <c r="L28" s="24" t="s">
        <v>16</v>
      </c>
      <c r="M28" s="58" t="s">
        <v>16</v>
      </c>
      <c r="N28" s="31" t="s">
        <v>18</v>
      </c>
    </row>
    <row r="29">
      <c r="A29" s="24" t="s">
        <v>9</v>
      </c>
      <c r="B29" s="24" t="s">
        <v>16</v>
      </c>
      <c r="C29" s="24" t="s">
        <v>16</v>
      </c>
      <c r="D29" s="24" t="s">
        <v>16</v>
      </c>
      <c r="E29" s="24" t="s">
        <v>16</v>
      </c>
      <c r="F29" s="24" t="s">
        <v>16</v>
      </c>
      <c r="G29" s="24" t="s">
        <v>16</v>
      </c>
      <c r="H29" s="24" t="s">
        <v>16</v>
      </c>
      <c r="I29" s="24" t="s">
        <v>16</v>
      </c>
      <c r="J29" s="24" t="s">
        <v>16</v>
      </c>
      <c r="K29" s="24" t="s">
        <v>16</v>
      </c>
      <c r="L29" s="24" t="s">
        <v>16</v>
      </c>
      <c r="M29" s="58" t="s">
        <v>16</v>
      </c>
      <c r="N29" s="31" t="s">
        <v>19</v>
      </c>
    </row>
    <row r="30">
      <c r="A30" s="24" t="s">
        <v>10</v>
      </c>
      <c r="B30" s="24" t="s">
        <v>16</v>
      </c>
      <c r="C30" s="134">
        <v>1000.0</v>
      </c>
      <c r="D30" s="134">
        <v>1000.0</v>
      </c>
      <c r="E30" s="134">
        <v>1000.0</v>
      </c>
      <c r="F30" s="134">
        <v>1000.0</v>
      </c>
      <c r="G30" s="134">
        <v>1000.0</v>
      </c>
      <c r="H30" s="134">
        <v>1000.0</v>
      </c>
      <c r="I30" s="134">
        <v>1000.0</v>
      </c>
      <c r="J30" s="134">
        <v>1000.0</v>
      </c>
      <c r="K30" s="134">
        <v>1000.0</v>
      </c>
      <c r="L30" s="134">
        <v>1000.0</v>
      </c>
      <c r="M30" s="58" t="s">
        <v>16</v>
      </c>
      <c r="N30" s="31" t="s">
        <v>21</v>
      </c>
    </row>
    <row r="31">
      <c r="A31" s="24" t="s">
        <v>11</v>
      </c>
      <c r="B31" s="24" t="s">
        <v>16</v>
      </c>
      <c r="C31" s="134">
        <f t="shared" ref="C31:L31" si="1">C30/4</f>
        <v>250</v>
      </c>
      <c r="D31" s="134">
        <f t="shared" si="1"/>
        <v>250</v>
      </c>
      <c r="E31" s="134">
        <f t="shared" si="1"/>
        <v>250</v>
      </c>
      <c r="F31" s="134">
        <f t="shared" si="1"/>
        <v>250</v>
      </c>
      <c r="G31" s="134">
        <f t="shared" si="1"/>
        <v>250</v>
      </c>
      <c r="H31" s="134">
        <f t="shared" si="1"/>
        <v>250</v>
      </c>
      <c r="I31" s="134">
        <f t="shared" si="1"/>
        <v>250</v>
      </c>
      <c r="J31" s="134">
        <f t="shared" si="1"/>
        <v>250</v>
      </c>
      <c r="K31" s="134">
        <f t="shared" si="1"/>
        <v>250</v>
      </c>
      <c r="L31" s="134">
        <f t="shared" si="1"/>
        <v>250</v>
      </c>
      <c r="M31" s="58" t="s">
        <v>16</v>
      </c>
      <c r="N31" s="31" t="s">
        <v>22</v>
      </c>
    </row>
    <row r="32">
      <c r="A32" s="24" t="s">
        <v>12</v>
      </c>
      <c r="B32" s="24" t="s">
        <v>16</v>
      </c>
      <c r="C32" s="134">
        <f t="shared" ref="C32:L32" si="2">C31/4</f>
        <v>62.5</v>
      </c>
      <c r="D32" s="134">
        <f t="shared" si="2"/>
        <v>62.5</v>
      </c>
      <c r="E32" s="134">
        <f t="shared" si="2"/>
        <v>62.5</v>
      </c>
      <c r="F32" s="134">
        <f t="shared" si="2"/>
        <v>62.5</v>
      </c>
      <c r="G32" s="134">
        <f t="shared" si="2"/>
        <v>62.5</v>
      </c>
      <c r="H32" s="134">
        <f t="shared" si="2"/>
        <v>62.5</v>
      </c>
      <c r="I32" s="134">
        <f t="shared" si="2"/>
        <v>62.5</v>
      </c>
      <c r="J32" s="134">
        <f t="shared" si="2"/>
        <v>62.5</v>
      </c>
      <c r="K32" s="134">
        <f t="shared" si="2"/>
        <v>62.5</v>
      </c>
      <c r="L32" s="134">
        <f t="shared" si="2"/>
        <v>62.5</v>
      </c>
      <c r="M32" s="58" t="s">
        <v>16</v>
      </c>
      <c r="N32" s="31"/>
    </row>
    <row r="33">
      <c r="A33" s="24" t="s">
        <v>13</v>
      </c>
      <c r="B33" s="24" t="s">
        <v>16</v>
      </c>
      <c r="C33" s="134">
        <f t="shared" ref="C33:L33" si="3">C32/4</f>
        <v>15.625</v>
      </c>
      <c r="D33" s="134">
        <f t="shared" si="3"/>
        <v>15.625</v>
      </c>
      <c r="E33" s="135">
        <f t="shared" si="3"/>
        <v>15.625</v>
      </c>
      <c r="F33" s="134">
        <f t="shared" si="3"/>
        <v>15.625</v>
      </c>
      <c r="G33" s="134">
        <f t="shared" si="3"/>
        <v>15.625</v>
      </c>
      <c r="H33" s="134">
        <f t="shared" si="3"/>
        <v>15.625</v>
      </c>
      <c r="I33" s="134">
        <f t="shared" si="3"/>
        <v>15.625</v>
      </c>
      <c r="J33" s="134">
        <f t="shared" si="3"/>
        <v>15.625</v>
      </c>
      <c r="K33" s="134">
        <f t="shared" si="3"/>
        <v>15.625</v>
      </c>
      <c r="L33" s="135">
        <f t="shared" si="3"/>
        <v>15.625</v>
      </c>
      <c r="M33" s="58" t="s">
        <v>16</v>
      </c>
      <c r="N33" s="2"/>
    </row>
    <row r="34">
      <c r="A34" s="24" t="s">
        <v>14</v>
      </c>
      <c r="B34" s="24" t="s">
        <v>16</v>
      </c>
      <c r="C34" s="134">
        <f t="shared" ref="C34:L34" si="4">C33/4</f>
        <v>3.90625</v>
      </c>
      <c r="D34" s="134">
        <f t="shared" si="4"/>
        <v>3.90625</v>
      </c>
      <c r="E34" s="134">
        <f t="shared" si="4"/>
        <v>3.90625</v>
      </c>
      <c r="F34" s="134">
        <f t="shared" si="4"/>
        <v>3.90625</v>
      </c>
      <c r="G34" s="134">
        <f t="shared" si="4"/>
        <v>3.90625</v>
      </c>
      <c r="H34" s="134">
        <f t="shared" si="4"/>
        <v>3.90625</v>
      </c>
      <c r="I34" s="134">
        <f t="shared" si="4"/>
        <v>3.90625</v>
      </c>
      <c r="J34" s="134">
        <f t="shared" si="4"/>
        <v>3.90625</v>
      </c>
      <c r="K34" s="134">
        <f t="shared" si="4"/>
        <v>3.90625</v>
      </c>
      <c r="L34" s="135">
        <f t="shared" si="4"/>
        <v>3.90625</v>
      </c>
      <c r="M34" s="58" t="s">
        <v>16</v>
      </c>
      <c r="N34" s="2"/>
    </row>
    <row r="35">
      <c r="A35" s="136"/>
      <c r="B35" s="24"/>
      <c r="C35" s="58"/>
      <c r="D35" s="24"/>
      <c r="E35" s="24"/>
      <c r="F35" s="24"/>
      <c r="G35" s="24"/>
      <c r="H35" s="24"/>
      <c r="I35" s="24"/>
      <c r="J35" s="24"/>
      <c r="K35" s="24"/>
      <c r="L35" s="58"/>
      <c r="M35" s="58"/>
      <c r="N35" s="2"/>
    </row>
    <row r="36">
      <c r="A36" s="137" t="s">
        <v>24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"/>
    </row>
    <row r="37">
      <c r="A37" s="133" t="s">
        <v>25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"/>
    </row>
    <row r="38">
      <c r="A38" s="133" t="s">
        <v>26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"/>
    </row>
    <row r="39">
      <c r="A39" s="24"/>
      <c r="B39" s="26">
        <v>1.0</v>
      </c>
      <c r="C39" s="26">
        <v>2.0</v>
      </c>
      <c r="D39" s="26">
        <v>3.0</v>
      </c>
      <c r="E39" s="26">
        <v>4.0</v>
      </c>
      <c r="F39" s="26">
        <v>5.0</v>
      </c>
      <c r="G39" s="26">
        <v>6.0</v>
      </c>
      <c r="H39" s="26">
        <v>7.0</v>
      </c>
      <c r="I39" s="26">
        <v>8.0</v>
      </c>
      <c r="J39" s="26">
        <v>9.0</v>
      </c>
      <c r="K39" s="26">
        <v>10.0</v>
      </c>
      <c r="L39" s="26">
        <v>11.0</v>
      </c>
      <c r="M39" s="26">
        <v>12.0</v>
      </c>
      <c r="N39" s="2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</row>
    <row r="40">
      <c r="A40" s="58" t="s">
        <v>3</v>
      </c>
      <c r="B40" s="26" t="s">
        <v>27</v>
      </c>
      <c r="C40" s="26" t="s">
        <v>27</v>
      </c>
      <c r="D40" s="26" t="s">
        <v>27</v>
      </c>
      <c r="E40" s="26" t="s">
        <v>27</v>
      </c>
      <c r="F40" s="26" t="s">
        <v>27</v>
      </c>
      <c r="G40" s="26" t="s">
        <v>27</v>
      </c>
      <c r="H40" s="26" t="s">
        <v>27</v>
      </c>
      <c r="I40" s="26" t="s">
        <v>27</v>
      </c>
      <c r="J40" s="26" t="s">
        <v>27</v>
      </c>
      <c r="K40" s="26" t="s">
        <v>27</v>
      </c>
      <c r="L40" s="26" t="s">
        <v>27</v>
      </c>
      <c r="M40" s="26" t="s">
        <v>27</v>
      </c>
      <c r="N40" s="31" t="s">
        <v>17</v>
      </c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</row>
    <row r="41">
      <c r="A41" s="24" t="s">
        <v>8</v>
      </c>
      <c r="B41" s="125" t="s">
        <v>27</v>
      </c>
      <c r="C41" s="125" t="s">
        <v>27</v>
      </c>
      <c r="D41" s="125" t="s">
        <v>27</v>
      </c>
      <c r="E41" s="125" t="s">
        <v>27</v>
      </c>
      <c r="F41" s="125" t="s">
        <v>27</v>
      </c>
      <c r="G41" s="125" t="s">
        <v>27</v>
      </c>
      <c r="H41" s="125" t="s">
        <v>27</v>
      </c>
      <c r="I41" s="125" t="s">
        <v>27</v>
      </c>
      <c r="J41" s="125" t="s">
        <v>27</v>
      </c>
      <c r="K41" s="125" t="s">
        <v>27</v>
      </c>
      <c r="L41" s="125" t="s">
        <v>27</v>
      </c>
      <c r="M41" s="125" t="s">
        <v>27</v>
      </c>
      <c r="N41" s="31" t="s">
        <v>18</v>
      </c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</row>
    <row r="42">
      <c r="A42" s="24" t="s">
        <v>9</v>
      </c>
      <c r="B42" s="125" t="s">
        <v>27</v>
      </c>
      <c r="C42" s="125" t="s">
        <v>27</v>
      </c>
      <c r="D42" s="125" t="s">
        <v>27</v>
      </c>
      <c r="E42" s="125" t="s">
        <v>27</v>
      </c>
      <c r="F42" s="125" t="s">
        <v>27</v>
      </c>
      <c r="G42" s="125" t="s">
        <v>27</v>
      </c>
      <c r="H42" s="125" t="s">
        <v>27</v>
      </c>
      <c r="I42" s="125" t="s">
        <v>27</v>
      </c>
      <c r="J42" s="125" t="s">
        <v>27</v>
      </c>
      <c r="K42" s="125" t="s">
        <v>27</v>
      </c>
      <c r="L42" s="125" t="s">
        <v>27</v>
      </c>
      <c r="M42" s="125" t="s">
        <v>27</v>
      </c>
      <c r="N42" s="31" t="s">
        <v>19</v>
      </c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</row>
    <row r="43">
      <c r="A43" s="24" t="s">
        <v>10</v>
      </c>
      <c r="B43" s="125" t="s">
        <v>27</v>
      </c>
      <c r="C43" s="125" t="s">
        <v>27</v>
      </c>
      <c r="D43" s="125" t="s">
        <v>27</v>
      </c>
      <c r="E43" s="125" t="s">
        <v>27</v>
      </c>
      <c r="F43" s="125" t="s">
        <v>27</v>
      </c>
      <c r="G43" s="125" t="s">
        <v>27</v>
      </c>
      <c r="H43" s="125" t="s">
        <v>27</v>
      </c>
      <c r="I43" s="125" t="s">
        <v>27</v>
      </c>
      <c r="J43" s="125" t="s">
        <v>27</v>
      </c>
      <c r="K43" s="125" t="s">
        <v>27</v>
      </c>
      <c r="L43" s="125" t="s">
        <v>27</v>
      </c>
      <c r="M43" s="125" t="s">
        <v>27</v>
      </c>
      <c r="N43" s="31" t="s">
        <v>21</v>
      </c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</row>
    <row r="44">
      <c r="A44" s="24" t="s">
        <v>11</v>
      </c>
      <c r="B44" s="125" t="s">
        <v>27</v>
      </c>
      <c r="C44" s="125" t="s">
        <v>27</v>
      </c>
      <c r="D44" s="125" t="s">
        <v>27</v>
      </c>
      <c r="E44" s="125" t="s">
        <v>27</v>
      </c>
      <c r="F44" s="125" t="s">
        <v>27</v>
      </c>
      <c r="G44" s="125" t="s">
        <v>27</v>
      </c>
      <c r="H44" s="125" t="s">
        <v>27</v>
      </c>
      <c r="I44" s="125" t="s">
        <v>27</v>
      </c>
      <c r="J44" s="125" t="s">
        <v>27</v>
      </c>
      <c r="K44" s="125" t="s">
        <v>27</v>
      </c>
      <c r="L44" s="125" t="s">
        <v>27</v>
      </c>
      <c r="M44" s="125" t="s">
        <v>27</v>
      </c>
      <c r="N44" s="31" t="s">
        <v>22</v>
      </c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</row>
    <row r="45">
      <c r="A45" s="24" t="s">
        <v>12</v>
      </c>
      <c r="B45" s="125" t="s">
        <v>27</v>
      </c>
      <c r="C45" s="125" t="s">
        <v>27</v>
      </c>
      <c r="D45" s="125" t="s">
        <v>27</v>
      </c>
      <c r="E45" s="125" t="s">
        <v>27</v>
      </c>
      <c r="F45" s="125" t="s">
        <v>27</v>
      </c>
      <c r="G45" s="125" t="s">
        <v>27</v>
      </c>
      <c r="H45" s="125" t="s">
        <v>27</v>
      </c>
      <c r="I45" s="125" t="s">
        <v>27</v>
      </c>
      <c r="J45" s="125" t="s">
        <v>27</v>
      </c>
      <c r="K45" s="125" t="s">
        <v>27</v>
      </c>
      <c r="L45" s="125" t="s">
        <v>27</v>
      </c>
      <c r="M45" s="125" t="s">
        <v>27</v>
      </c>
      <c r="N45" s="31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</row>
    <row r="46">
      <c r="A46" s="24" t="s">
        <v>13</v>
      </c>
      <c r="B46" s="125" t="s">
        <v>27</v>
      </c>
      <c r="C46" s="125" t="s">
        <v>27</v>
      </c>
      <c r="D46" s="125" t="s">
        <v>27</v>
      </c>
      <c r="E46" s="125" t="s">
        <v>27</v>
      </c>
      <c r="F46" s="125" t="s">
        <v>27</v>
      </c>
      <c r="G46" s="125" t="s">
        <v>27</v>
      </c>
      <c r="H46" s="125" t="s">
        <v>27</v>
      </c>
      <c r="I46" s="125" t="s">
        <v>27</v>
      </c>
      <c r="J46" s="125" t="s">
        <v>27</v>
      </c>
      <c r="K46" s="125" t="s">
        <v>27</v>
      </c>
      <c r="L46" s="125" t="s">
        <v>27</v>
      </c>
      <c r="M46" s="125" t="s">
        <v>27</v>
      </c>
      <c r="N46" s="2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</row>
    <row r="47">
      <c r="A47" s="24" t="s">
        <v>14</v>
      </c>
      <c r="B47" s="125" t="s">
        <v>27</v>
      </c>
      <c r="C47" s="125" t="s">
        <v>27</v>
      </c>
      <c r="D47" s="125" t="s">
        <v>27</v>
      </c>
      <c r="E47" s="125" t="s">
        <v>27</v>
      </c>
      <c r="F47" s="125" t="s">
        <v>27</v>
      </c>
      <c r="G47" s="125" t="s">
        <v>27</v>
      </c>
      <c r="H47" s="125" t="s">
        <v>27</v>
      </c>
      <c r="I47" s="125" t="s">
        <v>27</v>
      </c>
      <c r="J47" s="125" t="s">
        <v>27</v>
      </c>
      <c r="K47" s="125" t="s">
        <v>27</v>
      </c>
      <c r="L47" s="125" t="s">
        <v>27</v>
      </c>
      <c r="M47" s="125" t="s">
        <v>27</v>
      </c>
      <c r="N47" s="2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</row>
    <row r="48">
      <c r="A48" s="108"/>
      <c r="B48" s="138"/>
      <c r="C48" s="139"/>
      <c r="D48" s="138"/>
      <c r="E48" s="138"/>
      <c r="F48" s="138"/>
      <c r="G48" s="139"/>
      <c r="H48" s="138"/>
      <c r="I48" s="138"/>
      <c r="J48" s="138"/>
      <c r="K48" s="139"/>
      <c r="L48" s="138"/>
      <c r="M48" s="138"/>
      <c r="N48" s="10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</row>
    <row r="49">
      <c r="A49" s="6"/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6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</row>
    <row r="54">
      <c r="C54" s="120"/>
    </row>
    <row r="55">
      <c r="C55" s="121"/>
    </row>
    <row r="56">
      <c r="C56" s="121"/>
    </row>
    <row r="57">
      <c r="C57" s="121"/>
    </row>
    <row r="58">
      <c r="C58" s="123"/>
    </row>
    <row r="59">
      <c r="C59" s="124"/>
    </row>
    <row r="60">
      <c r="C60" s="124"/>
    </row>
    <row r="61">
      <c r="C61" s="124"/>
    </row>
    <row r="62">
      <c r="C62" s="124"/>
    </row>
    <row r="63">
      <c r="C63" s="121"/>
    </row>
    <row r="64">
      <c r="C64" s="12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8.0"/>
    <col customWidth="1" min="9" max="9" width="16.57"/>
    <col customWidth="1" min="10" max="11" width="16.71"/>
    <col customWidth="1" min="12" max="12" width="15.29"/>
    <col customWidth="1" min="13" max="13" width="15.86"/>
  </cols>
  <sheetData>
    <row r="1">
      <c r="A1" s="21">
        <v>13.0</v>
      </c>
      <c r="B1" s="9">
        <v>14.0</v>
      </c>
      <c r="C1" s="19"/>
      <c r="D1" s="140" t="s">
        <v>505</v>
      </c>
      <c r="E1" s="141">
        <v>1594.0</v>
      </c>
      <c r="F1" s="108"/>
      <c r="G1" s="38"/>
      <c r="H1" s="39"/>
      <c r="I1" s="40"/>
      <c r="J1" s="41"/>
      <c r="K1" s="41"/>
      <c r="L1" s="108"/>
      <c r="M1" s="108"/>
      <c r="N1" s="2"/>
    </row>
    <row r="2">
      <c r="A2" s="21">
        <v>15.0</v>
      </c>
      <c r="B2" s="9">
        <v>16.0</v>
      </c>
      <c r="C2" s="19"/>
      <c r="D2" s="140" t="s">
        <v>506</v>
      </c>
      <c r="E2" s="140" t="s">
        <v>30</v>
      </c>
      <c r="F2" s="108"/>
      <c r="G2" s="38"/>
      <c r="H2" s="39"/>
      <c r="I2" s="40"/>
      <c r="K2" s="41"/>
      <c r="L2" s="108"/>
      <c r="M2" s="108"/>
      <c r="N2" s="2"/>
    </row>
    <row r="3">
      <c r="A3" s="109"/>
      <c r="B3" s="108"/>
      <c r="C3" s="108"/>
      <c r="E3" s="108"/>
      <c r="F3" s="108"/>
      <c r="G3" s="38"/>
      <c r="H3" s="39"/>
      <c r="I3" s="40"/>
      <c r="J3" s="41"/>
      <c r="K3" s="39"/>
      <c r="L3" s="108"/>
      <c r="M3" s="108"/>
      <c r="N3" s="2"/>
    </row>
    <row r="4">
      <c r="A4" s="109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2"/>
    </row>
    <row r="5">
      <c r="A5" s="142">
        <v>1525.0</v>
      </c>
      <c r="B5" s="47">
        <v>1.0</v>
      </c>
      <c r="C5" s="47">
        <v>2.0</v>
      </c>
      <c r="D5" s="47">
        <v>3.0</v>
      </c>
      <c r="E5" s="47">
        <v>4.0</v>
      </c>
      <c r="F5" s="47">
        <v>5.0</v>
      </c>
      <c r="G5" s="47">
        <v>6.0</v>
      </c>
      <c r="H5" s="47">
        <v>7.0</v>
      </c>
      <c r="I5" s="47">
        <v>8.0</v>
      </c>
      <c r="J5" s="47">
        <v>9.0</v>
      </c>
      <c r="K5" s="47">
        <v>10.0</v>
      </c>
      <c r="L5" s="47">
        <v>11.0</v>
      </c>
      <c r="M5" s="47">
        <v>12.0</v>
      </c>
      <c r="N5" s="24"/>
    </row>
    <row r="6">
      <c r="A6" s="47" t="s">
        <v>3</v>
      </c>
      <c r="B6" s="48" t="s">
        <v>33</v>
      </c>
      <c r="C6" s="49" t="s">
        <v>507</v>
      </c>
      <c r="D6" s="48" t="s">
        <v>508</v>
      </c>
      <c r="E6" s="49" t="s">
        <v>509</v>
      </c>
      <c r="F6" s="48" t="s">
        <v>510</v>
      </c>
      <c r="G6" s="49" t="s">
        <v>511</v>
      </c>
      <c r="H6" s="48" t="s">
        <v>512</v>
      </c>
      <c r="I6" s="49" t="s">
        <v>513</v>
      </c>
      <c r="J6" s="48" t="s">
        <v>514</v>
      </c>
      <c r="K6" s="49" t="s">
        <v>515</v>
      </c>
      <c r="L6" s="48" t="s">
        <v>516</v>
      </c>
      <c r="M6" s="143"/>
      <c r="N6" s="47" t="s">
        <v>3</v>
      </c>
    </row>
    <row r="7">
      <c r="A7" s="47" t="s">
        <v>8</v>
      </c>
      <c r="B7" s="48" t="s">
        <v>517</v>
      </c>
      <c r="C7" s="49" t="s">
        <v>518</v>
      </c>
      <c r="D7" s="48" t="s">
        <v>519</v>
      </c>
      <c r="E7" s="49" t="s">
        <v>520</v>
      </c>
      <c r="F7" s="48" t="s">
        <v>521</v>
      </c>
      <c r="G7" s="49" t="s">
        <v>522</v>
      </c>
      <c r="H7" s="48" t="s">
        <v>523</v>
      </c>
      <c r="I7" s="49" t="s">
        <v>524</v>
      </c>
      <c r="J7" s="48" t="s">
        <v>525</v>
      </c>
      <c r="K7" s="49" t="s">
        <v>526</v>
      </c>
      <c r="L7" s="48" t="s">
        <v>527</v>
      </c>
      <c r="M7" s="143"/>
      <c r="N7" s="47" t="s">
        <v>8</v>
      </c>
    </row>
    <row r="8">
      <c r="A8" s="47" t="s">
        <v>9</v>
      </c>
      <c r="B8" s="48" t="s">
        <v>528</v>
      </c>
      <c r="C8" s="49" t="s">
        <v>529</v>
      </c>
      <c r="D8" s="48" t="s">
        <v>530</v>
      </c>
      <c r="E8" s="49" t="s">
        <v>531</v>
      </c>
      <c r="F8" s="48" t="s">
        <v>532</v>
      </c>
      <c r="G8" s="49" t="s">
        <v>533</v>
      </c>
      <c r="H8" s="48" t="s">
        <v>534</v>
      </c>
      <c r="I8" s="49" t="s">
        <v>535</v>
      </c>
      <c r="J8" s="48" t="s">
        <v>536</v>
      </c>
      <c r="K8" s="49" t="s">
        <v>537</v>
      </c>
      <c r="L8" s="48" t="s">
        <v>538</v>
      </c>
      <c r="M8" s="143"/>
      <c r="N8" s="47" t="s">
        <v>9</v>
      </c>
    </row>
    <row r="9">
      <c r="A9" s="47" t="s">
        <v>10</v>
      </c>
      <c r="B9" s="48" t="s">
        <v>539</v>
      </c>
      <c r="C9" s="49" t="s">
        <v>540</v>
      </c>
      <c r="D9" s="48" t="s">
        <v>541</v>
      </c>
      <c r="E9" s="49" t="s">
        <v>542</v>
      </c>
      <c r="F9" s="48" t="s">
        <v>543</v>
      </c>
      <c r="G9" s="49" t="s">
        <v>544</v>
      </c>
      <c r="H9" s="48" t="s">
        <v>545</v>
      </c>
      <c r="I9" s="49" t="s">
        <v>546</v>
      </c>
      <c r="J9" s="48" t="s">
        <v>547</v>
      </c>
      <c r="K9" s="49" t="s">
        <v>548</v>
      </c>
      <c r="L9" s="48" t="s">
        <v>549</v>
      </c>
      <c r="M9" s="143"/>
      <c r="N9" s="47" t="s">
        <v>10</v>
      </c>
    </row>
    <row r="10">
      <c r="A10" s="47" t="s">
        <v>11</v>
      </c>
      <c r="B10" s="48" t="s">
        <v>550</v>
      </c>
      <c r="C10" s="49" t="s">
        <v>551</v>
      </c>
      <c r="D10" s="48" t="s">
        <v>552</v>
      </c>
      <c r="E10" s="49" t="s">
        <v>553</v>
      </c>
      <c r="F10" s="48" t="s">
        <v>554</v>
      </c>
      <c r="G10" s="49" t="s">
        <v>555</v>
      </c>
      <c r="H10" s="48" t="s">
        <v>556</v>
      </c>
      <c r="I10" s="49" t="s">
        <v>557</v>
      </c>
      <c r="J10" s="48" t="s">
        <v>558</v>
      </c>
      <c r="K10" s="49" t="s">
        <v>559</v>
      </c>
      <c r="L10" s="48" t="s">
        <v>560</v>
      </c>
      <c r="M10" s="143"/>
      <c r="N10" s="47" t="s">
        <v>11</v>
      </c>
    </row>
    <row r="11">
      <c r="A11" s="47" t="s">
        <v>12</v>
      </c>
      <c r="B11" s="48" t="s">
        <v>561</v>
      </c>
      <c r="C11" s="49" t="s">
        <v>562</v>
      </c>
      <c r="D11" s="48" t="s">
        <v>563</v>
      </c>
      <c r="E11" s="49" t="s">
        <v>564</v>
      </c>
      <c r="F11" s="48" t="s">
        <v>565</v>
      </c>
      <c r="G11" s="49" t="s">
        <v>566</v>
      </c>
      <c r="H11" s="48" t="s">
        <v>567</v>
      </c>
      <c r="I11" s="49" t="s">
        <v>568</v>
      </c>
      <c r="J11" s="48" t="s">
        <v>569</v>
      </c>
      <c r="K11" s="49" t="s">
        <v>570</v>
      </c>
      <c r="L11" s="48" t="s">
        <v>571</v>
      </c>
      <c r="M11" s="143"/>
      <c r="N11" s="47" t="s">
        <v>12</v>
      </c>
    </row>
    <row r="12">
      <c r="A12" s="47" t="s">
        <v>13</v>
      </c>
      <c r="B12" s="48" t="s">
        <v>572</v>
      </c>
      <c r="C12" s="49" t="s">
        <v>573</v>
      </c>
      <c r="D12" s="48" t="s">
        <v>574</v>
      </c>
      <c r="E12" s="49" t="s">
        <v>575</v>
      </c>
      <c r="F12" s="48" t="s">
        <v>576</v>
      </c>
      <c r="G12" s="49" t="s">
        <v>577</v>
      </c>
      <c r="H12" s="48" t="s">
        <v>578</v>
      </c>
      <c r="I12" s="49" t="s">
        <v>579</v>
      </c>
      <c r="J12" s="48" t="s">
        <v>580</v>
      </c>
      <c r="K12" s="49" t="s">
        <v>581</v>
      </c>
      <c r="L12" s="48" t="s">
        <v>582</v>
      </c>
      <c r="M12" s="143"/>
      <c r="N12" s="47" t="s">
        <v>13</v>
      </c>
    </row>
    <row r="13">
      <c r="A13" s="47" t="s">
        <v>14</v>
      </c>
      <c r="B13" s="48" t="s">
        <v>583</v>
      </c>
      <c r="C13" s="49" t="s">
        <v>584</v>
      </c>
      <c r="D13" s="48" t="s">
        <v>585</v>
      </c>
      <c r="E13" s="49" t="s">
        <v>586</v>
      </c>
      <c r="F13" s="48" t="s">
        <v>587</v>
      </c>
      <c r="G13" s="49" t="s">
        <v>588</v>
      </c>
      <c r="H13" s="48" t="s">
        <v>589</v>
      </c>
      <c r="I13" s="49" t="s">
        <v>590</v>
      </c>
      <c r="J13" s="48" t="s">
        <v>591</v>
      </c>
      <c r="K13" s="49" t="s">
        <v>592</v>
      </c>
      <c r="L13" s="48" t="s">
        <v>593</v>
      </c>
      <c r="M13" s="61" t="s">
        <v>127</v>
      </c>
      <c r="N13" s="47" t="s">
        <v>14</v>
      </c>
    </row>
    <row r="14">
      <c r="A14" s="24"/>
      <c r="B14" s="47">
        <v>1.0</v>
      </c>
      <c r="C14" s="47">
        <v>2.0</v>
      </c>
      <c r="D14" s="47">
        <v>3.0</v>
      </c>
      <c r="E14" s="47">
        <v>4.0</v>
      </c>
      <c r="F14" s="47">
        <v>5.0</v>
      </c>
      <c r="G14" s="47">
        <v>6.0</v>
      </c>
      <c r="H14" s="47">
        <v>7.0</v>
      </c>
      <c r="I14" s="47">
        <v>8.0</v>
      </c>
      <c r="J14" s="47">
        <v>9.0</v>
      </c>
      <c r="K14" s="47">
        <v>10.0</v>
      </c>
      <c r="L14" s="47">
        <v>11.0</v>
      </c>
      <c r="M14" s="47">
        <v>12.0</v>
      </c>
      <c r="N14" s="2"/>
    </row>
    <row r="18">
      <c r="A18" s="144">
        <v>1594.0</v>
      </c>
      <c r="B18" s="47">
        <v>1.0</v>
      </c>
      <c r="C18" s="47">
        <v>2.0</v>
      </c>
      <c r="D18" s="47">
        <v>3.0</v>
      </c>
      <c r="E18" s="47">
        <v>4.0</v>
      </c>
      <c r="F18" s="47">
        <v>5.0</v>
      </c>
      <c r="G18" s="47">
        <v>6.0</v>
      </c>
      <c r="H18" s="47">
        <v>7.0</v>
      </c>
      <c r="I18" s="47">
        <v>8.0</v>
      </c>
      <c r="J18" s="47">
        <v>9.0</v>
      </c>
      <c r="K18" s="47">
        <v>10.0</v>
      </c>
      <c r="L18" s="47">
        <v>11.0</v>
      </c>
      <c r="M18" s="47">
        <v>12.0</v>
      </c>
      <c r="N18" s="24"/>
    </row>
    <row r="19">
      <c r="A19" s="47" t="s">
        <v>3</v>
      </c>
      <c r="B19" s="48" t="s">
        <v>33</v>
      </c>
      <c r="C19" s="49" t="s">
        <v>594</v>
      </c>
      <c r="D19" s="48" t="s">
        <v>595</v>
      </c>
      <c r="E19" s="49" t="s">
        <v>596</v>
      </c>
      <c r="F19" s="48" t="s">
        <v>597</v>
      </c>
      <c r="G19" s="49" t="s">
        <v>598</v>
      </c>
      <c r="H19" s="48" t="s">
        <v>599</v>
      </c>
      <c r="I19" s="49" t="s">
        <v>600</v>
      </c>
      <c r="J19" s="48" t="s">
        <v>601</v>
      </c>
      <c r="K19" s="49" t="s">
        <v>602</v>
      </c>
      <c r="L19" s="48" t="s">
        <v>603</v>
      </c>
      <c r="M19" s="49" t="s">
        <v>604</v>
      </c>
      <c r="N19" s="47" t="s">
        <v>3</v>
      </c>
    </row>
    <row r="20">
      <c r="A20" s="47" t="s">
        <v>8</v>
      </c>
      <c r="B20" s="48" t="s">
        <v>605</v>
      </c>
      <c r="C20" s="49" t="s">
        <v>606</v>
      </c>
      <c r="D20" s="48" t="s">
        <v>607</v>
      </c>
      <c r="E20" s="49" t="s">
        <v>608</v>
      </c>
      <c r="F20" s="48" t="s">
        <v>609</v>
      </c>
      <c r="G20" s="49" t="s">
        <v>610</v>
      </c>
      <c r="H20" s="48" t="s">
        <v>611</v>
      </c>
      <c r="I20" s="143"/>
      <c r="J20" s="48" t="s">
        <v>612</v>
      </c>
      <c r="K20" s="49" t="s">
        <v>613</v>
      </c>
      <c r="L20" s="48" t="s">
        <v>614</v>
      </c>
      <c r="M20" s="49" t="s">
        <v>615</v>
      </c>
      <c r="N20" s="47" t="s">
        <v>8</v>
      </c>
    </row>
    <row r="21">
      <c r="A21" s="47" t="s">
        <v>9</v>
      </c>
      <c r="B21" s="48" t="s">
        <v>616</v>
      </c>
      <c r="C21" s="49" t="s">
        <v>617</v>
      </c>
      <c r="D21" s="48" t="s">
        <v>618</v>
      </c>
      <c r="E21" s="49" t="s">
        <v>619</v>
      </c>
      <c r="F21" s="48" t="s">
        <v>620</v>
      </c>
      <c r="G21" s="49" t="s">
        <v>621</v>
      </c>
      <c r="H21" s="48" t="s">
        <v>622</v>
      </c>
      <c r="I21" s="49" t="s">
        <v>623</v>
      </c>
      <c r="J21" s="48" t="s">
        <v>624</v>
      </c>
      <c r="K21" s="49" t="s">
        <v>625</v>
      </c>
      <c r="L21" s="48" t="s">
        <v>626</v>
      </c>
      <c r="M21" s="49" t="s">
        <v>627</v>
      </c>
      <c r="N21" s="47" t="s">
        <v>9</v>
      </c>
    </row>
    <row r="22">
      <c r="A22" s="47" t="s">
        <v>10</v>
      </c>
      <c r="B22" s="48" t="s">
        <v>628</v>
      </c>
      <c r="C22" s="49" t="s">
        <v>629</v>
      </c>
      <c r="D22" s="48" t="s">
        <v>630</v>
      </c>
      <c r="E22" s="49" t="s">
        <v>631</v>
      </c>
      <c r="F22" s="48" t="s">
        <v>632</v>
      </c>
      <c r="G22" s="49" t="s">
        <v>633</v>
      </c>
      <c r="H22" s="48" t="s">
        <v>634</v>
      </c>
      <c r="I22" s="49" t="s">
        <v>635</v>
      </c>
      <c r="J22" s="48" t="s">
        <v>636</v>
      </c>
      <c r="K22" s="49" t="s">
        <v>637</v>
      </c>
      <c r="L22" s="48" t="s">
        <v>638</v>
      </c>
      <c r="M22" s="49" t="s">
        <v>639</v>
      </c>
      <c r="N22" s="47" t="s">
        <v>10</v>
      </c>
    </row>
    <row r="23">
      <c r="A23" s="47" t="s">
        <v>11</v>
      </c>
      <c r="B23" s="48" t="s">
        <v>640</v>
      </c>
      <c r="C23" s="49" t="s">
        <v>641</v>
      </c>
      <c r="D23" s="48" t="s">
        <v>642</v>
      </c>
      <c r="E23" s="49" t="s">
        <v>643</v>
      </c>
      <c r="F23" s="48" t="s">
        <v>644</v>
      </c>
      <c r="G23" s="49" t="s">
        <v>645</v>
      </c>
      <c r="H23" s="48" t="s">
        <v>646</v>
      </c>
      <c r="I23" s="49" t="s">
        <v>647</v>
      </c>
      <c r="J23" s="48" t="s">
        <v>648</v>
      </c>
      <c r="K23" s="49" t="s">
        <v>649</v>
      </c>
      <c r="L23" s="48" t="s">
        <v>650</v>
      </c>
      <c r="M23" s="49" t="s">
        <v>651</v>
      </c>
      <c r="N23" s="47" t="s">
        <v>11</v>
      </c>
    </row>
    <row r="24">
      <c r="A24" s="47" t="s">
        <v>12</v>
      </c>
      <c r="B24" s="48" t="s">
        <v>652</v>
      </c>
      <c r="C24" s="49" t="s">
        <v>653</v>
      </c>
      <c r="D24" s="48" t="s">
        <v>654</v>
      </c>
      <c r="E24" s="49" t="s">
        <v>655</v>
      </c>
      <c r="F24" s="48" t="s">
        <v>656</v>
      </c>
      <c r="G24" s="49" t="s">
        <v>657</v>
      </c>
      <c r="H24" s="143"/>
      <c r="I24" s="49" t="s">
        <v>658</v>
      </c>
      <c r="J24" s="48" t="s">
        <v>659</v>
      </c>
      <c r="K24" s="49" t="s">
        <v>660</v>
      </c>
      <c r="L24" s="50" t="s">
        <v>661</v>
      </c>
      <c r="M24" s="49" t="s">
        <v>662</v>
      </c>
      <c r="N24" s="47" t="s">
        <v>12</v>
      </c>
    </row>
    <row r="25">
      <c r="A25" s="47" t="s">
        <v>13</v>
      </c>
      <c r="B25" s="48" t="s">
        <v>663</v>
      </c>
      <c r="C25" s="49" t="s">
        <v>664</v>
      </c>
      <c r="D25" s="48" t="s">
        <v>665</v>
      </c>
      <c r="E25" s="49" t="s">
        <v>666</v>
      </c>
      <c r="F25" s="48" t="s">
        <v>667</v>
      </c>
      <c r="G25" s="49" t="s">
        <v>668</v>
      </c>
      <c r="H25" s="48" t="s">
        <v>669</v>
      </c>
      <c r="I25" s="49" t="s">
        <v>670</v>
      </c>
      <c r="J25" s="48" t="s">
        <v>671</v>
      </c>
      <c r="K25" s="49" t="s">
        <v>672</v>
      </c>
      <c r="L25" s="48" t="s">
        <v>673</v>
      </c>
      <c r="M25" s="49" t="s">
        <v>674</v>
      </c>
      <c r="N25" s="47" t="s">
        <v>13</v>
      </c>
    </row>
    <row r="26">
      <c r="A26" s="47" t="s">
        <v>14</v>
      </c>
      <c r="B26" s="48" t="s">
        <v>675</v>
      </c>
      <c r="C26" s="49" t="s">
        <v>676</v>
      </c>
      <c r="D26" s="48" t="s">
        <v>677</v>
      </c>
      <c r="E26" s="49" t="s">
        <v>678</v>
      </c>
      <c r="F26" s="48" t="s">
        <v>679</v>
      </c>
      <c r="G26" s="49" t="s">
        <v>680</v>
      </c>
      <c r="H26" s="50" t="s">
        <v>681</v>
      </c>
      <c r="I26" s="49" t="s">
        <v>682</v>
      </c>
      <c r="J26" s="48" t="s">
        <v>683</v>
      </c>
      <c r="K26" s="49" t="s">
        <v>684</v>
      </c>
      <c r="L26" s="48" t="s">
        <v>685</v>
      </c>
      <c r="M26" s="49" t="s">
        <v>127</v>
      </c>
      <c r="N26" s="47" t="s">
        <v>14</v>
      </c>
    </row>
    <row r="27">
      <c r="A27" s="24"/>
      <c r="B27" s="47">
        <v>1.0</v>
      </c>
      <c r="C27" s="47">
        <v>2.0</v>
      </c>
      <c r="D27" s="47">
        <v>3.0</v>
      </c>
      <c r="E27" s="47">
        <v>4.0</v>
      </c>
      <c r="F27" s="47">
        <v>5.0</v>
      </c>
      <c r="G27" s="47">
        <v>6.0</v>
      </c>
      <c r="H27" s="47">
        <v>7.0</v>
      </c>
      <c r="I27" s="47">
        <v>8.0</v>
      </c>
      <c r="J27" s="47">
        <v>9.0</v>
      </c>
      <c r="K27" s="47">
        <v>10.0</v>
      </c>
      <c r="L27" s="47">
        <v>11.0</v>
      </c>
      <c r="M27" s="47">
        <v>12.0</v>
      </c>
      <c r="N27" s="2"/>
    </row>
    <row r="29">
      <c r="A29" s="145">
        <v>1343.0</v>
      </c>
      <c r="B29" s="112">
        <v>1.0</v>
      </c>
      <c r="C29" s="112">
        <v>2.0</v>
      </c>
      <c r="D29" s="112">
        <v>3.0</v>
      </c>
      <c r="E29" s="112">
        <v>4.0</v>
      </c>
      <c r="F29" s="112">
        <v>5.0</v>
      </c>
      <c r="G29" s="112">
        <v>6.0</v>
      </c>
      <c r="H29" s="112">
        <v>7.0</v>
      </c>
      <c r="I29" s="112">
        <v>8.0</v>
      </c>
      <c r="J29" s="112">
        <v>9.0</v>
      </c>
      <c r="K29" s="112">
        <v>10.0</v>
      </c>
      <c r="L29" s="112">
        <v>11.0</v>
      </c>
      <c r="M29" s="112">
        <v>12.0</v>
      </c>
      <c r="N29" s="24"/>
    </row>
    <row r="30">
      <c r="A30" s="112" t="s">
        <v>3</v>
      </c>
      <c r="B30" s="146" t="s">
        <v>33</v>
      </c>
      <c r="C30" s="147" t="s">
        <v>686</v>
      </c>
      <c r="D30" s="147" t="s">
        <v>687</v>
      </c>
      <c r="E30" s="147" t="s">
        <v>688</v>
      </c>
      <c r="F30" s="147" t="s">
        <v>689</v>
      </c>
      <c r="G30" s="147" t="s">
        <v>690</v>
      </c>
      <c r="H30" s="147" t="s">
        <v>691</v>
      </c>
      <c r="I30" s="147" t="s">
        <v>692</v>
      </c>
      <c r="J30" s="147" t="s">
        <v>693</v>
      </c>
      <c r="K30" s="147" t="s">
        <v>694</v>
      </c>
      <c r="L30" s="147" t="s">
        <v>695</v>
      </c>
      <c r="M30" s="53" t="s">
        <v>696</v>
      </c>
      <c r="N30" s="112" t="s">
        <v>3</v>
      </c>
    </row>
    <row r="31">
      <c r="A31" s="112" t="s">
        <v>8</v>
      </c>
      <c r="B31" s="147" t="s">
        <v>697</v>
      </c>
      <c r="C31" s="147" t="s">
        <v>698</v>
      </c>
      <c r="D31" s="147" t="s">
        <v>699</v>
      </c>
      <c r="E31" s="147" t="s">
        <v>700</v>
      </c>
      <c r="F31" s="147" t="s">
        <v>701</v>
      </c>
      <c r="G31" s="147" t="s">
        <v>702</v>
      </c>
      <c r="H31" s="147" t="s">
        <v>703</v>
      </c>
      <c r="I31" s="147" t="s">
        <v>704</v>
      </c>
      <c r="J31" s="147" t="s">
        <v>705</v>
      </c>
      <c r="K31" s="147" t="s">
        <v>706</v>
      </c>
      <c r="L31" s="147" t="s">
        <v>707</v>
      </c>
      <c r="M31" s="53" t="s">
        <v>696</v>
      </c>
      <c r="N31" s="112" t="s">
        <v>8</v>
      </c>
    </row>
    <row r="32">
      <c r="A32" s="112" t="s">
        <v>9</v>
      </c>
      <c r="B32" s="147" t="s">
        <v>708</v>
      </c>
      <c r="C32" s="147" t="s">
        <v>709</v>
      </c>
      <c r="D32" s="147" t="s">
        <v>710</v>
      </c>
      <c r="E32" s="148" t="s">
        <v>711</v>
      </c>
      <c r="F32" s="147" t="s">
        <v>712</v>
      </c>
      <c r="G32" s="147" t="s">
        <v>713</v>
      </c>
      <c r="H32" s="147" t="s">
        <v>714</v>
      </c>
      <c r="I32" s="147" t="s">
        <v>715</v>
      </c>
      <c r="J32" s="147" t="s">
        <v>716</v>
      </c>
      <c r="K32" s="147" t="s">
        <v>717</v>
      </c>
      <c r="L32" s="148" t="s">
        <v>718</v>
      </c>
      <c r="M32" s="53" t="s">
        <v>696</v>
      </c>
      <c r="N32" s="112" t="s">
        <v>9</v>
      </c>
    </row>
    <row r="33">
      <c r="A33" s="112" t="s">
        <v>10</v>
      </c>
      <c r="B33" s="147" t="s">
        <v>719</v>
      </c>
      <c r="C33" s="147" t="s">
        <v>720</v>
      </c>
      <c r="D33" s="143"/>
      <c r="E33" s="147" t="s">
        <v>721</v>
      </c>
      <c r="F33" s="147" t="s">
        <v>722</v>
      </c>
      <c r="G33" s="147" t="s">
        <v>723</v>
      </c>
      <c r="H33" s="147" t="s">
        <v>724</v>
      </c>
      <c r="I33" s="147" t="s">
        <v>725</v>
      </c>
      <c r="J33" s="147" t="s">
        <v>726</v>
      </c>
      <c r="K33" s="147" t="s">
        <v>727</v>
      </c>
      <c r="L33" s="148" t="s">
        <v>728</v>
      </c>
      <c r="M33" s="53" t="s">
        <v>696</v>
      </c>
      <c r="N33" s="112" t="s">
        <v>10</v>
      </c>
    </row>
    <row r="34">
      <c r="A34" s="112" t="s">
        <v>11</v>
      </c>
      <c r="B34" s="147" t="s">
        <v>729</v>
      </c>
      <c r="C34" s="147" t="s">
        <v>730</v>
      </c>
      <c r="D34" s="147" t="s">
        <v>731</v>
      </c>
      <c r="E34" s="147" t="s">
        <v>732</v>
      </c>
      <c r="F34" s="147" t="s">
        <v>733</v>
      </c>
      <c r="G34" s="147" t="s">
        <v>734</v>
      </c>
      <c r="H34" s="147" t="s">
        <v>735</v>
      </c>
      <c r="I34" s="147" t="s">
        <v>736</v>
      </c>
      <c r="J34" s="147" t="s">
        <v>737</v>
      </c>
      <c r="K34" s="147" t="s">
        <v>738</v>
      </c>
      <c r="L34" s="148" t="s">
        <v>739</v>
      </c>
      <c r="M34" s="53" t="s">
        <v>696</v>
      </c>
      <c r="N34" s="112" t="s">
        <v>11</v>
      </c>
    </row>
    <row r="35">
      <c r="A35" s="112" t="s">
        <v>12</v>
      </c>
      <c r="B35" s="147" t="s">
        <v>740</v>
      </c>
      <c r="C35" s="147" t="s">
        <v>741</v>
      </c>
      <c r="D35" s="147" t="s">
        <v>742</v>
      </c>
      <c r="E35" s="147" t="s">
        <v>743</v>
      </c>
      <c r="F35" s="147" t="s">
        <v>744</v>
      </c>
      <c r="G35" s="147" t="s">
        <v>745</v>
      </c>
      <c r="H35" s="147" t="s">
        <v>746</v>
      </c>
      <c r="I35" s="147" t="s">
        <v>747</v>
      </c>
      <c r="J35" s="147" t="s">
        <v>748</v>
      </c>
      <c r="K35" s="147" t="s">
        <v>749</v>
      </c>
      <c r="L35" s="148" t="s">
        <v>750</v>
      </c>
      <c r="M35" s="53" t="s">
        <v>696</v>
      </c>
      <c r="N35" s="112" t="s">
        <v>12</v>
      </c>
    </row>
    <row r="36">
      <c r="A36" s="112" t="s">
        <v>13</v>
      </c>
      <c r="B36" s="147" t="s">
        <v>751</v>
      </c>
      <c r="C36" s="147" t="s">
        <v>752</v>
      </c>
      <c r="D36" s="147" t="s">
        <v>753</v>
      </c>
      <c r="E36" s="147" t="s">
        <v>754</v>
      </c>
      <c r="F36" s="147" t="s">
        <v>755</v>
      </c>
      <c r="G36" s="147" t="s">
        <v>756</v>
      </c>
      <c r="H36" s="147" t="s">
        <v>757</v>
      </c>
      <c r="I36" s="147" t="s">
        <v>758</v>
      </c>
      <c r="J36" s="147" t="s">
        <v>759</v>
      </c>
      <c r="K36" s="143"/>
      <c r="L36" s="148" t="s">
        <v>760</v>
      </c>
      <c r="M36" s="53" t="s">
        <v>696</v>
      </c>
      <c r="N36" s="112" t="s">
        <v>13</v>
      </c>
    </row>
    <row r="37">
      <c r="A37" s="112" t="s">
        <v>14</v>
      </c>
      <c r="B37" s="147" t="s">
        <v>761</v>
      </c>
      <c r="C37" s="148" t="s">
        <v>762</v>
      </c>
      <c r="D37" s="147" t="s">
        <v>763</v>
      </c>
      <c r="E37" s="147" t="s">
        <v>764</v>
      </c>
      <c r="F37" s="147" t="s">
        <v>765</v>
      </c>
      <c r="G37" s="147" t="s">
        <v>766</v>
      </c>
      <c r="H37" s="147" t="s">
        <v>767</v>
      </c>
      <c r="I37" s="147" t="s">
        <v>768</v>
      </c>
      <c r="J37" s="147" t="s">
        <v>769</v>
      </c>
      <c r="K37" s="143"/>
      <c r="L37" s="149" t="s">
        <v>696</v>
      </c>
      <c r="M37" s="53" t="s">
        <v>127</v>
      </c>
      <c r="N37" s="112" t="s">
        <v>14</v>
      </c>
    </row>
    <row r="38">
      <c r="A38" s="24"/>
      <c r="B38" s="112">
        <v>1.0</v>
      </c>
      <c r="C38" s="112">
        <v>2.0</v>
      </c>
      <c r="D38" s="112">
        <v>3.0</v>
      </c>
      <c r="E38" s="112">
        <v>4.0</v>
      </c>
      <c r="F38" s="112">
        <v>5.0</v>
      </c>
      <c r="G38" s="112">
        <v>6.0</v>
      </c>
      <c r="H38" s="112">
        <v>7.0</v>
      </c>
      <c r="I38" s="112">
        <v>8.0</v>
      </c>
      <c r="J38" s="112">
        <v>9.0</v>
      </c>
      <c r="K38" s="112">
        <v>10.0</v>
      </c>
      <c r="L38" s="112">
        <v>11.0</v>
      </c>
      <c r="M38" s="112">
        <v>12.0</v>
      </c>
      <c r="N38" s="2"/>
    </row>
    <row r="39">
      <c r="A39" s="2"/>
      <c r="B39" s="24"/>
      <c r="C39" s="24"/>
      <c r="D39" s="24"/>
      <c r="E39" s="2"/>
      <c r="F39" s="2"/>
      <c r="G39" s="2"/>
      <c r="H39" s="2"/>
      <c r="I39" s="2"/>
      <c r="J39" s="2"/>
      <c r="K39" s="2"/>
      <c r="L39" s="2"/>
      <c r="M39" s="2"/>
      <c r="N39" s="2"/>
    </row>
    <row r="41">
      <c r="A41" s="150"/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2"/>
    </row>
    <row r="42">
      <c r="A42" s="152"/>
      <c r="B42" s="153"/>
      <c r="C42" s="153"/>
      <c r="D42" s="153"/>
      <c r="E42" s="153"/>
      <c r="F42" s="153"/>
      <c r="G42" s="153"/>
      <c r="H42" s="153"/>
      <c r="I42" s="153"/>
      <c r="J42" s="153"/>
      <c r="K42" s="153"/>
      <c r="L42" s="153"/>
      <c r="M42" s="2"/>
      <c r="N42" s="151"/>
    </row>
    <row r="43">
      <c r="A43" s="151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5"/>
      <c r="N43" s="151"/>
    </row>
    <row r="44">
      <c r="A44" s="151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5"/>
      <c r="N44" s="151"/>
    </row>
    <row r="45">
      <c r="A45" s="151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5"/>
      <c r="N45" s="151"/>
    </row>
    <row r="46">
      <c r="A46" s="151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5"/>
      <c r="N46" s="151"/>
    </row>
    <row r="47">
      <c r="A47" s="151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5"/>
      <c r="N47" s="151"/>
    </row>
    <row r="48">
      <c r="A48" s="151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5"/>
      <c r="N48" s="151"/>
    </row>
    <row r="49">
      <c r="A49" s="151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151"/>
    </row>
    <row r="50">
      <c r="A50" s="2"/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2"/>
    </row>
    <row r="51">
      <c r="A51" s="2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2"/>
    </row>
    <row r="53">
      <c r="B53" s="69" t="s">
        <v>491</v>
      </c>
    </row>
    <row r="56">
      <c r="C56" s="120" t="s">
        <v>492</v>
      </c>
      <c r="D56" s="69" t="s">
        <v>493</v>
      </c>
    </row>
    <row r="57">
      <c r="B57" s="69">
        <v>1.0</v>
      </c>
      <c r="C57" s="121" t="s">
        <v>494</v>
      </c>
      <c r="D57" s="122">
        <v>12.1</v>
      </c>
    </row>
    <row r="58">
      <c r="B58" s="69">
        <v>2.0</v>
      </c>
      <c r="C58" s="121" t="s">
        <v>495</v>
      </c>
      <c r="D58" s="122">
        <v>23.0</v>
      </c>
    </row>
    <row r="59">
      <c r="B59" s="69">
        <v>3.0</v>
      </c>
      <c r="C59" s="121" t="s">
        <v>496</v>
      </c>
      <c r="D59" s="122">
        <v>16.2</v>
      </c>
    </row>
    <row r="60">
      <c r="B60" s="69">
        <v>4.0</v>
      </c>
      <c r="C60" s="123" t="s">
        <v>497</v>
      </c>
      <c r="D60" s="69">
        <v>31.0</v>
      </c>
    </row>
    <row r="61">
      <c r="B61" s="69">
        <v>5.0</v>
      </c>
      <c r="C61" s="124" t="s">
        <v>498</v>
      </c>
      <c r="D61" s="122">
        <v>36.4</v>
      </c>
    </row>
    <row r="62">
      <c r="B62" s="69">
        <v>6.0</v>
      </c>
      <c r="C62" s="124" t="s">
        <v>499</v>
      </c>
      <c r="D62" s="122">
        <v>11.0</v>
      </c>
    </row>
    <row r="63">
      <c r="B63" s="69">
        <v>7.0</v>
      </c>
      <c r="C63" s="124" t="s">
        <v>500</v>
      </c>
      <c r="D63" s="122">
        <v>26.2</v>
      </c>
    </row>
    <row r="64">
      <c r="B64" s="69">
        <v>8.0</v>
      </c>
      <c r="C64" s="124" t="s">
        <v>501</v>
      </c>
      <c r="D64" s="122">
        <v>22.7</v>
      </c>
    </row>
    <row r="65">
      <c r="B65" s="69">
        <v>9.0</v>
      </c>
      <c r="C65" s="121" t="s">
        <v>502</v>
      </c>
      <c r="D65" s="122">
        <v>32.4</v>
      </c>
    </row>
    <row r="66">
      <c r="B66" s="69">
        <v>10.0</v>
      </c>
      <c r="C66" s="121" t="s">
        <v>503</v>
      </c>
      <c r="D66" s="122">
        <v>34.7</v>
      </c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</row>
    <row r="1020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</row>
    <row r="102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</row>
    <row r="102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</row>
    <row r="102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</row>
    <row r="1024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</row>
    <row r="10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</row>
    <row r="1026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</row>
    <row r="1027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</row>
    <row r="1028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</row>
    <row r="1029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</row>
    <row r="1030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</row>
    <row r="103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</row>
    <row r="103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</row>
    <row r="1033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</row>
    <row r="1034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</row>
    <row r="103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</row>
    <row r="1036">
      <c r="A1036" s="2"/>
      <c r="B1036" s="2"/>
      <c r="C1036" s="2"/>
      <c r="D1036" s="2"/>
      <c r="E1036" s="2"/>
      <c r="F1036" s="2"/>
      <c r="G1036" s="2"/>
      <c r="H1036" s="2"/>
      <c r="I1036" s="2"/>
      <c r="M1036" s="2"/>
      <c r="N1036" s="2"/>
    </row>
    <row r="1037">
      <c r="A1037" s="2"/>
      <c r="B1037" s="2"/>
      <c r="C1037" s="2"/>
      <c r="D1037" s="2"/>
      <c r="E1037" s="2"/>
      <c r="F1037" s="2"/>
      <c r="G1037" s="2"/>
      <c r="H1037" s="2"/>
      <c r="I1037" s="2"/>
      <c r="M1037" s="2"/>
      <c r="N1037" s="2"/>
    </row>
    <row r="1038">
      <c r="A1038" s="2"/>
      <c r="B1038" s="2"/>
      <c r="C1038" s="2"/>
      <c r="D1038" s="2"/>
      <c r="E1038" s="2"/>
      <c r="F1038" s="2"/>
      <c r="G1038" s="2"/>
      <c r="H1038" s="2"/>
      <c r="I1038" s="2"/>
      <c r="M1038" s="2"/>
      <c r="N1038" s="2"/>
    </row>
    <row r="1039">
      <c r="A1039" s="2"/>
      <c r="B1039" s="2"/>
      <c r="C1039" s="2"/>
      <c r="D1039" s="2"/>
      <c r="E1039" s="2"/>
      <c r="F1039" s="2"/>
      <c r="G1039" s="2"/>
      <c r="H1039" s="2"/>
      <c r="I1039" s="2"/>
      <c r="M1039" s="2"/>
      <c r="N1039" s="2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54" t="s">
        <v>770</v>
      </c>
      <c r="B1" s="155" t="s">
        <v>771</v>
      </c>
      <c r="C1" s="156" t="s">
        <v>772</v>
      </c>
      <c r="D1" s="157">
        <f>384*4.2</f>
        <v>1612.8</v>
      </c>
      <c r="E1" s="2"/>
      <c r="G1" s="2"/>
      <c r="H1" s="83"/>
      <c r="I1" s="133"/>
      <c r="J1" s="24"/>
      <c r="K1" s="24"/>
      <c r="L1" s="2"/>
      <c r="M1" s="2"/>
    </row>
    <row r="2">
      <c r="A2" s="158"/>
      <c r="B2" s="36" t="s">
        <v>773</v>
      </c>
      <c r="C2" s="159">
        <f>B8/4</f>
        <v>5</v>
      </c>
      <c r="D2" s="160">
        <f>C2*D1</f>
        <v>8064</v>
      </c>
      <c r="G2" s="2"/>
      <c r="H2" s="2"/>
      <c r="I2" s="2"/>
      <c r="J2" s="2"/>
      <c r="K2" s="2"/>
      <c r="L2" s="2"/>
      <c r="M2" s="2"/>
      <c r="N2" s="2"/>
      <c r="O2" s="2"/>
      <c r="T2" s="2"/>
      <c r="U2" s="2"/>
      <c r="V2" s="2"/>
    </row>
    <row r="3">
      <c r="A3" s="158"/>
      <c r="B3" s="36" t="s">
        <v>774</v>
      </c>
      <c r="C3" s="159">
        <f>B9-C2-C5</f>
        <v>6</v>
      </c>
      <c r="D3" s="160">
        <f>C3*D1</f>
        <v>9676.8</v>
      </c>
      <c r="G3" s="133" t="s">
        <v>775</v>
      </c>
      <c r="H3" s="24"/>
      <c r="I3" s="2"/>
      <c r="J3" s="2"/>
      <c r="K3" s="2"/>
      <c r="L3" s="2"/>
      <c r="M3" s="2"/>
      <c r="N3" s="2"/>
      <c r="O3" s="2"/>
      <c r="T3" s="2"/>
      <c r="U3" s="2"/>
      <c r="V3" s="2"/>
    </row>
    <row r="4">
      <c r="A4" s="158" t="s">
        <v>776</v>
      </c>
      <c r="B4" s="36" t="s">
        <v>777</v>
      </c>
      <c r="C4" s="161">
        <f>D1*100</f>
        <v>161280</v>
      </c>
      <c r="D4" s="160">
        <f>C4/J19</f>
        <v>14.43298969</v>
      </c>
      <c r="G4" s="133" t="s">
        <v>778</v>
      </c>
      <c r="H4" s="24"/>
      <c r="I4" s="24"/>
      <c r="J4" s="24"/>
      <c r="K4" s="24"/>
      <c r="L4" s="2"/>
      <c r="M4" s="2"/>
      <c r="N4" s="2"/>
      <c r="O4" s="2"/>
      <c r="T4" s="2"/>
      <c r="U4" s="2"/>
      <c r="V4" s="2"/>
    </row>
    <row r="5">
      <c r="A5" s="162" t="s">
        <v>779</v>
      </c>
      <c r="B5" s="163"/>
      <c r="C5" s="164">
        <f>B8/10</f>
        <v>2</v>
      </c>
      <c r="D5" s="165">
        <f>C5*D1</f>
        <v>3225.6</v>
      </c>
      <c r="E5" s="122">
        <f>SUM(D2:D5)</f>
        <v>20980.83299</v>
      </c>
      <c r="G5" s="166" t="s">
        <v>780</v>
      </c>
      <c r="H5" s="167" t="s">
        <v>781</v>
      </c>
      <c r="I5" s="24"/>
      <c r="J5" s="24"/>
      <c r="K5" s="24"/>
      <c r="L5" s="2"/>
      <c r="M5" s="2"/>
      <c r="N5" s="2"/>
      <c r="O5" s="2"/>
      <c r="T5" s="2"/>
      <c r="U5" s="2"/>
      <c r="V5" s="2"/>
    </row>
    <row r="6">
      <c r="A6" s="168" t="s">
        <v>782</v>
      </c>
      <c r="B6" s="168">
        <v>5.0</v>
      </c>
      <c r="C6" s="169"/>
      <c r="D6" s="169"/>
      <c r="E6" s="122">
        <f>E5/(384*2)</f>
        <v>27.31879296</v>
      </c>
      <c r="G6" s="133" t="s">
        <v>783</v>
      </c>
      <c r="H6" s="24"/>
      <c r="I6" s="24"/>
      <c r="J6" s="24"/>
      <c r="K6" s="2"/>
      <c r="L6" s="2"/>
      <c r="M6" s="2"/>
      <c r="N6" s="2"/>
      <c r="O6" s="2"/>
      <c r="T6" s="2"/>
      <c r="U6" s="2"/>
      <c r="V6" s="2"/>
    </row>
    <row r="7">
      <c r="A7" s="168" t="s">
        <v>784</v>
      </c>
      <c r="B7" s="168">
        <f>B8/10</f>
        <v>2</v>
      </c>
      <c r="C7" s="169"/>
      <c r="D7" s="169"/>
      <c r="G7" s="24"/>
      <c r="H7" s="133" t="s">
        <v>785</v>
      </c>
      <c r="I7" s="24"/>
      <c r="J7" s="24"/>
      <c r="K7" s="2"/>
      <c r="L7" s="2"/>
      <c r="M7" s="2"/>
      <c r="N7" s="2"/>
      <c r="O7" s="2"/>
      <c r="T7" s="2"/>
      <c r="U7" s="2"/>
      <c r="V7" s="2"/>
    </row>
    <row r="8">
      <c r="A8" s="170" t="s">
        <v>786</v>
      </c>
      <c r="B8" s="171">
        <v>20.0</v>
      </c>
      <c r="C8" s="172"/>
      <c r="D8" s="163"/>
      <c r="F8" s="2"/>
      <c r="G8" s="133" t="s">
        <v>787</v>
      </c>
      <c r="H8" s="24"/>
      <c r="I8" s="2"/>
      <c r="J8" s="2"/>
      <c r="K8" s="2"/>
      <c r="L8" s="2"/>
      <c r="M8" s="2"/>
      <c r="N8" s="2"/>
      <c r="O8" s="2"/>
      <c r="T8" s="2"/>
      <c r="U8" s="2"/>
      <c r="V8" s="2"/>
    </row>
    <row r="9">
      <c r="A9" s="170" t="s">
        <v>788</v>
      </c>
      <c r="B9" s="173">
        <f>B8-B6-B7</f>
        <v>13</v>
      </c>
      <c r="C9" s="172"/>
      <c r="D9" s="163"/>
      <c r="F9" s="2"/>
      <c r="G9" s="133" t="s">
        <v>789</v>
      </c>
      <c r="H9" s="24"/>
      <c r="I9" s="2"/>
      <c r="J9" s="2"/>
      <c r="K9" s="2"/>
      <c r="L9" s="2"/>
      <c r="M9" s="2"/>
      <c r="N9" s="2"/>
      <c r="O9" s="2"/>
      <c r="T9" s="2"/>
      <c r="U9" s="2"/>
      <c r="V9" s="2"/>
    </row>
    <row r="10">
      <c r="A10" s="128"/>
      <c r="B10" s="128"/>
      <c r="C10" s="128"/>
      <c r="D10" s="128"/>
      <c r="F10" s="2"/>
      <c r="G10" s="2"/>
      <c r="H10" s="2"/>
      <c r="I10" s="2"/>
      <c r="J10" s="2"/>
      <c r="K10" s="2"/>
      <c r="L10" s="2"/>
      <c r="M10" s="2"/>
      <c r="N10" s="2"/>
      <c r="O10" s="2"/>
      <c r="T10" s="2"/>
      <c r="U10" s="2"/>
      <c r="V10" s="2"/>
    </row>
    <row r="11">
      <c r="A11" s="174"/>
      <c r="B11" s="175"/>
      <c r="C11" s="176"/>
      <c r="D11" s="177"/>
      <c r="E11" s="128"/>
      <c r="F11" s="2"/>
      <c r="G11" s="106"/>
      <c r="H11" s="106"/>
      <c r="I11" s="178" t="s">
        <v>790</v>
      </c>
      <c r="J11" s="143"/>
      <c r="K11" s="143"/>
      <c r="L11" s="143"/>
      <c r="M11" s="143"/>
      <c r="N11" s="143"/>
      <c r="O11" s="2"/>
      <c r="T11" s="2"/>
      <c r="U11" s="2"/>
      <c r="V11" s="2"/>
    </row>
    <row r="12">
      <c r="A12" s="179"/>
      <c r="B12" s="109"/>
      <c r="C12" s="180"/>
      <c r="D12" s="87"/>
      <c r="E12" s="128"/>
      <c r="F12" s="2"/>
      <c r="G12" s="106"/>
      <c r="H12" s="106"/>
      <c r="I12" s="178" t="s">
        <v>791</v>
      </c>
      <c r="J12" s="143"/>
      <c r="K12" s="106"/>
      <c r="L12" s="106"/>
      <c r="M12" s="106"/>
      <c r="N12" s="106"/>
      <c r="O12" s="2"/>
      <c r="T12" s="2"/>
      <c r="U12" s="2"/>
      <c r="V12" s="2"/>
    </row>
    <row r="13">
      <c r="A13" s="179"/>
      <c r="B13" s="109"/>
      <c r="C13" s="180"/>
      <c r="D13" s="87"/>
      <c r="E13" s="128"/>
      <c r="F13" s="2"/>
      <c r="G13" s="106"/>
      <c r="H13" s="106"/>
      <c r="I13" s="106"/>
      <c r="J13" s="106" t="s">
        <v>792</v>
      </c>
      <c r="K13" s="106"/>
      <c r="L13" s="106"/>
      <c r="M13" s="106"/>
      <c r="N13" s="106"/>
      <c r="O13" s="2"/>
      <c r="T13" s="2"/>
      <c r="U13" s="2"/>
      <c r="V13" s="2"/>
    </row>
    <row r="14">
      <c r="A14" s="179"/>
      <c r="B14" s="109"/>
      <c r="C14" s="87"/>
      <c r="D14" s="95"/>
      <c r="E14" s="128"/>
      <c r="F14" s="2"/>
      <c r="G14" s="181" t="s">
        <v>793</v>
      </c>
      <c r="H14" s="106" t="s">
        <v>794</v>
      </c>
      <c r="I14" s="106" t="s">
        <v>795</v>
      </c>
      <c r="J14" s="182">
        <f> (3.6*10^11)* (3.104)</f>
        <v>1117440000000</v>
      </c>
      <c r="K14" s="106"/>
      <c r="L14" s="106"/>
      <c r="M14" s="106"/>
      <c r="N14" s="106" t="s">
        <v>796</v>
      </c>
      <c r="O14" s="2" t="s">
        <v>797</v>
      </c>
      <c r="T14" s="2"/>
      <c r="U14" s="2"/>
      <c r="V14" s="2"/>
    </row>
    <row r="15">
      <c r="A15" s="183"/>
      <c r="C15" s="87"/>
      <c r="D15" s="128"/>
      <c r="E15" s="128"/>
      <c r="F15" s="2"/>
      <c r="G15" s="181"/>
      <c r="H15" s="182"/>
      <c r="I15" s="182"/>
      <c r="J15" s="182"/>
      <c r="K15" s="106"/>
      <c r="L15" s="184"/>
      <c r="M15" s="106"/>
      <c r="N15" s="182"/>
      <c r="O15" s="185"/>
      <c r="T15" s="185"/>
      <c r="U15" s="85"/>
      <c r="V15" s="2"/>
    </row>
    <row r="16">
      <c r="A16" s="186"/>
      <c r="B16" s="186"/>
      <c r="C16" s="128"/>
      <c r="D16" s="128"/>
      <c r="E16" s="128"/>
      <c r="F16" s="2"/>
      <c r="G16" s="181">
        <v>1.0</v>
      </c>
      <c r="H16" s="182">
        <v>100.0</v>
      </c>
      <c r="I16" s="182">
        <v>100.0</v>
      </c>
      <c r="J16" s="182">
        <f>J14/H16</f>
        <v>11174400000</v>
      </c>
      <c r="K16" s="106"/>
      <c r="L16" s="178"/>
      <c r="M16" s="106"/>
      <c r="N16" s="182">
        <v>1.79</v>
      </c>
      <c r="O16" s="185" t="s">
        <v>798</v>
      </c>
      <c r="T16" s="185"/>
      <c r="U16" s="85"/>
      <c r="V16" s="2"/>
    </row>
    <row r="17">
      <c r="A17" s="186"/>
      <c r="B17" s="186"/>
      <c r="C17" s="128"/>
      <c r="D17" s="128"/>
      <c r="E17" s="128"/>
      <c r="F17" s="2"/>
      <c r="G17" s="181">
        <v>2.0</v>
      </c>
      <c r="H17" s="182">
        <v>100.0</v>
      </c>
      <c r="I17" s="182">
        <v>10000.0</v>
      </c>
      <c r="J17" s="182">
        <f t="shared" ref="J17:J20" si="1">J16/H17</f>
        <v>111744000</v>
      </c>
      <c r="K17" s="106"/>
      <c r="L17" s="178"/>
      <c r="M17" s="106"/>
      <c r="N17" s="182">
        <f t="shared" ref="N17:N20" si="2">N16/H17</f>
        <v>0.0179</v>
      </c>
      <c r="O17" s="83">
        <f t="shared" ref="O17:O20" si="3">(N17/N16)*O16</f>
        <v>258000000</v>
      </c>
      <c r="T17" s="185"/>
      <c r="U17" s="2"/>
      <c r="V17" s="2"/>
    </row>
    <row r="18">
      <c r="A18" s="187"/>
      <c r="B18" s="109"/>
      <c r="E18" s="128"/>
      <c r="F18" s="2"/>
      <c r="G18" s="181">
        <v>3.0</v>
      </c>
      <c r="H18" s="182">
        <v>100.0</v>
      </c>
      <c r="I18" s="182">
        <v>1000000.0</v>
      </c>
      <c r="J18" s="182">
        <f t="shared" si="1"/>
        <v>1117440</v>
      </c>
      <c r="K18" s="106"/>
      <c r="L18" s="178"/>
      <c r="M18" s="106"/>
      <c r="N18" s="182">
        <f t="shared" si="2"/>
        <v>0.000179</v>
      </c>
      <c r="O18" s="83">
        <f t="shared" si="3"/>
        <v>2580000</v>
      </c>
      <c r="T18" s="185"/>
      <c r="U18" s="2"/>
      <c r="V18" s="2"/>
    </row>
    <row r="19">
      <c r="A19" s="187"/>
      <c r="B19" s="6"/>
      <c r="E19" s="128"/>
      <c r="F19" s="2"/>
      <c r="G19" s="181">
        <v>4.0</v>
      </c>
      <c r="H19" s="182">
        <v>100.0</v>
      </c>
      <c r="I19" s="182">
        <v>1.0E7</v>
      </c>
      <c r="J19" s="182">
        <f t="shared" si="1"/>
        <v>11174.4</v>
      </c>
      <c r="K19" s="182">
        <f>40000/J19</f>
        <v>3.579610538</v>
      </c>
      <c r="L19" s="178"/>
      <c r="M19" s="106"/>
      <c r="N19" s="182">
        <f t="shared" si="2"/>
        <v>0.00000179</v>
      </c>
      <c r="O19" s="83">
        <f t="shared" si="3"/>
        <v>25800</v>
      </c>
      <c r="T19" s="185"/>
      <c r="U19" s="2"/>
      <c r="V19" s="2"/>
    </row>
    <row r="20">
      <c r="A20" s="6"/>
      <c r="B20" s="109"/>
      <c r="C20" s="87"/>
      <c r="D20" s="87"/>
      <c r="E20" s="128"/>
      <c r="F20" s="2"/>
      <c r="G20" s="181">
        <v>5.0</v>
      </c>
      <c r="H20" s="182">
        <v>3.0</v>
      </c>
      <c r="I20" s="182">
        <f>I19*3</f>
        <v>30000000</v>
      </c>
      <c r="J20" s="182">
        <f t="shared" si="1"/>
        <v>3724.8</v>
      </c>
      <c r="K20" s="182">
        <f>5000/J20</f>
        <v>1.342353952</v>
      </c>
      <c r="L20" s="178"/>
      <c r="M20" s="106"/>
      <c r="N20" s="182">
        <f t="shared" si="2"/>
        <v>0.0000005966666667</v>
      </c>
      <c r="O20" s="83">
        <f t="shared" si="3"/>
        <v>8600</v>
      </c>
      <c r="T20" s="185"/>
      <c r="U20" s="2"/>
      <c r="V20" s="2"/>
    </row>
    <row r="21">
      <c r="A21" s="174"/>
      <c r="B21" s="175"/>
      <c r="C21" s="176"/>
      <c r="D21" s="177"/>
      <c r="E21" s="128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>
      <c r="A22" s="6"/>
      <c r="B22" s="6"/>
      <c r="C22" s="87"/>
      <c r="D22" s="87"/>
      <c r="E22" s="128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>
      <c r="A23" s="6"/>
      <c r="B23" s="6"/>
      <c r="C23" s="87"/>
      <c r="D23" s="87"/>
      <c r="E23" s="128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>
      <c r="A24" s="6"/>
      <c r="B24" s="6"/>
      <c r="C24" s="87"/>
      <c r="D24" s="87"/>
      <c r="E24" s="128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>
      <c r="A25" s="179"/>
      <c r="C25" s="87"/>
      <c r="D25" s="6"/>
      <c r="E25" s="128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>
      <c r="A26" s="6"/>
      <c r="B26" s="87"/>
      <c r="C26" s="6"/>
      <c r="D26" s="6"/>
      <c r="E26" s="128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>
      <c r="A27" s="6"/>
      <c r="B27" s="87"/>
      <c r="C27" s="6"/>
      <c r="D27" s="6"/>
      <c r="E27" s="128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>
      <c r="A28" s="179"/>
      <c r="B28" s="180"/>
      <c r="E28" s="128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>
      <c r="A29" s="179"/>
      <c r="B29" s="87"/>
      <c r="E29" s="128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>
      <c r="A39" s="2"/>
      <c r="B39" s="2" t="s">
        <v>799</v>
      </c>
      <c r="C39" s="2"/>
      <c r="D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>
      <c r="A40" s="2"/>
      <c r="B40" s="2" t="s">
        <v>800</v>
      </c>
      <c r="C40" s="2"/>
      <c r="D40" s="2"/>
      <c r="E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>
      <c r="A41" s="2"/>
      <c r="B41" s="161">
        <v>1.0</v>
      </c>
      <c r="C41" s="24" t="s">
        <v>801</v>
      </c>
      <c r="D41" s="24" t="s">
        <v>802</v>
      </c>
      <c r="E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>
      <c r="A42" s="2"/>
      <c r="B42" s="161">
        <v>2.0</v>
      </c>
      <c r="C42" s="24" t="s">
        <v>803</v>
      </c>
      <c r="D42" s="24" t="s">
        <v>804</v>
      </c>
      <c r="E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>
      <c r="A43" s="2"/>
      <c r="B43" s="161">
        <v>3.0</v>
      </c>
      <c r="C43" s="24" t="s">
        <v>803</v>
      </c>
      <c r="D43" s="24" t="s">
        <v>805</v>
      </c>
      <c r="E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>
      <c r="A44" s="2"/>
      <c r="B44" s="161">
        <v>4.0</v>
      </c>
      <c r="C44" s="24" t="s">
        <v>806</v>
      </c>
      <c r="D44" s="24" t="s">
        <v>807</v>
      </c>
      <c r="E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>
      <c r="A45" s="2"/>
      <c r="B45" s="24"/>
      <c r="C45" s="133" t="s">
        <v>808</v>
      </c>
      <c r="D45" s="24"/>
      <c r="E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>
      <c r="A46" s="2"/>
      <c r="B46" s="24"/>
      <c r="C46" s="24" t="s">
        <v>809</v>
      </c>
      <c r="D46" s="24"/>
      <c r="E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>
      <c r="A47" s="2"/>
      <c r="B47" s="84"/>
      <c r="C47" s="2"/>
      <c r="D47" s="2"/>
      <c r="E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>
      <c r="A48" s="2"/>
      <c r="B48" s="84" t="s">
        <v>810</v>
      </c>
      <c r="C48" s="2"/>
      <c r="D48" s="2"/>
      <c r="E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>
      <c r="A49" s="2"/>
      <c r="B49" s="2" t="s">
        <v>811</v>
      </c>
      <c r="C49" s="2" t="s">
        <v>812</v>
      </c>
      <c r="D49" s="2"/>
      <c r="E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>
      <c r="A50" s="2"/>
      <c r="B50" s="2" t="s">
        <v>813</v>
      </c>
      <c r="C50" s="2" t="s">
        <v>812</v>
      </c>
      <c r="D50" s="2"/>
      <c r="E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>
      <c r="A51" s="2"/>
      <c r="B51" s="2" t="s">
        <v>814</v>
      </c>
      <c r="C51" s="2" t="s">
        <v>812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>
      <c r="A52" s="2"/>
      <c r="B52" s="2" t="s">
        <v>815</v>
      </c>
      <c r="C52" s="2" t="s">
        <v>812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>
      <c r="A54" s="24"/>
      <c r="B54" s="133" t="s">
        <v>816</v>
      </c>
      <c r="C54" s="24"/>
      <c r="D54" s="24"/>
      <c r="E54" s="2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>
      <c r="A55" s="2"/>
      <c r="B55" s="24"/>
      <c r="C55" s="24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>
      <c r="A56" s="24"/>
      <c r="B56" s="188" t="s">
        <v>817</v>
      </c>
      <c r="C56" s="24"/>
      <c r="D56" s="2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>
      <c r="A57" s="24"/>
      <c r="B57" s="133" t="s">
        <v>818</v>
      </c>
      <c r="C57" s="24"/>
      <c r="D57" s="24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>
      <c r="A58" s="24"/>
      <c r="B58" s="133" t="s">
        <v>819</v>
      </c>
      <c r="C58" s="24"/>
      <c r="D58" s="24"/>
      <c r="E58" s="2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>
      <c r="A59" s="24"/>
      <c r="B59" s="133" t="s">
        <v>820</v>
      </c>
      <c r="C59" s="24"/>
      <c r="D59" s="24"/>
      <c r="E59" s="2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>
      <c r="A60" s="2"/>
      <c r="B60" s="24"/>
      <c r="C60" s="24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>
      <c r="A61" s="24"/>
      <c r="B61" s="133" t="s">
        <v>821</v>
      </c>
      <c r="C61" s="24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>
      <c r="A62" s="24"/>
      <c r="B62" s="24" t="s">
        <v>822</v>
      </c>
      <c r="C62" s="24"/>
      <c r="D62" s="24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>
      <c r="A63" s="24"/>
      <c r="B63" s="133" t="s">
        <v>823</v>
      </c>
      <c r="C63" s="24"/>
      <c r="D63" s="24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>
      <c r="A64" s="24"/>
      <c r="B64" s="133" t="s">
        <v>824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>
      <c r="A65" s="2"/>
      <c r="B65" s="24"/>
      <c r="C65" s="24"/>
      <c r="D65" s="24"/>
      <c r="E65" s="2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>
      <c r="A66" s="24"/>
      <c r="B66" s="133" t="s">
        <v>825</v>
      </c>
      <c r="C66" s="24"/>
      <c r="D66" s="24"/>
      <c r="E66" s="2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>
      <c r="A67" s="24"/>
      <c r="B67" s="133" t="s">
        <v>826</v>
      </c>
      <c r="C67" s="2"/>
      <c r="D67" s="2"/>
      <c r="E67" s="2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>
      <c r="A68" s="2"/>
      <c r="B68" s="2" t="s">
        <v>827</v>
      </c>
      <c r="C68" s="2" t="s">
        <v>828</v>
      </c>
      <c r="D68" s="24" t="s">
        <v>829</v>
      </c>
      <c r="E68" s="133" t="s">
        <v>830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>
      <c r="A69" s="2"/>
      <c r="B69" s="24" t="s">
        <v>831</v>
      </c>
      <c r="C69" s="2" t="s">
        <v>828</v>
      </c>
      <c r="D69" s="2" t="s">
        <v>832</v>
      </c>
      <c r="E69" s="2" t="s">
        <v>833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>
      <c r="A70" s="24"/>
      <c r="B70" s="133" t="s">
        <v>824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</sheetData>
  <mergeCells count="9">
    <mergeCell ref="B28:D28"/>
    <mergeCell ref="B29:D29"/>
    <mergeCell ref="A5:B5"/>
    <mergeCell ref="B8:D8"/>
    <mergeCell ref="B9:D9"/>
    <mergeCell ref="A15:B15"/>
    <mergeCell ref="B18:D18"/>
    <mergeCell ref="B19:D19"/>
    <mergeCell ref="A25:B25"/>
  </mergeCells>
  <printOptions gridLines="1" horizontalCentered="1"/>
  <pageMargins bottom="0.75" footer="0.0" header="0.0" left="0.25" right="0.25" top="0.75"/>
  <pageSetup fitToHeight="0" cellComments="atEnd" orientation="landscape" pageOrder="overThenDown"/>
  <drawing r:id="rId1"/>
</worksheet>
</file>