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 up notes" sheetId="1" r:id="rId4"/>
  </sheets>
  <definedNames/>
  <calcPr/>
</workbook>
</file>

<file path=xl/sharedStrings.xml><?xml version="1.0" encoding="utf-8"?>
<sst xmlns="http://schemas.openxmlformats.org/spreadsheetml/2006/main" count="41" uniqueCount="40">
  <si>
    <t>v21</t>
  </si>
  <si>
    <t xml:space="preserve">NExt Seq Run: Samples from V19 and V20 </t>
  </si>
  <si>
    <t>fill out yellow wells and these will autopopulate sections of experimental plan</t>
  </si>
  <si>
    <t>Pool these plates only</t>
  </si>
  <si>
    <t>Scheduled for NextSeq Run on Wednesday</t>
  </si>
  <si>
    <t>384-Primer Sets: 2, 3, 4?</t>
  </si>
  <si>
    <t>384-well primer plates</t>
  </si>
  <si>
    <t>Plate 1</t>
  </si>
  <si>
    <t>Plate 2</t>
  </si>
  <si>
    <t>Plate 3</t>
  </si>
  <si>
    <t>Plate 4</t>
  </si>
  <si>
    <t>Goals of  experiment: optimization around no naked primer, only primer at 50nM; test out negative controls with random dilution spike ins; maybe 1-2 plates of dilutions</t>
  </si>
  <si>
    <t>**All set up is in 4-384 well plates; 40 cycles</t>
  </si>
  <si>
    <t>** 96 well format, copied over into 4 quadrants of 384 well plate</t>
  </si>
  <si>
    <t>1804</t>
  </si>
  <si>
    <t>all wells full</t>
  </si>
  <si>
    <t>** This should have 15uL left, but please confirm, if not use 1900</t>
  </si>
  <si>
    <t>384 well plate will have different final volume</t>
  </si>
  <si>
    <t>008</t>
  </si>
  <si>
    <t>9 wells empty</t>
  </si>
  <si>
    <t>2056</t>
  </si>
  <si>
    <t>14 wells empty</t>
  </si>
  <si>
    <t>96-well sample plate used for each quadrent</t>
  </si>
  <si>
    <t>1976</t>
  </si>
  <si>
    <t>5 wells empty</t>
  </si>
  <si>
    <t>** plate already meade with Dilutions spiked in</t>
  </si>
  <si>
    <t>V19 plate 1</t>
  </si>
  <si>
    <t>1900</t>
  </si>
  <si>
    <t>all full</t>
  </si>
  <si>
    <t>2028</t>
  </si>
  <si>
    <t>2 wells empty</t>
  </si>
  <si>
    <t>Wells needed filled</t>
  </si>
  <si>
    <t>uL of dilution needed</t>
  </si>
  <si>
    <t xml:space="preserve">make 2 dilutions: </t>
  </si>
  <si>
    <t>V20 LOD</t>
  </si>
  <si>
    <t>plate left out overnight - which run was this?</t>
  </si>
  <si>
    <t>V18 plate 11</t>
  </si>
  <si>
    <t>** This was also repooled in V19</t>
  </si>
  <si>
    <t>V18 plate 14</t>
  </si>
  <si>
    <t xml:space="preserve">Final Pool was pool from V19 library + the V20 LOD  plate 8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</si>
</sst>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3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strike/>
      <color theme="1"/>
      <name val="Calibri"/>
    </font>
    <font>
      <strike/>
      <color theme="1"/>
      <name val="Arial"/>
    </font>
    <font>
      <b/>
      <color theme="1"/>
      <name val="Calibri"/>
    </font>
    <font>
      <color theme="1"/>
      <name val="Calibri"/>
    </font>
    <font>
      <b/>
      <sz val="12.0"/>
      <color theme="1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2.0"/>
      <color theme="1"/>
      <name val="Calibri"/>
    </font>
    <font>
      <b/>
      <sz val="11.0"/>
      <color theme="1"/>
      <name val="Calibri"/>
    </font>
    <font>
      <b/>
      <u/>
      <sz val="11.0"/>
      <color rgb="FF1155CC"/>
      <name val="Arial"/>
    </font>
    <font>
      <sz val="12.0"/>
      <color rgb="FF000000"/>
      <name val="Calibri"/>
    </font>
    <font>
      <color rgb="FF000000"/>
      <name val="Calibri"/>
    </font>
    <font>
      <b/>
      <sz val="11.0"/>
      <color rgb="FF000000"/>
      <name val="Calibri"/>
    </font>
    <font>
      <b/>
      <color rgb="FF000000"/>
      <name val="Calibri"/>
    </font>
    <font>
      <color rgb="FFCCCCCC"/>
      <name val="Calibri"/>
    </font>
    <font>
      <b/>
      <sz val="11.0"/>
      <color rgb="FFCCCCCC"/>
      <name val="Calibri"/>
    </font>
    <font>
      <b/>
      <sz val="12.0"/>
      <color rgb="FFCCCCCC"/>
      <name val="Arial"/>
    </font>
    <font>
      <b/>
      <sz val="14.0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2" fontId="2" numFmtId="0" xfId="0" applyAlignment="1" applyFont="1">
      <alignment readingOrder="0" vertical="bottom"/>
    </xf>
    <xf borderId="0" fillId="0" fontId="1" numFmtId="20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49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4" numFmtId="49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ont="1">
      <alignment horizontal="center" readingOrder="0" vertical="bottom"/>
    </xf>
    <xf borderId="1" fillId="3" fontId="8" numFmtId="0" xfId="0" applyAlignment="1" applyBorder="1" applyFont="1">
      <alignment horizontal="center" readingOrder="0" vertical="bottom"/>
    </xf>
    <xf borderId="1" fillId="3" fontId="9" numFmtId="0" xfId="0" applyAlignment="1" applyBorder="1" applyFont="1">
      <alignment horizontal="center" readingOrder="0" vertical="bottom"/>
    </xf>
    <xf borderId="0" fillId="3" fontId="10" numFmtId="0" xfId="0" applyAlignment="1" applyFont="1">
      <alignment horizontal="center" vertical="bottom"/>
    </xf>
    <xf borderId="1" fillId="2" fontId="11" numFmtId="49" xfId="0" applyAlignment="1" applyBorder="1" applyFont="1" applyNumberFormat="1">
      <alignment horizontal="center" readingOrder="0" vertical="bottom"/>
    </xf>
    <xf borderId="1" fillId="2" fontId="11" numFmtId="49" xfId="0" applyAlignment="1" applyBorder="1" applyFont="1" applyNumberFormat="1">
      <alignment horizontal="center" readingOrder="0" vertical="bottom"/>
    </xf>
    <xf borderId="1" fillId="2" fontId="11" numFmtId="0" xfId="0" applyAlignment="1" applyBorder="1" applyFont="1">
      <alignment horizontal="center" readingOrder="0" vertical="bottom"/>
    </xf>
    <xf borderId="2" fillId="0" fontId="4" numFmtId="49" xfId="0" applyAlignment="1" applyBorder="1" applyFont="1" applyNumberFormat="1">
      <alignment readingOrder="0"/>
    </xf>
    <xf borderId="2" fillId="0" fontId="4" numFmtId="0" xfId="0" applyAlignment="1" applyBorder="1" applyFont="1">
      <alignment readingOrder="0"/>
    </xf>
    <xf borderId="0" fillId="0" fontId="12" numFmtId="0" xfId="0" applyFont="1"/>
    <xf borderId="0" fillId="0" fontId="13" numFmtId="0" xfId="0" applyFont="1"/>
    <xf borderId="0" fillId="0" fontId="7" numFmtId="49" xfId="0" applyFont="1" applyNumberFormat="1"/>
    <xf borderId="0" fillId="0" fontId="7" numFmtId="0" xfId="0" applyFont="1"/>
    <xf borderId="0" fillId="3" fontId="11" numFmtId="0" xfId="0" applyAlignment="1" applyFont="1">
      <alignment horizontal="center" vertical="bottom"/>
    </xf>
    <xf borderId="1" fillId="2" fontId="14" numFmtId="49" xfId="0" applyAlignment="1" applyBorder="1" applyFont="1" applyNumberFormat="1">
      <alignment horizontal="center" readingOrder="0" vertical="bottom"/>
    </xf>
    <xf borderId="0" fillId="0" fontId="15" numFmtId="0" xfId="0" applyFont="1"/>
    <xf borderId="0" fillId="0" fontId="16" numFmtId="0" xfId="0" applyFont="1"/>
    <xf borderId="0" fillId="0" fontId="17" numFmtId="0" xfId="0" applyFont="1"/>
    <xf borderId="0" fillId="0" fontId="18" numFmtId="0" xfId="0" applyAlignment="1" applyFont="1">
      <alignment readingOrder="0"/>
    </xf>
    <xf borderId="0" fillId="0" fontId="19" numFmtId="0" xfId="0" applyFont="1"/>
    <xf borderId="0" fillId="0" fontId="20" numFmtId="0" xfId="0" applyFont="1"/>
    <xf borderId="0" fillId="0" fontId="7" numFmtId="164" xfId="0" applyAlignment="1" applyFont="1" applyNumberFormat="1">
      <alignment readingOrder="0"/>
    </xf>
    <xf borderId="0" fillId="3" fontId="8" numFmtId="0" xfId="0" applyAlignment="1" applyFont="1">
      <alignment horizontal="center" readingOrder="0" vertical="center"/>
    </xf>
    <xf borderId="1" fillId="3" fontId="9" numFmtId="0" xfId="0" applyAlignment="1" applyBorder="1" applyFont="1">
      <alignment horizontal="center" readingOrder="0" vertical="center"/>
    </xf>
    <xf borderId="0" fillId="3" fontId="21" numFmtId="0" xfId="0" applyAlignment="1" applyFont="1">
      <alignment horizontal="center" vertical="bottom"/>
    </xf>
    <xf borderId="1" fillId="2" fontId="11" numFmtId="0" xfId="0" applyAlignment="1" applyBorder="1" applyFont="1">
      <alignment horizontal="center" readingOrder="0" shrinkToFit="0" vertical="bottom" wrapText="1"/>
    </xf>
    <xf borderId="1" fillId="2" fontId="11" numFmtId="49" xfId="0" applyAlignment="1" applyBorder="1" applyFont="1" applyNumberFormat="1">
      <alignment horizontal="center" readingOrder="0" vertical="bottom"/>
    </xf>
    <xf borderId="0" fillId="3" fontId="8" numFmtId="0" xfId="0" applyAlignment="1" applyFont="1">
      <alignment horizontal="left" readingOrder="0" vertical="bottom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6" width="24.14"/>
  </cols>
  <sheetData>
    <row r="1">
      <c r="A1" s="1" t="s">
        <v>0</v>
      </c>
      <c r="B1" s="2" t="s">
        <v>1</v>
      </c>
      <c r="C1" s="3"/>
      <c r="D1" s="3"/>
      <c r="E1" s="4"/>
      <c r="F1" s="5" t="s">
        <v>2</v>
      </c>
      <c r="G1" s="3"/>
      <c r="H1" s="3"/>
      <c r="I1" s="3"/>
      <c r="J1" s="3"/>
      <c r="K1" s="3"/>
      <c r="L1" s="3"/>
      <c r="M1" s="3"/>
      <c r="N1" s="3"/>
      <c r="O1" s="3"/>
    </row>
    <row r="2">
      <c r="A2" s="5"/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5"/>
      <c r="B3" s="2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5"/>
      <c r="B4" s="5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>
      <c r="A5" s="6"/>
      <c r="B5" s="1" t="s">
        <v>5</v>
      </c>
      <c r="C5" s="5" t="s">
        <v>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>
      <c r="A6" s="5"/>
      <c r="B6" s="5" t="s">
        <v>7</v>
      </c>
      <c r="C6" s="1">
        <v>1.0</v>
      </c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>
      <c r="A7" s="5"/>
      <c r="B7" s="5" t="s">
        <v>8</v>
      </c>
      <c r="C7" s="1">
        <v>2.0</v>
      </c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5"/>
      <c r="B8" s="5" t="s">
        <v>9</v>
      </c>
      <c r="C8" s="7">
        <v>3.0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5"/>
      <c r="B9" s="5" t="s">
        <v>10</v>
      </c>
      <c r="C9" s="7">
        <v>4.0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5"/>
      <c r="B10" s="5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5"/>
      <c r="B11" s="5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5"/>
      <c r="B12" s="5"/>
      <c r="C12" s="5"/>
      <c r="D12" s="3"/>
      <c r="E12" s="3"/>
      <c r="F12" s="3"/>
      <c r="G12" s="3"/>
      <c r="H12" s="3"/>
      <c r="I12" s="3"/>
      <c r="J12" s="3"/>
      <c r="K12" s="5"/>
      <c r="L12" s="5"/>
      <c r="M12" s="8"/>
      <c r="N12" s="3"/>
      <c r="O12" s="3"/>
    </row>
    <row r="13">
      <c r="A13" s="9"/>
      <c r="B13" s="9" t="s">
        <v>13</v>
      </c>
      <c r="C13" s="3"/>
      <c r="D13" s="3"/>
      <c r="E13" s="3"/>
      <c r="F13" s="3"/>
      <c r="G13" s="3"/>
      <c r="H13" s="3"/>
      <c r="I13" s="10"/>
      <c r="J13" s="3"/>
      <c r="K13" s="3"/>
      <c r="L13" s="3"/>
      <c r="M13" s="3"/>
      <c r="N13" s="3"/>
      <c r="O13" s="3"/>
    </row>
    <row r="14">
      <c r="A14" s="9"/>
      <c r="B14" s="9"/>
      <c r="C14" s="3"/>
      <c r="D14" s="3"/>
      <c r="E14" s="3"/>
      <c r="F14" s="3"/>
      <c r="G14" s="3"/>
      <c r="H14" s="3"/>
      <c r="I14" s="11" t="s">
        <v>14</v>
      </c>
      <c r="J14" s="5" t="s">
        <v>15</v>
      </c>
      <c r="K14" s="5">
        <v>2.0</v>
      </c>
      <c r="L14" s="5" t="s">
        <v>16</v>
      </c>
      <c r="M14" s="3"/>
      <c r="N14" s="3"/>
      <c r="O14" s="3"/>
    </row>
    <row r="15">
      <c r="A15" s="9"/>
      <c r="B15" s="9" t="s">
        <v>17</v>
      </c>
      <c r="C15" s="3"/>
      <c r="D15" s="3"/>
      <c r="E15" s="12"/>
      <c r="F15" s="3"/>
      <c r="G15" s="3"/>
      <c r="H15" s="3"/>
      <c r="I15" s="13" t="s">
        <v>18</v>
      </c>
      <c r="J15" s="14" t="s">
        <v>19</v>
      </c>
      <c r="K15" s="14">
        <v>9.0</v>
      </c>
      <c r="L15" s="3"/>
      <c r="M15" s="3"/>
      <c r="N15" s="3"/>
      <c r="O15" s="3"/>
    </row>
    <row r="16">
      <c r="I16" s="13" t="s">
        <v>20</v>
      </c>
      <c r="J16" s="15" t="s">
        <v>21</v>
      </c>
      <c r="K16" s="15">
        <v>14.0</v>
      </c>
    </row>
    <row r="17">
      <c r="A17" s="16"/>
      <c r="B17" s="16" t="str">
        <f> text(A1,"0") &amp; " " &amp; text(B6,"0") </f>
        <v>v21 Plate 1</v>
      </c>
      <c r="C17" s="16" t="str">
        <f>"384 primer plate " &amp; text(C6,"0")</f>
        <v>384 primer plate 1</v>
      </c>
      <c r="E17" s="16" t="s">
        <v>22</v>
      </c>
      <c r="I17" s="17" t="s">
        <v>23</v>
      </c>
      <c r="J17" s="18" t="s">
        <v>24</v>
      </c>
      <c r="K17" s="18">
        <v>5.0</v>
      </c>
      <c r="L17" s="18" t="s">
        <v>25</v>
      </c>
    </row>
    <row r="18">
      <c r="A18" s="19"/>
      <c r="B18" s="20">
        <v>1.0</v>
      </c>
      <c r="C18" s="21">
        <v>2.0</v>
      </c>
      <c r="D18" s="22"/>
      <c r="E18" s="23" t="s">
        <v>26</v>
      </c>
      <c r="F18" s="24"/>
      <c r="I18" s="13" t="s">
        <v>27</v>
      </c>
      <c r="J18" s="15" t="s">
        <v>28</v>
      </c>
      <c r="K18" s="15">
        <v>2.0</v>
      </c>
    </row>
    <row r="19">
      <c r="A19" s="19"/>
      <c r="B19" s="20">
        <v>3.0</v>
      </c>
      <c r="C19" s="21">
        <v>4.0</v>
      </c>
      <c r="D19" s="22"/>
      <c r="E19" s="23"/>
      <c r="F19" s="25"/>
      <c r="I19" s="26" t="s">
        <v>29</v>
      </c>
      <c r="J19" s="27" t="s">
        <v>30</v>
      </c>
      <c r="K19" s="27">
        <v>2.0</v>
      </c>
    </row>
    <row r="20">
      <c r="A20" s="28"/>
      <c r="B20" s="28"/>
      <c r="C20" s="28"/>
      <c r="E20" s="29"/>
      <c r="F20" s="29"/>
      <c r="I20" s="30"/>
      <c r="J20" s="18" t="s">
        <v>31</v>
      </c>
      <c r="K20" s="31">
        <f>SUM(K14:K19)</f>
        <v>34</v>
      </c>
    </row>
    <row r="21">
      <c r="A21" s="16"/>
      <c r="B21" s="16" t="str">
        <f> text(A1,"0") &amp; " " &amp; text(B7,"0") </f>
        <v>v21 Plate 2</v>
      </c>
      <c r="C21" s="16" t="str">
        <f>"384 primer plate " &amp; text(C7,"0")</f>
        <v>384 primer plate 2</v>
      </c>
      <c r="E21" s="29"/>
      <c r="F21" s="29"/>
      <c r="I21" s="30"/>
    </row>
    <row r="22">
      <c r="A22" s="19"/>
      <c r="B22" s="20">
        <v>5.0</v>
      </c>
      <c r="C22" s="21">
        <v>6.0</v>
      </c>
      <c r="D22" s="32"/>
      <c r="E22" s="33"/>
      <c r="F22" s="23"/>
      <c r="H22" s="18">
        <v>8.0</v>
      </c>
      <c r="I22" s="30"/>
      <c r="J22" s="18" t="s">
        <v>32</v>
      </c>
      <c r="K22" s="31">
        <f>(K20*7)*1.2</f>
        <v>285.6</v>
      </c>
      <c r="M22" s="18" t="s">
        <v>33</v>
      </c>
    </row>
    <row r="23">
      <c r="A23" s="19"/>
      <c r="B23" s="20">
        <v>7.0</v>
      </c>
      <c r="C23" s="21">
        <v>8.0</v>
      </c>
      <c r="D23" s="32"/>
      <c r="E23" s="23"/>
      <c r="F23" s="33" t="s">
        <v>34</v>
      </c>
      <c r="I23" s="30"/>
    </row>
    <row r="24">
      <c r="A24" s="28"/>
      <c r="B24" s="34"/>
      <c r="C24" s="34"/>
      <c r="D24" s="35"/>
      <c r="E24" s="36"/>
      <c r="F24" s="36"/>
    </row>
    <row r="25">
      <c r="A25" s="16"/>
      <c r="B25" s="37" t="str">
        <f> text(A1,"0") &amp; " " &amp; text(B8,"0") </f>
        <v>v21 Plate 3</v>
      </c>
      <c r="C25" s="37" t="str">
        <f>"384 primer plate " &amp; text(C8,"0")</f>
        <v>384 primer plate 3</v>
      </c>
      <c r="D25" s="38"/>
      <c r="E25" s="39"/>
      <c r="F25" s="39"/>
      <c r="I25" s="40">
        <v>43959.0</v>
      </c>
      <c r="J25" s="18" t="s">
        <v>35</v>
      </c>
    </row>
    <row r="26">
      <c r="A26" s="41"/>
      <c r="B26" s="42">
        <v>9.0</v>
      </c>
      <c r="C26" s="42">
        <v>10.0</v>
      </c>
      <c r="D26" s="43"/>
      <c r="E26" s="44"/>
      <c r="F26" s="45"/>
      <c r="H26" s="18"/>
      <c r="I26" s="18"/>
    </row>
    <row r="27">
      <c r="A27" s="41"/>
      <c r="B27" s="42">
        <v>11.0</v>
      </c>
      <c r="C27" s="42">
        <v>12.0</v>
      </c>
      <c r="D27" s="43"/>
      <c r="E27" s="23" t="s">
        <v>36</v>
      </c>
      <c r="F27" s="24"/>
      <c r="G27" s="18" t="s">
        <v>37</v>
      </c>
    </row>
    <row r="28">
      <c r="A28" s="28"/>
      <c r="B28" s="34"/>
      <c r="C28" s="34"/>
      <c r="D28" s="38"/>
      <c r="E28" s="39"/>
      <c r="F28" s="39"/>
    </row>
    <row r="29">
      <c r="A29" s="16"/>
      <c r="B29" s="37" t="str">
        <f> text(A1,"0") &amp; " " &amp; text(B9,"0") </f>
        <v>v21 Plate 4</v>
      </c>
      <c r="C29" s="37" t="str">
        <f>"384 primer plate " &amp; text(C9,"0")</f>
        <v>384 primer plate 4</v>
      </c>
      <c r="D29" s="38"/>
      <c r="E29" s="39"/>
      <c r="F29" s="39"/>
    </row>
    <row r="30">
      <c r="A30" s="19"/>
      <c r="B30" s="42">
        <v>13.0</v>
      </c>
      <c r="C30" s="42">
        <v>14.0</v>
      </c>
      <c r="D30" s="43"/>
      <c r="E30" s="33"/>
      <c r="F30" s="23" t="s">
        <v>38</v>
      </c>
      <c r="G30" s="18" t="s">
        <v>37</v>
      </c>
    </row>
    <row r="31">
      <c r="A31" s="46"/>
      <c r="B31" s="42">
        <v>15.0</v>
      </c>
      <c r="C31" s="42">
        <v>16.0</v>
      </c>
      <c r="D31" s="43"/>
      <c r="E31" s="33"/>
      <c r="F31" s="33"/>
    </row>
    <row r="32">
      <c r="B32" s="38"/>
      <c r="C32" s="38"/>
      <c r="D32" s="38"/>
      <c r="E32" s="38"/>
      <c r="F32" s="38"/>
    </row>
    <row r="34">
      <c r="E34" s="47" t="s">
        <v>39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