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_constants" sheetId="1" state="visible" r:id="rId2"/>
    <sheet name="_PLATES_1,2,3,4" sheetId="2" state="visible" r:id="rId3"/>
    <sheet name="virus_identity" sheetId="3" state="visible" r:id="rId4"/>
    <sheet name="lysate" sheetId="4" state="visible" r:id="rId5"/>
    <sheet name="virus_copy" sheetId="5" state="visible" r:id="rId6"/>
    <sheet name="i7_1" sheetId="6" state="visible" r:id="rId7"/>
    <sheet name="i5_1" sheetId="7" state="visible" r:id="rId8"/>
    <sheet name="i7_2" sheetId="8" state="visible" r:id="rId9"/>
    <sheet name="i5_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<sst xmlns="http://schemas.openxmlformats.org/spreadsheetml/2006/main" count="3521" uniqueCount="381">
  <si>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</si>
  <si>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</si>
  <si>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</si>
  <si>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</si>
  <si>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</si>
  <si>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</si>
  <si>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Plate1</t>
  </si>
  <si>
    <t xml:space="preserve">N1_S2_RPP30</t>
  </si>
  <si>
    <t xml:space="preserve">20uL</t>
  </si>
  <si>
    <t xml:space="preserve">taqpath</t>
  </si>
  <si>
    <t xml:space="preserve">Plate2</t>
  </si>
  <si>
    <t xml:space="preserve">Plate3</t>
  </si>
  <si>
    <t xml:space="preserve">Plate4</t>
  </si>
  <si>
    <t xml:space="preserve">Plate5</t>
  </si>
  <si>
    <t xml:space="preserve">15uL</t>
  </si>
  <si>
    <t xml:space="preserve">Plate6</t>
  </si>
  <si>
    <t xml:space="preserve">Plate7</t>
  </si>
  <si>
    <t xml:space="preserve">Plate8</t>
  </si>
  <si>
    <t xml:space="preserve">Plate9</t>
  </si>
  <si>
    <t xml:space="preserve">10uL</t>
  </si>
  <si>
    <t xml:space="preserve">Plate10</t>
  </si>
  <si>
    <t xml:space="preserve">Plate11</t>
  </si>
  <si>
    <t xml:space="preserve">Plate12</t>
  </si>
  <si>
    <t xml:space="preserve">** Testing different final volumes of Taqman</t>
  </si>
  <si>
    <t xml:space="preserve">** New Primers from order on 5/13/20; pipetted by Chetan on 5/20/20; final concentrations: RPP indexed: 50nM, RPP naked: 200nM, and S2: 400nM; see primer set up plate</t>
  </si>
  <si>
    <t xml:space="preserve">**All set up is in 384 well plates</t>
  </si>
  <si>
    <t xml:space="preserve">** Using new 384 well machines that arrived on 5/20/20</t>
  </si>
  <si>
    <t xml:space="preserve">** 96 well format, copied over into 4 quadrants of 384 well plate</t>
  </si>
  <si>
    <t xml:space="preserve">https://docs.google.com/spreadsheets/d/1BQsejgFC_puH2WJUyWngWh3Bo1GUN8iiMYwQ4ydvodw/edit#gid=1490559299</t>
  </si>
  <si>
    <t xml:space="preserve">Each 384 well plate will have different final volume</t>
  </si>
  <si>
    <t xml:space="preserve">**NOTES: pipetting 1uL in benchsmart is problematic-- some of the wells in the 10uL reaction didn't have any primers; Laila has a list of them</t>
  </si>
  <si>
    <t xml:space="preserve">Lysate Background</t>
  </si>
  <si>
    <t xml:space="preserve">A</t>
  </si>
  <si>
    <t xml:space="preserve">NS_water: 1_to_2</t>
  </si>
  <si>
    <t xml:space="preserve">NS_Saliva: 1_to_2</t>
  </si>
  <si>
    <t xml:space="preserve">RNA extraction</t>
  </si>
  <si>
    <t xml:space="preserve">TE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</si>
  <si>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</si>
  <si>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</si>
  <si>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</si>
  <si>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</si>
  <si>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</si>
  <si>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</si>
  <si>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</si>
  <si>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Virus Spike-In (Identity)</t>
  </si>
  <si>
    <t xml:space="preserve">-</t>
  </si>
  <si>
    <t xml:space="preserve">ATCC Inactivated 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</si>
  <si>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</si>
  <si>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</si>
  <si>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</si>
  <si>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</si>
  <si>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</si>
  <si>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** LOD aim for 10 copies</t>
  </si>
  <si>
    <t xml:space="preserve">Virus Spike-In (Copies)</t>
  </si>
  <si>
    <t xml:space="preserve">Primer Mix 10x concentration (4 mcM for S2 and 2 mcM for RPP30)</t>
  </si>
  <si>
    <t xml:space="preserve">final concentration of RPP30 (full lenght) = 200nM)</t>
  </si>
  <si>
    <t xml:space="preserve">naked RPP titration (final con, nM) ** Laila this is the CDC primers we ordered initially</t>
  </si>
  <si>
    <t xml:space="preserve">Taqpath</t>
  </si>
  <si>
    <t xml:space="preserve">From Octants PrExperiment with RPP3: From these results, we decided to move forward with 100 nM naked primer and 50 nM full-length primer for the sequencing assay.</t>
  </si>
  <si>
    <t xml:space="preserve">Background Purified Extract Information:</t>
  </si>
  <si>
    <t xml:space="preserve"> </t>
  </si>
  <si>
    <t xml:space="preserve">per well</t>
  </si>
  <si>
    <t xml:space="preserve">wells</t>
  </si>
  <si>
    <t xml:space="preserve">uL</t>
  </si>
  <si>
    <t xml:space="preserve">total in 96 well plate (16 copies)</t>
  </si>
  <si>
    <t xml:space="preserve">Saliva Dilution</t>
  </si>
  <si>
    <t xml:space="preserve">water</t>
  </si>
  <si>
    <t xml:space="preserve">Saliva in NS</t>
  </si>
  <si>
    <t xml:space="preserve">T5,6,7</t>
  </si>
  <si>
    <t xml:space="preserve">Saliva</t>
  </si>
  <si>
    <t xml:space="preserve">2mL</t>
  </si>
  <si>
    <t xml:space="preserve">HEK lysate + </t>
  </si>
  <si>
    <t xml:space="preserve">NS</t>
  </si>
  <si>
    <t xml:space="preserve">500uL</t>
  </si>
  <si>
    <t xml:space="preserve">** make working dilution for 2uM</t>
  </si>
  <si>
    <t xml:space="preserve">Final Concentration (uM)</t>
  </si>
  <si>
    <t xml:space="preserve">volume water</t>
  </si>
  <si>
    <t xml:space="preserve">volume of 100uM stock, per primer</t>
  </si>
  <si>
    <t xml:space="preserve">&gt; add  enough to dilute down from 10x  for each mastermix</t>
  </si>
  <si>
    <t xml:space="preserve">Prepare Lysate Plate</t>
  </si>
  <si>
    <t xml:space="preserve">&gt; bleach pipettes and UV treat pippettes, tubes and 96-well plate</t>
  </si>
  <si>
    <t xml:space="preserve">&gt; NS Saliva and  RNA extraction</t>
  </si>
  <si>
    <t xml:space="preserve">&gt; TE: 1:1 need </t>
  </si>
  <si>
    <t xml:space="preserve">total per sample</t>
  </si>
  <si>
    <t xml:space="preserve">total across plates</t>
  </si>
  <si>
    <t xml:space="preserve">dilution factor</t>
  </si>
  <si>
    <t xml:space="preserve">Plate 1</t>
  </si>
  <si>
    <t xml:space="preserve">&gt; add TE dilution 1:1 in columns 2,3; 1:2 in columns 4, 5, 6 and TE+protease 1:1 in column 7, 8, 9 and 1:2 dilution in columns 10,11,12</t>
  </si>
  <si>
    <t xml:space="preserve">total clinical sample lysate per well</t>
  </si>
  <si>
    <t xml:space="preserve">total water</t>
  </si>
  <si>
    <t xml:space="preserve">Prepare plates with PCR Barcodes</t>
  </si>
  <si>
    <t xml:space="preserve">Spike-in dilution series calculations:</t>
  </si>
  <si>
    <t xml:space="preserve">Set up a dilution series for each individual column (true dilution replicates) &gt; in 96-well plate, can perform dilution series with regular pipette</t>
  </si>
  <si>
    <t xml:space="preserve">Dilution Series: </t>
  </si>
  <si>
    <t xml:space="preserve">Per sample:</t>
  </si>
  <si>
    <t xml:space="preserve">ATCC: 1.1 million copies/uL</t>
  </si>
  <si>
    <t xml:space="preserve">D1:</t>
  </si>
  <si>
    <t xml:space="preserve">D2:</t>
  </si>
  <si>
    <t xml:space="preserve">D3:</t>
  </si>
  <si>
    <t xml:space="preserve">D4: </t>
  </si>
  <si>
    <t xml:space="preserve">D5: </t>
  </si>
  <si>
    <t xml:space="preserve">* now you have a completed lysate plate; spin down and hold on ice until you are ready to add 7uL of each well to the 4 96 well plates</t>
  </si>
  <si>
    <t xml:space="preserve">25 min</t>
  </si>
  <si>
    <t xml:space="preserve">* Pipet 7 uL of each into each of 4 plates for PCR</t>
  </si>
  <si>
    <t xml:space="preserve">uL per reaction</t>
  </si>
  <si>
    <t xml:space="preserve">* Hold at -20 until ready to prepare mastermix and primers</t>
  </si>
  <si>
    <t xml:space="preserve">minimum volume needed</t>
  </si>
  <si>
    <t xml:space="preserve">uL to carry to dilution well</t>
  </si>
  <si>
    <t xml:space="preserve">Virus Dilution</t>
  </si>
  <si>
    <t xml:space="preserve">Dilution factor</t>
  </si>
  <si>
    <t xml:space="preserve">Contrived SARS-CoV2 Spike-in:</t>
  </si>
  <si>
    <t xml:space="preserve">Dilution Factor</t>
  </si>
  <si>
    <t xml:space="preserve">uL for D1</t>
  </si>
  <si>
    <t xml:space="preserve">1 to 10</t>
  </si>
  <si>
    <t xml:space="preserve">number of 96-well plates</t>
  </si>
  <si>
    <t xml:space="preserve">volume per row</t>
  </si>
  <si>
    <t xml:space="preserve">2) ATCC inactivated Virus Spike</t>
  </si>
  <si>
    <t xml:space="preserve">Stock is at 1.16*10^6 copies per uL</t>
  </si>
  <si>
    <t xml:space="preserve">** this exists in syrafoam box</t>
  </si>
  <si>
    <t xml:space="preserve">&gt; prepare a 1:200 dilution to 5800 copies per uL</t>
  </si>
  <si>
    <t xml:space="preserve">&gt;&gt; S1: 199 uL ddH2O, 0.1% Tween-20 + 1 uL ATCC stock</t>
  </si>
  <si>
    <t xml:space="preserve">&gt; add 1.19 uL to 14.8 uL background in first dilution well D1 (for 9142 total viral copies)</t>
  </si>
  <si>
    <t xml:space="preserve">&gt; perform 2x dilution series from vial 1 (D1) as detailed above</t>
  </si>
  <si>
    <t xml:space="preserve">Copies/uL of Final Dilution of Virus</t>
  </si>
  <si>
    <t xml:space="preserve">ATCC to add to first row, 2 wells , A5, A11</t>
  </si>
  <si>
    <t xml:space="preserve">background lysate to add to first row</t>
  </si>
  <si>
    <t xml:space="preserve">PCR:</t>
  </si>
  <si>
    <t xml:space="preserve">Notes: </t>
  </si>
  <si>
    <t xml:space="preserve">On 384well Veriti Thermocycler</t>
  </si>
  <si>
    <t xml:space="preserve">55C</t>
  </si>
  <si>
    <t xml:space="preserve">10 min</t>
  </si>
  <si>
    <t xml:space="preserve">95C</t>
  </si>
  <si>
    <t xml:space="preserve">1 min</t>
  </si>
  <si>
    <t xml:space="preserve">10 sec</t>
  </si>
  <si>
    <t xml:space="preserve">60C</t>
  </si>
  <si>
    <t xml:space="preserve">30 sec</t>
  </si>
  <si>
    <t xml:space="preserve">Go to step 3, 40 cycles</t>
  </si>
  <si>
    <t xml:space="preserve">Hold at 12C</t>
  </si>
  <si>
    <t xml:space="preserve">Plate replicates:</t>
  </si>
  <si>
    <t xml:space="preserve">MM #1</t>
  </si>
  <si>
    <t xml:space="preserve">Plate 1:</t>
  </si>
  <si>
    <t xml:space="preserve">MM #2</t>
  </si>
  <si>
    <t xml:space="preserve">Plate 2:</t>
  </si>
  <si>
    <t xml:space="preserve">MM #3</t>
  </si>
  <si>
    <t xml:space="preserve">Plate 3:</t>
  </si>
  <si>
    <t xml:space="preserve">Note: dilutions was prepared at larger stock</t>
  </si>
  <si>
    <t xml:space="preserve">Library clean-up and sequencing:</t>
  </si>
  <si>
    <t xml:space="preserve">ng/uL by HS qubit (based on a dilution 1:20)</t>
  </si>
  <si>
    <t xml:space="preserve">&gt; Pooling, bead clean-up and quantification done by Valerie</t>
  </si>
  <si>
    <t xml:space="preserve">50 cycles</t>
  </si>
  <si>
    <t xml:space="preserve">&gt; Library comes in at XXX</t>
  </si>
  <si>
    <t xml:space="preserve">&gt; This corresponds to XXX nM (assuming an average amplicon size of 156 bp)</t>
  </si>
  <si>
    <t xml:space="preserve">Library dilution: need 20 uL at 2 nM</t>
  </si>
  <si>
    <t xml:space="preserve">&gt; Dilute libary 1:100</t>
  </si>
  <si>
    <t xml:space="preserve">&gt; add XX uL of diluted library to XX uL ddH2O in low-bind tube</t>
  </si>
  <si>
    <t xml:space="preserve">&gt; store at 4C until sequencing</t>
  </si>
  <si>
    <t xml:space="preserve">Primer mix: Need 100 uL at 10 uM of read 1 and i7 primers for S2 and RPP3, in separate mixes (20 uM primer per mix)</t>
  </si>
  <si>
    <t xml:space="preserve">Primer stocks are at 100 uM</t>
  </si>
  <si>
    <t xml:space="preserve">Read 1 mix:</t>
  </si>
  <si>
    <t xml:space="preserve">80 uL ddH2O</t>
  </si>
  <si>
    <t xml:space="preserve">10 uL S2 read 1</t>
  </si>
  <si>
    <t xml:space="preserve">10 uL RPP3 read 1</t>
  </si>
  <si>
    <t xml:space="preserve">i7 mix:</t>
  </si>
  <si>
    <t xml:space="preserve">10 uL S2 i7</t>
  </si>
  <si>
    <t xml:space="preserve">10 uL RPP3 i7</t>
  </si>
  <si>
    <t xml:space="preserve">Plate1-12</t>
  </si>
  <si>
    <t xml:space="preserve">NS_water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</si>
  <si>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</si>
  <si>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</si>
  <si>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</si>
  <si>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</si>
  <si>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</si>
  <si>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</si>
  <si>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</si>
  <si>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</si>
  <si>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</si>
  <si>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</si>
  <si>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</si>
  <si>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</si>
  <si>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</si>
  <si>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</si>
  <si>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</si>
  <si>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</si>
  <si>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</si>
  <si>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</si>
  <si>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</si>
  <si>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</si>
  <si>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</si>
  <si>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</si>
  <si>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</si>
  <si>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</si>
  <si>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</si>
  <si>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</si>
  <si>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</si>
  <si>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</si>
  <si>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</si>
  <si>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</si>
  <si>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</si>
  <si>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</si>
  <si>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</si>
  <si>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</si>
  <si>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</si>
  <si>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</si>
  <si>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</si>
  <si>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</si>
  <si>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</si>
  <si>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</si>
  <si>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</si>
  <si>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</si>
  <si>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</si>
  <si>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</si>
  <si>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</si>
  <si>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</si>
  <si>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</si>
  <si>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</si>
  <si>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</si>
  <si>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</si>
  <si>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</si>
  <si>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</si>
  <si>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</si>
  <si>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</si>
  <si>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</si>
  <si>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</si>
  <si>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</si>
  <si>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</si>
  <si>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</si>
  <si>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</si>
  <si>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</si>
  <si>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</si>
  <si>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</si>
  <si>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</si>
  <si>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</si>
  <si>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</si>
  <si>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</si>
  <si>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</si>
  <si>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</si>
  <si>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</si>
  <si>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</si>
  <si>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</si>
  <si>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</si>
  <si>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</si>
  <si>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</si>
  <si>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</si>
  <si>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</si>
  <si>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</si>
  <si>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</si>
  <si>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</si>
  <si>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</si>
  <si>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</si>
  <si>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</si>
  <si>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</si>
  <si>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</si>
  <si>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</si>
  <si>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</si>
  <si>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</si>
  <si>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</si>
  <si>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</si>
  <si>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</si>
  <si>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</si>
  <si>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</si>
  <si>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</si>
  <si>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</si>
  <si>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</si>
  <si>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</si>
  <si>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</si>
  <si>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</si>
  <si>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</si>
  <si>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</si>
  <si>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</si>
  <si>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</si>
  <si>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</si>
  <si>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</si>
  <si>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</si>
  <si>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</si>
  <si>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</si>
  <si>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GTTGCGGTGA</t>
  </si>
  <si>
    <t xml:space="preserve">GGCTGTCATA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</si>
  <si>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</si>
  <si>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</si>
  <si>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</si>
  <si>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</si>
  <si>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</si>
  <si>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</si>
  <si>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</si>
  <si>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CGATGTGAGA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</si>
  <si>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</si>
  <si>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</si>
  <si>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</si>
  <si>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</si>
  <si>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GCGATGATAT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</si>
  <si>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</si>
  <si>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</si>
  <si>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</si>
  <si>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</si>
  <si>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GATCTGCAAT</t>
  </si>
  <si>
    <t xml:space="preserve">GTCCATTGAA</t>
  </si>
  <si>
    <t xml:space="preserve">TCATCGTCGA</t>
  </si>
  <si>
    <t xml:space="preserve">ACATCATCCG</t>
  </si>
  <si>
    <t xml:space="preserve">AACGAACCGT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</si>
  <si>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</si>
  <si>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</si>
  <si>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</si>
  <si>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</si>
  <si>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</si>
  <si>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</si>
  <si>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</si>
  <si>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</si>
  <si>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</si>
  <si>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</si>
  <si>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CCTTCCGTCA</t>
  </si>
  <si>
    <t xml:space="preserve">TCGTCTATGC</t>
  </si>
  <si>
    <t xml:space="preserve">CCGAGACATA</t>
  </si>
  <si>
    <t xml:space="preserve">CAGTGTATCT</t>
  </si>
  <si>
    <t xml:space="preserve">CAGTAATCCG</t>
  </si>
  <si>
    <t xml:space="preserve">CGAAGACACA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</si>
  <si>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</si>
  <si>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</si>
  <si>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</si>
  <si>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</si>
  <si>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</si>
  <si>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</si>
  <si>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</si>
  <si>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</si>
  <si>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</si>
  <si>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</si>
  <si>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</si>
  <si>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CCTAGTACAG</t>
  </si>
  <si>
    <t xml:space="preserve">AGGTTCCGTG</t>
  </si>
  <si>
    <t xml:space="preserve">GTGTTGTGTT</t>
  </si>
  <si>
    <t xml:space="preserve">CTCCACTCTA</t>
  </si>
  <si>
    <t xml:space="preserve">ACCAACGTCG</t>
  </si>
  <si>
    <t xml:space="preserve">GCGTCCATTG</t>
  </si>
  <si>
    <t xml:space="preserve">GTCCGAATAT</t>
  </si>
  <si>
    <t xml:space="preserve">GAGGCTTAGA</t>
  </si>
  <si>
    <t xml:space="preserve">CCGTTAATAG</t>
  </si>
  <si>
    <t xml:space="preserve">CTACAACGAA</t>
  </si>
  <si>
    <t xml:space="preserve">TGTGGAATGA</t>
  </si>
  <si>
    <t xml:space="preserve">CACACATGTT</t>
  </si>
  <si>
    <t xml:space="preserve">ACTGAGTTCA</t>
  </si>
  <si>
    <t xml:space="preserve">GTCCTTACAT</t>
  </si>
  <si>
    <t xml:space="preserve">TCCGGTTCGA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</si>
  <si>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</si>
  <si>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</si>
  <si>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</si>
  <si>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</si>
  <si>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</si>
  <si>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</si>
  <si>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</si>
  <si>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</si>
  <si>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</si>
  <si>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</si>
  <si>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</si>
  <si>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</si>
  <si>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</si>
  <si>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</si>
  <si>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</si>
  <si>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</si>
  <si>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</si>
  <si>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TGTCTCCTCA</t>
  </si>
  <si>
    <t xml:space="preserve">AGCGAATCCG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</si>
  <si>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</si>
  <si>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</si>
  <si>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</si>
  <si>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</si>
  <si>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CCAACCTATT</t>
  </si>
  <si>
    <t xml:space="preserve">ATCCTAAGGA</t>
  </si>
  <si>
    <t xml:space="preserve">ACAATGGACT</t>
  </si>
  <si>
    <t xml:space="preserve">GAGACGTATT</t>
  </si>
  <si>
    <t xml:space="preserve">AGTAGGATCA</t>
  </si>
  <si>
    <t xml:space="preserve">TGCTAAGCGG</t>
  </si>
  <si>
    <t xml:space="preserve">CGACAGAATG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</si>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</sst>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0"/>
    <numFmt numFmtId="167" formatCode="0.0"/>
    <numFmt numFmtId="168" formatCode="#,##0"/>
    <numFmt numFmtId="169" formatCode="0.00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FFF2CC"/>
        <bgColor rgb="FFF8F8F8"/>
      </patternFill>
    </fill>
    <fill>
      <patternFill patternType="solid">
        <fgColor rgb="FFC9DAF8"/>
        <bgColor rgb="FFD9D2E9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D9D2E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2CC"/>
      <rgbColor rgb="FFF8F8F8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9D2E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BQsejgFC_puH2WJUyWngWh3Bo1GUN8iiMYwQ4ydvodw/ed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"/>
  <cols>
    <col collapsed="false" hidden="false" max="1" min="1" style="0" width="44.1530612244898"/>
    <col collapsed="false" hidden="false" max="2" min="2" style="0" width="39.8214285714286"/>
    <col collapsed="false" hidden="false" max="3" min="3" style="0" width="8.23469387755102"/>
    <col collapsed="false" hidden="false" max="4" min="4" style="0" width="14.5357142857143"/>
    <col collapsed="false" hidden="false" max="5" min="5" style="0" width="13.4642857142857"/>
    <col collapsed="false" hidden="false" max="1025" min="6" style="0" width="8.2346938775510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" hidden="false" customHeight="false" outlineLevel="0" collapsed="false">
      <c r="A2" s="0" t="s">
        <v>6</v>
      </c>
      <c r="B2" s="0" t="s">
        <v>7</v>
      </c>
      <c r="C2" s="0" t="n">
        <v>1</v>
      </c>
      <c r="D2" s="0" t="n">
        <v>1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s">
        <v>7</v>
      </c>
      <c r="C3" s="0" t="n">
        <v>1</v>
      </c>
      <c r="D3" s="0" t="n">
        <v>2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s">
        <v>11</v>
      </c>
      <c r="B4" s="0" t="s">
        <v>7</v>
      </c>
      <c r="C4" s="0" t="n">
        <v>1</v>
      </c>
      <c r="D4" s="0" t="n">
        <v>3</v>
      </c>
      <c r="E4" s="0" t="s">
        <v>8</v>
      </c>
      <c r="F4" s="0" t="s">
        <v>9</v>
      </c>
    </row>
    <row r="5" customFormat="false" ht="12.8" hidden="false" customHeight="false" outlineLevel="0" collapsed="false">
      <c r="A5" s="0" t="s">
        <v>12</v>
      </c>
      <c r="B5" s="0" t="s">
        <v>7</v>
      </c>
      <c r="C5" s="0" t="n">
        <v>1</v>
      </c>
      <c r="D5" s="0" t="n">
        <v>4</v>
      </c>
      <c r="E5" s="0" t="s">
        <v>8</v>
      </c>
      <c r="F5" s="0" t="s">
        <v>9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n">
        <v>2</v>
      </c>
      <c r="D6" s="0" t="n">
        <v>1</v>
      </c>
      <c r="E6" s="0" t="s">
        <v>14</v>
      </c>
      <c r="F6" s="0" t="s">
        <v>9</v>
      </c>
    </row>
    <row r="7" customFormat="false" ht="12.8" hidden="false" customHeight="false" outlineLevel="0" collapsed="false">
      <c r="A7" s="0" t="s">
        <v>15</v>
      </c>
      <c r="B7" s="0" t="s">
        <v>7</v>
      </c>
      <c r="C7" s="0" t="n">
        <v>2</v>
      </c>
      <c r="D7" s="0" t="n">
        <v>2</v>
      </c>
      <c r="E7" s="0" t="s">
        <v>14</v>
      </c>
      <c r="F7" s="0" t="s">
        <v>9</v>
      </c>
    </row>
    <row r="8" customFormat="false" ht="12.8" hidden="false" customHeight="false" outlineLevel="0" collapsed="false">
      <c r="A8" s="0" t="s">
        <v>16</v>
      </c>
      <c r="B8" s="0" t="s">
        <v>7</v>
      </c>
      <c r="C8" s="0" t="n">
        <v>2</v>
      </c>
      <c r="D8" s="0" t="n">
        <v>3</v>
      </c>
      <c r="E8" s="0" t="s">
        <v>14</v>
      </c>
      <c r="F8" s="0" t="s">
        <v>9</v>
      </c>
    </row>
    <row r="9" customFormat="false" ht="12.8" hidden="false" customHeight="false" outlineLevel="0" collapsed="false">
      <c r="A9" s="0" t="s">
        <v>17</v>
      </c>
      <c r="B9" s="0" t="s">
        <v>7</v>
      </c>
      <c r="C9" s="0" t="n">
        <v>2</v>
      </c>
      <c r="D9" s="0" t="n">
        <v>4</v>
      </c>
      <c r="E9" s="0" t="s">
        <v>14</v>
      </c>
      <c r="F9" s="0" t="s">
        <v>9</v>
      </c>
    </row>
    <row r="10" customFormat="false" ht="12.8" hidden="false" customHeight="false" outlineLevel="0" collapsed="false">
      <c r="A10" s="0" t="s">
        <v>18</v>
      </c>
      <c r="B10" s="0" t="s">
        <v>7</v>
      </c>
      <c r="C10" s="0" t="n">
        <v>3</v>
      </c>
      <c r="D10" s="0" t="n">
        <v>1</v>
      </c>
      <c r="E10" s="0" t="s">
        <v>19</v>
      </c>
      <c r="F10" s="0" t="s">
        <v>9</v>
      </c>
    </row>
    <row r="11" customFormat="false" ht="12.8" hidden="false" customHeight="false" outlineLevel="0" collapsed="false">
      <c r="A11" s="0" t="s">
        <v>20</v>
      </c>
      <c r="B11" s="0" t="s">
        <v>7</v>
      </c>
      <c r="C11" s="0" t="n">
        <v>3</v>
      </c>
      <c r="D11" s="0" t="n">
        <v>2</v>
      </c>
      <c r="E11" s="0" t="s">
        <v>19</v>
      </c>
      <c r="F11" s="0" t="s">
        <v>9</v>
      </c>
    </row>
    <row r="12" customFormat="false" ht="12.8" hidden="false" customHeight="false" outlineLevel="0" collapsed="false">
      <c r="A12" s="0" t="s">
        <v>21</v>
      </c>
      <c r="B12" s="0" t="s">
        <v>7</v>
      </c>
      <c r="C12" s="0" t="n">
        <v>3</v>
      </c>
      <c r="D12" s="0" t="n">
        <v>3</v>
      </c>
      <c r="E12" s="0" t="s">
        <v>19</v>
      </c>
      <c r="F12" s="0" t="s">
        <v>9</v>
      </c>
    </row>
    <row r="13" customFormat="false" ht="12.8" hidden="false" customHeight="false" outlineLevel="0" collapsed="false">
      <c r="A13" s="0" t="s">
        <v>22</v>
      </c>
      <c r="B13" s="0" t="s">
        <v>7</v>
      </c>
      <c r="C13" s="0" t="n">
        <v>3</v>
      </c>
      <c r="D13" s="0" t="n">
        <v>4</v>
      </c>
      <c r="E13" s="0" t="s">
        <v>19</v>
      </c>
      <c r="F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1734693877551"/>
    <col collapsed="false" hidden="false" max="2" min="2" style="0" width="22.1377551020408"/>
    <col collapsed="false" hidden="false" max="8" min="3" style="0" width="14.1734693877551"/>
    <col collapsed="false" hidden="false" max="9" min="9" style="0" width="16.3316326530612"/>
    <col collapsed="false" hidden="false" max="11" min="10" style="0" width="16.469387755102"/>
    <col collapsed="false" hidden="false" max="12" min="12" style="0" width="15.1173469387755"/>
    <col collapsed="false" hidden="false" max="13" min="13" style="0" width="15.6581632653061"/>
    <col collapsed="false" hidden="false" max="1025" min="14" style="0" width="14.1734693877551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.75" hidden="false" customHeight="false" outlineLevel="0" collapsed="false">
      <c r="A2" s="1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75" hidden="false" customHeight="false" outlineLevel="0" collapsed="false">
      <c r="A3" s="1" t="s">
        <v>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.75" hidden="false" customHeight="false" outlineLevel="0" collapsed="false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1"/>
      <c r="N4" s="1"/>
    </row>
    <row r="5" customFormat="false" ht="15.75" hidden="false" customHeight="false" outlineLevel="0" collapsed="false">
      <c r="A5" s="3" t="s">
        <v>27</v>
      </c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</row>
    <row r="6" customFormat="false" ht="15.75" hidden="false" customHeight="false" outlineLevel="0" collapsed="false">
      <c r="A6" s="5" t="s">
        <v>28</v>
      </c>
      <c r="B6" s="1"/>
      <c r="C6" s="1"/>
      <c r="D6" s="1"/>
      <c r="E6" s="1"/>
      <c r="F6" s="1"/>
      <c r="G6" s="1"/>
      <c r="H6" s="4"/>
      <c r="I6" s="1"/>
      <c r="J6" s="1"/>
      <c r="K6" s="1"/>
      <c r="L6" s="1"/>
      <c r="M6" s="1"/>
      <c r="N6" s="1"/>
    </row>
    <row r="7" customFormat="false" ht="15.75" hidden="false" customHeight="false" outlineLevel="0" collapsed="false">
      <c r="A7" s="3" t="s">
        <v>29</v>
      </c>
      <c r="B7" s="1"/>
      <c r="C7" s="1"/>
      <c r="D7" s="1"/>
      <c r="E7" s="1"/>
      <c r="F7" s="1"/>
      <c r="G7" s="1"/>
      <c r="H7" s="4"/>
      <c r="I7" s="1"/>
      <c r="J7" s="1"/>
      <c r="K7" s="1"/>
      <c r="L7" s="1"/>
      <c r="M7" s="1"/>
      <c r="N7" s="1"/>
    </row>
    <row r="8" customFormat="false" ht="15.75" hidden="false" customHeight="false" outlineLevel="0" collapsed="false">
      <c r="A8" s="6" t="s">
        <v>30</v>
      </c>
      <c r="B8" s="1"/>
      <c r="C8" s="1"/>
      <c r="D8" s="1"/>
      <c r="E8" s="1"/>
      <c r="F8" s="1"/>
      <c r="G8" s="1"/>
      <c r="H8" s="4"/>
      <c r="I8" s="1"/>
      <c r="J8" s="1"/>
      <c r="K8" s="1"/>
      <c r="L8" s="1"/>
      <c r="M8" s="1"/>
      <c r="N8" s="1"/>
    </row>
    <row r="9" customFormat="false" ht="15.75" hidden="false" customHeight="false" outlineLevel="0" collapsed="false">
      <c r="A9" s="3"/>
      <c r="B9" s="7"/>
      <c r="C9" s="7"/>
      <c r="D9" s="7"/>
      <c r="E9" s="7"/>
      <c r="F9" s="7"/>
      <c r="G9" s="7"/>
      <c r="H9" s="8"/>
      <c r="I9" s="7"/>
      <c r="J9" s="7"/>
      <c r="K9" s="7"/>
      <c r="L9" s="7"/>
      <c r="M9" s="7"/>
      <c r="N9" s="1" t="n">
        <f aca="false">8*18</f>
        <v>144</v>
      </c>
    </row>
    <row r="10" customFormat="false" ht="15.75" hidden="false" customHeight="false" outlineLevel="0" collapsed="false">
      <c r="A10" s="7" t="s">
        <v>31</v>
      </c>
      <c r="B10" s="9" t="n">
        <v>1</v>
      </c>
      <c r="C10" s="9" t="n">
        <v>2</v>
      </c>
      <c r="D10" s="9" t="n">
        <v>3</v>
      </c>
      <c r="E10" s="9" t="n">
        <v>4</v>
      </c>
      <c r="F10" s="9" t="n">
        <v>5</v>
      </c>
      <c r="G10" s="9" t="n">
        <v>6</v>
      </c>
      <c r="H10" s="9" t="n">
        <v>7</v>
      </c>
      <c r="I10" s="9" t="n">
        <v>8</v>
      </c>
      <c r="J10" s="9" t="n">
        <v>9</v>
      </c>
      <c r="K10" s="9" t="n">
        <v>10</v>
      </c>
      <c r="L10" s="9" t="n">
        <v>11</v>
      </c>
      <c r="M10" s="9" t="n">
        <v>12</v>
      </c>
      <c r="N10" s="1" t="n">
        <f aca="false">N9/2</f>
        <v>72</v>
      </c>
    </row>
    <row r="11" customFormat="false" ht="15.75" hidden="false" customHeight="false" outlineLevel="0" collapsed="false">
      <c r="A11" s="7" t="s">
        <v>32</v>
      </c>
      <c r="B11" s="10" t="s">
        <v>33</v>
      </c>
      <c r="C11" s="10" t="s">
        <v>34</v>
      </c>
      <c r="D11" s="10" t="s">
        <v>34</v>
      </c>
      <c r="E11" s="10" t="s">
        <v>34</v>
      </c>
      <c r="F11" s="10" t="s">
        <v>34</v>
      </c>
      <c r="G11" s="10" t="s">
        <v>34</v>
      </c>
      <c r="H11" s="11" t="s">
        <v>35</v>
      </c>
      <c r="I11" s="11" t="s">
        <v>35</v>
      </c>
      <c r="J11" s="11" t="s">
        <v>35</v>
      </c>
      <c r="K11" s="11" t="s">
        <v>35</v>
      </c>
      <c r="L11" s="11" t="s">
        <v>35</v>
      </c>
      <c r="M11" s="11" t="s">
        <v>36</v>
      </c>
      <c r="N11" s="12"/>
    </row>
    <row r="12" customFormat="false" ht="15.75" hidden="false" customHeight="false" outlineLevel="0" collapsed="false">
      <c r="A12" s="7" t="s">
        <v>37</v>
      </c>
      <c r="B12" s="10" t="s">
        <v>33</v>
      </c>
      <c r="C12" s="10" t="s">
        <v>34</v>
      </c>
      <c r="D12" s="10" t="s">
        <v>34</v>
      </c>
      <c r="E12" s="10" t="s">
        <v>34</v>
      </c>
      <c r="F12" s="10" t="s">
        <v>34</v>
      </c>
      <c r="G12" s="10" t="s">
        <v>34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36</v>
      </c>
      <c r="N12" s="12"/>
    </row>
    <row r="13" customFormat="false" ht="15.75" hidden="false" customHeight="false" outlineLevel="0" collapsed="false">
      <c r="A13" s="7" t="s">
        <v>38</v>
      </c>
      <c r="B13" s="10" t="s">
        <v>33</v>
      </c>
      <c r="C13" s="10" t="s">
        <v>34</v>
      </c>
      <c r="D13" s="10" t="s">
        <v>34</v>
      </c>
      <c r="E13" s="10" t="s">
        <v>34</v>
      </c>
      <c r="F13" s="10" t="s">
        <v>34</v>
      </c>
      <c r="G13" s="10" t="s">
        <v>34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  <c r="M13" s="11" t="s">
        <v>36</v>
      </c>
      <c r="N13" s="12"/>
    </row>
    <row r="14" customFormat="false" ht="15.75" hidden="false" customHeight="false" outlineLevel="0" collapsed="false">
      <c r="A14" s="7" t="s">
        <v>39</v>
      </c>
      <c r="B14" s="10" t="s">
        <v>33</v>
      </c>
      <c r="C14" s="10" t="s">
        <v>34</v>
      </c>
      <c r="D14" s="10" t="s">
        <v>34</v>
      </c>
      <c r="E14" s="10" t="s">
        <v>34</v>
      </c>
      <c r="F14" s="10" t="s">
        <v>34</v>
      </c>
      <c r="G14" s="10" t="s">
        <v>34</v>
      </c>
      <c r="H14" s="11" t="s">
        <v>35</v>
      </c>
      <c r="I14" s="11" t="s">
        <v>35</v>
      </c>
      <c r="J14" s="11" t="s">
        <v>35</v>
      </c>
      <c r="K14" s="11" t="s">
        <v>35</v>
      </c>
      <c r="L14" s="11" t="s">
        <v>35</v>
      </c>
      <c r="M14" s="11" t="s">
        <v>36</v>
      </c>
      <c r="N14" s="12"/>
    </row>
    <row r="15" customFormat="false" ht="15.75" hidden="false" customHeight="false" outlineLevel="0" collapsed="false">
      <c r="A15" s="7" t="s">
        <v>40</v>
      </c>
      <c r="B15" s="10" t="s">
        <v>33</v>
      </c>
      <c r="C15" s="10" t="s">
        <v>34</v>
      </c>
      <c r="D15" s="10" t="s">
        <v>34</v>
      </c>
      <c r="E15" s="10" t="s">
        <v>34</v>
      </c>
      <c r="F15" s="10" t="s">
        <v>34</v>
      </c>
      <c r="G15" s="10" t="s">
        <v>34</v>
      </c>
      <c r="H15" s="11" t="s">
        <v>35</v>
      </c>
      <c r="I15" s="11" t="s">
        <v>35</v>
      </c>
      <c r="J15" s="11" t="s">
        <v>35</v>
      </c>
      <c r="K15" s="11" t="s">
        <v>35</v>
      </c>
      <c r="L15" s="11" t="s">
        <v>35</v>
      </c>
      <c r="M15" s="11" t="s">
        <v>36</v>
      </c>
      <c r="N15" s="12"/>
    </row>
    <row r="16" customFormat="false" ht="15.75" hidden="false" customHeight="false" outlineLevel="0" collapsed="false">
      <c r="A16" s="7" t="s">
        <v>41</v>
      </c>
      <c r="B16" s="10" t="s">
        <v>33</v>
      </c>
      <c r="C16" s="10" t="s">
        <v>34</v>
      </c>
      <c r="D16" s="10" t="s">
        <v>34</v>
      </c>
      <c r="E16" s="10" t="s">
        <v>34</v>
      </c>
      <c r="F16" s="10" t="s">
        <v>34</v>
      </c>
      <c r="G16" s="10" t="s">
        <v>34</v>
      </c>
      <c r="H16" s="11" t="s">
        <v>35</v>
      </c>
      <c r="I16" s="11" t="s">
        <v>35</v>
      </c>
      <c r="J16" s="11" t="s">
        <v>35</v>
      </c>
      <c r="K16" s="11" t="s">
        <v>35</v>
      </c>
      <c r="L16" s="11" t="s">
        <v>35</v>
      </c>
      <c r="M16" s="11" t="s">
        <v>36</v>
      </c>
      <c r="N16" s="12"/>
    </row>
    <row r="17" customFormat="false" ht="15.75" hidden="false" customHeight="false" outlineLevel="0" collapsed="false">
      <c r="A17" s="7" t="s">
        <v>42</v>
      </c>
      <c r="B17" s="10" t="s">
        <v>33</v>
      </c>
      <c r="C17" s="10" t="s">
        <v>34</v>
      </c>
      <c r="D17" s="10" t="s">
        <v>34</v>
      </c>
      <c r="E17" s="10" t="s">
        <v>34</v>
      </c>
      <c r="F17" s="10" t="s">
        <v>34</v>
      </c>
      <c r="G17" s="10" t="s">
        <v>34</v>
      </c>
      <c r="H17" s="11" t="s">
        <v>35</v>
      </c>
      <c r="I17" s="11" t="s">
        <v>35</v>
      </c>
      <c r="J17" s="11" t="s">
        <v>35</v>
      </c>
      <c r="K17" s="11" t="s">
        <v>35</v>
      </c>
      <c r="L17" s="11" t="s">
        <v>35</v>
      </c>
      <c r="M17" s="11" t="s">
        <v>36</v>
      </c>
      <c r="N17" s="12"/>
    </row>
    <row r="18" customFormat="false" ht="15.75" hidden="false" customHeight="false" outlineLevel="0" collapsed="false">
      <c r="A18" s="7" t="s">
        <v>43</v>
      </c>
      <c r="B18" s="10" t="s">
        <v>33</v>
      </c>
      <c r="C18" s="10" t="s">
        <v>34</v>
      </c>
      <c r="D18" s="10" t="s">
        <v>34</v>
      </c>
      <c r="E18" s="10" t="s">
        <v>34</v>
      </c>
      <c r="F18" s="10" t="s">
        <v>34</v>
      </c>
      <c r="G18" s="10" t="s">
        <v>34</v>
      </c>
      <c r="H18" s="11" t="s">
        <v>35</v>
      </c>
      <c r="I18" s="11" t="s">
        <v>35</v>
      </c>
      <c r="J18" s="11" t="s">
        <v>35</v>
      </c>
      <c r="K18" s="11" t="s">
        <v>35</v>
      </c>
      <c r="L18" s="11" t="s">
        <v>35</v>
      </c>
      <c r="M18" s="11" t="s">
        <v>36</v>
      </c>
      <c r="N18" s="12"/>
    </row>
    <row r="19" customFormat="false" ht="15.75" hidden="false" customHeight="false" outlineLevel="0" collapsed="false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"/>
    </row>
    <row r="20" customFormat="false" ht="15.75" hidden="false" customHeight="false" outlineLevel="0" collapsed="false">
      <c r="A20" s="7" t="s">
        <v>44</v>
      </c>
      <c r="B20" s="9" t="n">
        <v>1</v>
      </c>
      <c r="C20" s="9" t="n">
        <v>2</v>
      </c>
      <c r="D20" s="9" t="n">
        <v>3</v>
      </c>
      <c r="E20" s="9" t="n">
        <v>4</v>
      </c>
      <c r="F20" s="9" t="n">
        <v>5</v>
      </c>
      <c r="G20" s="9" t="n">
        <v>6</v>
      </c>
      <c r="H20" s="9" t="n">
        <v>7</v>
      </c>
      <c r="I20" s="9" t="n">
        <v>8</v>
      </c>
      <c r="J20" s="9" t="n">
        <v>9</v>
      </c>
      <c r="K20" s="9" t="n">
        <v>10</v>
      </c>
      <c r="L20" s="9" t="n">
        <v>11</v>
      </c>
      <c r="M20" s="9" t="n">
        <v>12</v>
      </c>
      <c r="N20" s="1"/>
    </row>
    <row r="21" customFormat="false" ht="15.75" hidden="false" customHeight="false" outlineLevel="0" collapsed="false">
      <c r="A21" s="7" t="s">
        <v>32</v>
      </c>
      <c r="B21" s="13" t="s">
        <v>45</v>
      </c>
      <c r="C21" s="14" t="s">
        <v>46</v>
      </c>
      <c r="D21" s="14" t="s">
        <v>46</v>
      </c>
      <c r="E21" s="14" t="s">
        <v>46</v>
      </c>
      <c r="F21" s="14" t="s">
        <v>46</v>
      </c>
      <c r="G21" s="14" t="s">
        <v>46</v>
      </c>
      <c r="H21" s="14" t="s">
        <v>46</v>
      </c>
      <c r="I21" s="14" t="s">
        <v>46</v>
      </c>
      <c r="J21" s="14" t="s">
        <v>46</v>
      </c>
      <c r="K21" s="14" t="s">
        <v>46</v>
      </c>
      <c r="L21" s="14" t="s">
        <v>46</v>
      </c>
      <c r="M21" s="13" t="s">
        <v>45</v>
      </c>
      <c r="N21" s="15" t="s">
        <v>47</v>
      </c>
    </row>
    <row r="22" customFormat="false" ht="15.75" hidden="false" customHeight="false" outlineLevel="0" collapsed="false">
      <c r="A22" s="7" t="s">
        <v>37</v>
      </c>
      <c r="B22" s="13" t="s">
        <v>45</v>
      </c>
      <c r="C22" s="14" t="s">
        <v>46</v>
      </c>
      <c r="D22" s="14" t="s">
        <v>46</v>
      </c>
      <c r="E22" s="14" t="s">
        <v>46</v>
      </c>
      <c r="F22" s="14" t="s">
        <v>46</v>
      </c>
      <c r="G22" s="14" t="s">
        <v>46</v>
      </c>
      <c r="H22" s="14" t="s">
        <v>46</v>
      </c>
      <c r="I22" s="14" t="s">
        <v>46</v>
      </c>
      <c r="J22" s="14" t="s">
        <v>46</v>
      </c>
      <c r="K22" s="14" t="s">
        <v>46</v>
      </c>
      <c r="L22" s="14" t="s">
        <v>46</v>
      </c>
      <c r="M22" s="13" t="s">
        <v>45</v>
      </c>
      <c r="N22" s="15" t="s">
        <v>48</v>
      </c>
    </row>
    <row r="23" customFormat="false" ht="15.75" hidden="false" customHeight="false" outlineLevel="0" collapsed="false">
      <c r="A23" s="7" t="s">
        <v>38</v>
      </c>
      <c r="B23" s="13" t="s">
        <v>45</v>
      </c>
      <c r="C23" s="14" t="s">
        <v>46</v>
      </c>
      <c r="D23" s="14" t="s">
        <v>46</v>
      </c>
      <c r="E23" s="14" t="s">
        <v>46</v>
      </c>
      <c r="F23" s="14" t="s">
        <v>46</v>
      </c>
      <c r="G23" s="14" t="s">
        <v>46</v>
      </c>
      <c r="H23" s="14" t="s">
        <v>46</v>
      </c>
      <c r="I23" s="14" t="s">
        <v>46</v>
      </c>
      <c r="J23" s="14" t="s">
        <v>46</v>
      </c>
      <c r="K23" s="14" t="s">
        <v>46</v>
      </c>
      <c r="L23" s="14" t="s">
        <v>46</v>
      </c>
      <c r="M23" s="13" t="s">
        <v>45</v>
      </c>
      <c r="N23" s="15" t="s">
        <v>49</v>
      </c>
    </row>
    <row r="24" customFormat="false" ht="15.75" hidden="false" customHeight="false" outlineLevel="0" collapsed="false">
      <c r="A24" s="7" t="s">
        <v>39</v>
      </c>
      <c r="B24" s="13" t="s">
        <v>45</v>
      </c>
      <c r="C24" s="14" t="s">
        <v>46</v>
      </c>
      <c r="D24" s="14" t="s">
        <v>46</v>
      </c>
      <c r="E24" s="14" t="s">
        <v>46</v>
      </c>
      <c r="F24" s="14" t="s">
        <v>46</v>
      </c>
      <c r="G24" s="14" t="s">
        <v>46</v>
      </c>
      <c r="H24" s="14" t="s">
        <v>46</v>
      </c>
      <c r="I24" s="14" t="s">
        <v>46</v>
      </c>
      <c r="J24" s="14" t="s">
        <v>46</v>
      </c>
      <c r="K24" s="14" t="s">
        <v>46</v>
      </c>
      <c r="L24" s="14" t="s">
        <v>46</v>
      </c>
      <c r="M24" s="13" t="s">
        <v>45</v>
      </c>
      <c r="N24" s="15" t="s">
        <v>50</v>
      </c>
    </row>
    <row r="25" customFormat="false" ht="15.75" hidden="false" customHeight="false" outlineLevel="0" collapsed="false">
      <c r="A25" s="7" t="s">
        <v>40</v>
      </c>
      <c r="B25" s="13" t="s">
        <v>45</v>
      </c>
      <c r="C25" s="14" t="s">
        <v>46</v>
      </c>
      <c r="D25" s="14" t="s">
        <v>46</v>
      </c>
      <c r="E25" s="14" t="s">
        <v>46</v>
      </c>
      <c r="F25" s="14" t="s">
        <v>46</v>
      </c>
      <c r="G25" s="14" t="s">
        <v>46</v>
      </c>
      <c r="H25" s="14" t="s">
        <v>46</v>
      </c>
      <c r="I25" s="14" t="s">
        <v>46</v>
      </c>
      <c r="J25" s="14" t="s">
        <v>46</v>
      </c>
      <c r="K25" s="14" t="s">
        <v>46</v>
      </c>
      <c r="L25" s="14" t="s">
        <v>46</v>
      </c>
      <c r="M25" s="13" t="s">
        <v>45</v>
      </c>
      <c r="N25" s="15" t="s">
        <v>51</v>
      </c>
    </row>
    <row r="26" customFormat="false" ht="15.75" hidden="false" customHeight="false" outlineLevel="0" collapsed="false">
      <c r="A26" s="7" t="s">
        <v>41</v>
      </c>
      <c r="B26" s="13" t="s">
        <v>45</v>
      </c>
      <c r="C26" s="13" t="s">
        <v>45</v>
      </c>
      <c r="D26" s="13" t="s">
        <v>45</v>
      </c>
      <c r="E26" s="13" t="s">
        <v>45</v>
      </c>
      <c r="F26" s="13" t="s">
        <v>45</v>
      </c>
      <c r="G26" s="13" t="s">
        <v>45</v>
      </c>
      <c r="H26" s="13" t="s">
        <v>45</v>
      </c>
      <c r="I26" s="13" t="s">
        <v>45</v>
      </c>
      <c r="J26" s="13" t="s">
        <v>45</v>
      </c>
      <c r="K26" s="13" t="s">
        <v>45</v>
      </c>
      <c r="L26" s="13" t="s">
        <v>45</v>
      </c>
      <c r="M26" s="13" t="s">
        <v>45</v>
      </c>
      <c r="N26" s="15"/>
    </row>
    <row r="27" customFormat="false" ht="15.75" hidden="false" customHeight="false" outlineLevel="0" collapsed="false">
      <c r="A27" s="7" t="s">
        <v>42</v>
      </c>
      <c r="B27" s="13" t="s">
        <v>45</v>
      </c>
      <c r="C27" s="13" t="s">
        <v>45</v>
      </c>
      <c r="D27" s="13" t="s">
        <v>45</v>
      </c>
      <c r="E27" s="13" t="s">
        <v>45</v>
      </c>
      <c r="F27" s="13" t="s">
        <v>45</v>
      </c>
      <c r="G27" s="13" t="s">
        <v>45</v>
      </c>
      <c r="H27" s="13" t="s">
        <v>45</v>
      </c>
      <c r="I27" s="13" t="s">
        <v>45</v>
      </c>
      <c r="J27" s="13" t="s">
        <v>45</v>
      </c>
      <c r="K27" s="13" t="s">
        <v>45</v>
      </c>
      <c r="L27" s="13" t="s">
        <v>45</v>
      </c>
      <c r="M27" s="13" t="s">
        <v>45</v>
      </c>
      <c r="N27" s="1"/>
    </row>
    <row r="28" customFormat="false" ht="15.75" hidden="false" customHeight="false" outlineLevel="0" collapsed="false">
      <c r="A28" s="7" t="s">
        <v>43</v>
      </c>
      <c r="B28" s="13" t="s">
        <v>45</v>
      </c>
      <c r="C28" s="13" t="s">
        <v>45</v>
      </c>
      <c r="D28" s="13" t="s">
        <v>45</v>
      </c>
      <c r="E28" s="13" t="s">
        <v>45</v>
      </c>
      <c r="F28" s="13" t="s">
        <v>45</v>
      </c>
      <c r="G28" s="13" t="s">
        <v>45</v>
      </c>
      <c r="H28" s="13" t="s">
        <v>45</v>
      </c>
      <c r="I28" s="13" t="s">
        <v>45</v>
      </c>
      <c r="J28" s="13" t="s">
        <v>45</v>
      </c>
      <c r="K28" s="13" t="s">
        <v>45</v>
      </c>
      <c r="L28" s="13" t="s">
        <v>45</v>
      </c>
      <c r="M28" s="13" t="s">
        <v>45</v>
      </c>
      <c r="N28" s="1"/>
    </row>
    <row r="29" customFormat="false" ht="15.75" hidden="false" customHeight="false" outlineLevel="0" collapsed="false">
      <c r="A29" s="1" t="s">
        <v>52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"/>
    </row>
    <row r="30" customFormat="false" ht="15.75" hidden="false" customHeight="false" outlineLevel="0" collapsed="false">
      <c r="A30" s="7" t="s">
        <v>53</v>
      </c>
      <c r="B30" s="9" t="n">
        <v>1</v>
      </c>
      <c r="C30" s="9" t="n">
        <v>2</v>
      </c>
      <c r="D30" s="9" t="n">
        <v>3</v>
      </c>
      <c r="E30" s="9" t="n">
        <v>4</v>
      </c>
      <c r="F30" s="9" t="n">
        <v>5</v>
      </c>
      <c r="G30" s="9" t="n">
        <v>6</v>
      </c>
      <c r="H30" s="9" t="n">
        <v>7</v>
      </c>
      <c r="I30" s="9" t="n">
        <v>8</v>
      </c>
      <c r="J30" s="9" t="n">
        <v>9</v>
      </c>
      <c r="K30" s="9" t="n">
        <v>10</v>
      </c>
      <c r="L30" s="9" t="n">
        <v>11</v>
      </c>
      <c r="M30" s="9" t="n">
        <v>12</v>
      </c>
      <c r="N30" s="1"/>
    </row>
    <row r="31" customFormat="false" ht="15.75" hidden="false" customHeight="false" outlineLevel="0" collapsed="false">
      <c r="A31" s="7" t="s">
        <v>32</v>
      </c>
      <c r="B31" s="13" t="s">
        <v>45</v>
      </c>
      <c r="C31" s="16" t="n">
        <v>1000</v>
      </c>
      <c r="D31" s="16" t="n">
        <v>1000</v>
      </c>
      <c r="E31" s="16" t="n">
        <v>1000</v>
      </c>
      <c r="F31" s="16" t="n">
        <v>1000</v>
      </c>
      <c r="G31" s="16" t="n">
        <v>1000</v>
      </c>
      <c r="H31" s="16" t="n">
        <v>1000</v>
      </c>
      <c r="I31" s="16" t="n">
        <v>1000</v>
      </c>
      <c r="J31" s="16" t="n">
        <v>1000</v>
      </c>
      <c r="K31" s="16" t="n">
        <v>1000</v>
      </c>
      <c r="L31" s="16" t="n">
        <v>1000</v>
      </c>
      <c r="M31" s="13" t="s">
        <v>45</v>
      </c>
      <c r="N31" s="15" t="s">
        <v>47</v>
      </c>
    </row>
    <row r="32" customFormat="false" ht="15.75" hidden="false" customHeight="false" outlineLevel="0" collapsed="false">
      <c r="A32" s="7" t="s">
        <v>37</v>
      </c>
      <c r="B32" s="13" t="s">
        <v>45</v>
      </c>
      <c r="C32" s="16" t="n">
        <f aca="false">C31/4</f>
        <v>250</v>
      </c>
      <c r="D32" s="16" t="n">
        <f aca="false">D31/4</f>
        <v>250</v>
      </c>
      <c r="E32" s="16" t="n">
        <f aca="false">E31/4</f>
        <v>250</v>
      </c>
      <c r="F32" s="16" t="n">
        <f aca="false">F31/4</f>
        <v>250</v>
      </c>
      <c r="G32" s="16" t="n">
        <f aca="false">G31/4</f>
        <v>250</v>
      </c>
      <c r="H32" s="16" t="n">
        <f aca="false">H31/4</f>
        <v>250</v>
      </c>
      <c r="I32" s="16" t="n">
        <f aca="false">I31/4</f>
        <v>250</v>
      </c>
      <c r="J32" s="16" t="n">
        <f aca="false">J31/4</f>
        <v>250</v>
      </c>
      <c r="K32" s="16" t="n">
        <f aca="false">K31/4</f>
        <v>250</v>
      </c>
      <c r="L32" s="16" t="n">
        <f aca="false">L31/4</f>
        <v>250</v>
      </c>
      <c r="M32" s="13" t="s">
        <v>45</v>
      </c>
      <c r="N32" s="15" t="s">
        <v>48</v>
      </c>
    </row>
    <row r="33" customFormat="false" ht="15.75" hidden="false" customHeight="false" outlineLevel="0" collapsed="false">
      <c r="A33" s="7" t="s">
        <v>38</v>
      </c>
      <c r="B33" s="13" t="s">
        <v>45</v>
      </c>
      <c r="C33" s="16" t="n">
        <f aca="false">C32/4</f>
        <v>62.5</v>
      </c>
      <c r="D33" s="16" t="n">
        <f aca="false">D32/4</f>
        <v>62.5</v>
      </c>
      <c r="E33" s="16" t="n">
        <f aca="false">E32/4</f>
        <v>62.5</v>
      </c>
      <c r="F33" s="16" t="n">
        <f aca="false">F32/4</f>
        <v>62.5</v>
      </c>
      <c r="G33" s="16" t="n">
        <f aca="false">G32/4</f>
        <v>62.5</v>
      </c>
      <c r="H33" s="16" t="n">
        <f aca="false">H32/4</f>
        <v>62.5</v>
      </c>
      <c r="I33" s="16" t="n">
        <f aca="false">I32/4</f>
        <v>62.5</v>
      </c>
      <c r="J33" s="16" t="n">
        <f aca="false">J32/4</f>
        <v>62.5</v>
      </c>
      <c r="K33" s="16" t="n">
        <f aca="false">K32/4</f>
        <v>62.5</v>
      </c>
      <c r="L33" s="16" t="n">
        <f aca="false">L32/4</f>
        <v>62.5</v>
      </c>
      <c r="M33" s="13" t="s">
        <v>45</v>
      </c>
      <c r="N33" s="15" t="s">
        <v>49</v>
      </c>
    </row>
    <row r="34" customFormat="false" ht="15.75" hidden="false" customHeight="false" outlineLevel="0" collapsed="false">
      <c r="A34" s="7" t="s">
        <v>39</v>
      </c>
      <c r="B34" s="13" t="s">
        <v>45</v>
      </c>
      <c r="C34" s="16" t="n">
        <f aca="false">C33/4</f>
        <v>15.625</v>
      </c>
      <c r="D34" s="16" t="n">
        <f aca="false">D33/4</f>
        <v>15.625</v>
      </c>
      <c r="E34" s="16" t="n">
        <f aca="false">E33/4</f>
        <v>15.625</v>
      </c>
      <c r="F34" s="16" t="n">
        <f aca="false">F33/4</f>
        <v>15.625</v>
      </c>
      <c r="G34" s="16" t="n">
        <f aca="false">G33/4</f>
        <v>15.625</v>
      </c>
      <c r="H34" s="16" t="n">
        <f aca="false">H33/4</f>
        <v>15.625</v>
      </c>
      <c r="I34" s="16" t="n">
        <f aca="false">I33/4</f>
        <v>15.625</v>
      </c>
      <c r="J34" s="16" t="n">
        <f aca="false">J33/4</f>
        <v>15.625</v>
      </c>
      <c r="K34" s="16" t="n">
        <f aca="false">K33/4</f>
        <v>15.625</v>
      </c>
      <c r="L34" s="16" t="n">
        <f aca="false">L33/4</f>
        <v>15.625</v>
      </c>
      <c r="M34" s="13" t="s">
        <v>45</v>
      </c>
      <c r="N34" s="15" t="s">
        <v>50</v>
      </c>
    </row>
    <row r="35" customFormat="false" ht="15.75" hidden="false" customHeight="false" outlineLevel="0" collapsed="false">
      <c r="A35" s="7" t="s">
        <v>40</v>
      </c>
      <c r="B35" s="13" t="s">
        <v>45</v>
      </c>
      <c r="C35" s="16" t="n">
        <f aca="false">C34/4</f>
        <v>3.90625</v>
      </c>
      <c r="D35" s="16" t="n">
        <f aca="false">D34/4</f>
        <v>3.90625</v>
      </c>
      <c r="E35" s="16" t="n">
        <f aca="false">E34/4</f>
        <v>3.90625</v>
      </c>
      <c r="F35" s="16" t="n">
        <f aca="false">F34/4</f>
        <v>3.90625</v>
      </c>
      <c r="G35" s="16" t="n">
        <f aca="false">G34/4</f>
        <v>3.90625</v>
      </c>
      <c r="H35" s="16" t="n">
        <f aca="false">H34/4</f>
        <v>3.90625</v>
      </c>
      <c r="I35" s="16" t="n">
        <f aca="false">I34/4</f>
        <v>3.90625</v>
      </c>
      <c r="J35" s="16" t="n">
        <f aca="false">J34/4</f>
        <v>3.90625</v>
      </c>
      <c r="K35" s="16" t="n">
        <f aca="false">K34/4</f>
        <v>3.90625</v>
      </c>
      <c r="L35" s="16" t="n">
        <f aca="false">L34/4</f>
        <v>3.90625</v>
      </c>
      <c r="M35" s="13" t="s">
        <v>45</v>
      </c>
      <c r="N35" s="15" t="s">
        <v>51</v>
      </c>
    </row>
    <row r="36" customFormat="false" ht="15.75" hidden="false" customHeight="false" outlineLevel="0" collapsed="false">
      <c r="A36" s="7" t="s">
        <v>41</v>
      </c>
      <c r="B36" s="13" t="s">
        <v>45</v>
      </c>
      <c r="C36" s="13" t="s">
        <v>45</v>
      </c>
      <c r="D36" s="13" t="s">
        <v>45</v>
      </c>
      <c r="E36" s="13" t="s">
        <v>45</v>
      </c>
      <c r="F36" s="13" t="s">
        <v>45</v>
      </c>
      <c r="G36" s="13" t="s">
        <v>45</v>
      </c>
      <c r="H36" s="13" t="s">
        <v>45</v>
      </c>
      <c r="I36" s="13" t="s">
        <v>45</v>
      </c>
      <c r="J36" s="13" t="s">
        <v>45</v>
      </c>
      <c r="K36" s="13" t="s">
        <v>45</v>
      </c>
      <c r="L36" s="13" t="s">
        <v>45</v>
      </c>
      <c r="M36" s="13" t="s">
        <v>45</v>
      </c>
      <c r="N36" s="15"/>
    </row>
    <row r="37" customFormat="false" ht="15.75" hidden="false" customHeight="false" outlineLevel="0" collapsed="false">
      <c r="A37" s="7" t="s">
        <v>42</v>
      </c>
      <c r="B37" s="13" t="s">
        <v>45</v>
      </c>
      <c r="C37" s="13" t="s">
        <v>45</v>
      </c>
      <c r="D37" s="13" t="s">
        <v>45</v>
      </c>
      <c r="E37" s="13" t="s">
        <v>45</v>
      </c>
      <c r="F37" s="13" t="s">
        <v>45</v>
      </c>
      <c r="G37" s="13" t="s">
        <v>45</v>
      </c>
      <c r="H37" s="13" t="s">
        <v>45</v>
      </c>
      <c r="I37" s="13" t="s">
        <v>45</v>
      </c>
      <c r="J37" s="13" t="s">
        <v>45</v>
      </c>
      <c r="K37" s="13" t="s">
        <v>45</v>
      </c>
      <c r="L37" s="13" t="s">
        <v>45</v>
      </c>
      <c r="M37" s="13" t="s">
        <v>45</v>
      </c>
      <c r="N37" s="1"/>
    </row>
    <row r="38" customFormat="false" ht="15.75" hidden="false" customHeight="false" outlineLevel="0" collapsed="false">
      <c r="A38" s="7" t="s">
        <v>43</v>
      </c>
      <c r="B38" s="13" t="s">
        <v>45</v>
      </c>
      <c r="C38" s="13" t="s">
        <v>45</v>
      </c>
      <c r="D38" s="13" t="s">
        <v>45</v>
      </c>
      <c r="E38" s="13" t="s">
        <v>45</v>
      </c>
      <c r="F38" s="13" t="s">
        <v>45</v>
      </c>
      <c r="G38" s="13" t="s">
        <v>45</v>
      </c>
      <c r="H38" s="13" t="s">
        <v>45</v>
      </c>
      <c r="I38" s="13" t="s">
        <v>45</v>
      </c>
      <c r="J38" s="13" t="s">
        <v>45</v>
      </c>
      <c r="K38" s="13" t="s">
        <v>45</v>
      </c>
      <c r="L38" s="13" t="s">
        <v>45</v>
      </c>
      <c r="M38" s="13" t="s">
        <v>45</v>
      </c>
      <c r="N38" s="1"/>
    </row>
    <row r="39" customFormat="false" ht="15.75" hidden="false" customHeight="false" outlineLevel="0" collapsed="false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"/>
    </row>
    <row r="40" customFormat="false" ht="15.75" hidden="false" customHeight="false" outlineLevel="0" collapsed="false">
      <c r="A40" s="17" t="s">
        <v>54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"/>
    </row>
    <row r="41" customFormat="false" ht="15.75" hidden="false" customHeight="false" outlineLevel="0" collapsed="false">
      <c r="A41" s="1" t="s">
        <v>55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"/>
    </row>
    <row r="42" customFormat="false" ht="15.75" hidden="false" customHeight="false" outlineLevel="0" collapsed="false">
      <c r="A42" s="7" t="s">
        <v>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"/>
    </row>
    <row r="43" customFormat="false" ht="15.75" hidden="false" customHeight="false" outlineLevel="0" collapsed="false">
      <c r="B43" s="9" t="n">
        <v>1</v>
      </c>
      <c r="C43" s="9" t="n">
        <v>2</v>
      </c>
      <c r="D43" s="9" t="n">
        <v>3</v>
      </c>
      <c r="E43" s="9" t="n">
        <v>4</v>
      </c>
      <c r="F43" s="9" t="n">
        <v>5</v>
      </c>
      <c r="G43" s="9" t="n">
        <v>6</v>
      </c>
      <c r="H43" s="9" t="n">
        <v>7</v>
      </c>
      <c r="I43" s="9" t="n">
        <v>8</v>
      </c>
      <c r="J43" s="9" t="n">
        <v>9</v>
      </c>
      <c r="K43" s="9" t="n">
        <v>10</v>
      </c>
      <c r="L43" s="9" t="n">
        <v>11</v>
      </c>
      <c r="M43" s="9" t="n">
        <v>12</v>
      </c>
      <c r="N43" s="1"/>
    </row>
    <row r="44" customFormat="false" ht="15.75" hidden="false" customHeight="false" outlineLevel="0" collapsed="false">
      <c r="A44" s="7" t="s">
        <v>32</v>
      </c>
      <c r="B44" s="9" t="s">
        <v>57</v>
      </c>
      <c r="C44" s="9" t="s">
        <v>57</v>
      </c>
      <c r="D44" s="9" t="s">
        <v>57</v>
      </c>
      <c r="E44" s="9" t="s">
        <v>57</v>
      </c>
      <c r="F44" s="9" t="s">
        <v>57</v>
      </c>
      <c r="G44" s="9" t="s">
        <v>57</v>
      </c>
      <c r="H44" s="9" t="s">
        <v>57</v>
      </c>
      <c r="I44" s="9" t="s">
        <v>57</v>
      </c>
      <c r="J44" s="9" t="s">
        <v>57</v>
      </c>
      <c r="K44" s="9" t="s">
        <v>57</v>
      </c>
      <c r="L44" s="9" t="s">
        <v>57</v>
      </c>
      <c r="M44" s="9" t="s">
        <v>57</v>
      </c>
      <c r="N44" s="15" t="s">
        <v>47</v>
      </c>
    </row>
    <row r="45" customFormat="false" ht="15.75" hidden="false" customHeight="false" outlineLevel="0" collapsed="false">
      <c r="A45" s="7" t="s">
        <v>37</v>
      </c>
      <c r="B45" s="9" t="s">
        <v>57</v>
      </c>
      <c r="C45" s="9" t="s">
        <v>57</v>
      </c>
      <c r="D45" s="9" t="s">
        <v>57</v>
      </c>
      <c r="E45" s="9" t="s">
        <v>57</v>
      </c>
      <c r="F45" s="9" t="s">
        <v>57</v>
      </c>
      <c r="G45" s="9" t="s">
        <v>57</v>
      </c>
      <c r="H45" s="9" t="s">
        <v>57</v>
      </c>
      <c r="I45" s="9" t="s">
        <v>57</v>
      </c>
      <c r="J45" s="9" t="s">
        <v>57</v>
      </c>
      <c r="K45" s="9" t="s">
        <v>57</v>
      </c>
      <c r="L45" s="9" t="s">
        <v>57</v>
      </c>
      <c r="M45" s="9" t="s">
        <v>57</v>
      </c>
      <c r="N45" s="15" t="s">
        <v>48</v>
      </c>
    </row>
    <row r="46" customFormat="false" ht="15.75" hidden="false" customHeight="false" outlineLevel="0" collapsed="false">
      <c r="A46" s="7" t="s">
        <v>38</v>
      </c>
      <c r="B46" s="9" t="s">
        <v>57</v>
      </c>
      <c r="C46" s="9" t="s">
        <v>57</v>
      </c>
      <c r="D46" s="9" t="s">
        <v>57</v>
      </c>
      <c r="E46" s="9" t="s">
        <v>57</v>
      </c>
      <c r="F46" s="9" t="s">
        <v>57</v>
      </c>
      <c r="G46" s="9" t="s">
        <v>57</v>
      </c>
      <c r="H46" s="9" t="s">
        <v>57</v>
      </c>
      <c r="I46" s="9" t="s">
        <v>57</v>
      </c>
      <c r="J46" s="9" t="s">
        <v>57</v>
      </c>
      <c r="K46" s="9" t="s">
        <v>57</v>
      </c>
      <c r="L46" s="9" t="s">
        <v>57</v>
      </c>
      <c r="M46" s="9" t="s">
        <v>57</v>
      </c>
      <c r="N46" s="15" t="s">
        <v>49</v>
      </c>
    </row>
    <row r="47" customFormat="false" ht="15.75" hidden="false" customHeight="false" outlineLevel="0" collapsed="false">
      <c r="A47" s="7" t="s">
        <v>39</v>
      </c>
      <c r="B47" s="9" t="s">
        <v>57</v>
      </c>
      <c r="C47" s="9" t="s">
        <v>57</v>
      </c>
      <c r="D47" s="9" t="s">
        <v>57</v>
      </c>
      <c r="E47" s="9" t="s">
        <v>57</v>
      </c>
      <c r="F47" s="9" t="s">
        <v>57</v>
      </c>
      <c r="G47" s="9" t="s">
        <v>57</v>
      </c>
      <c r="H47" s="9" t="s">
        <v>57</v>
      </c>
      <c r="I47" s="9" t="s">
        <v>57</v>
      </c>
      <c r="J47" s="9" t="s">
        <v>57</v>
      </c>
      <c r="K47" s="9" t="s">
        <v>57</v>
      </c>
      <c r="L47" s="9" t="s">
        <v>57</v>
      </c>
      <c r="M47" s="9" t="s">
        <v>57</v>
      </c>
      <c r="N47" s="15" t="s">
        <v>50</v>
      </c>
    </row>
    <row r="48" customFormat="false" ht="15.75" hidden="false" customHeight="false" outlineLevel="0" collapsed="false">
      <c r="A48" s="7" t="s">
        <v>40</v>
      </c>
      <c r="B48" s="9" t="s">
        <v>57</v>
      </c>
      <c r="C48" s="9" t="s">
        <v>57</v>
      </c>
      <c r="D48" s="9" t="s">
        <v>57</v>
      </c>
      <c r="E48" s="9" t="s">
        <v>57</v>
      </c>
      <c r="F48" s="9" t="s">
        <v>57</v>
      </c>
      <c r="G48" s="9" t="s">
        <v>57</v>
      </c>
      <c r="H48" s="9" t="s">
        <v>57</v>
      </c>
      <c r="I48" s="9" t="s">
        <v>57</v>
      </c>
      <c r="J48" s="9" t="s">
        <v>57</v>
      </c>
      <c r="K48" s="9" t="s">
        <v>57</v>
      </c>
      <c r="L48" s="9" t="s">
        <v>57</v>
      </c>
      <c r="M48" s="9" t="s">
        <v>57</v>
      </c>
      <c r="N48" s="15" t="s">
        <v>51</v>
      </c>
    </row>
    <row r="49" customFormat="false" ht="15.75" hidden="false" customHeight="false" outlineLevel="0" collapsed="false">
      <c r="A49" s="7" t="s">
        <v>41</v>
      </c>
      <c r="B49" s="9" t="s">
        <v>57</v>
      </c>
      <c r="C49" s="9" t="s">
        <v>57</v>
      </c>
      <c r="D49" s="9" t="s">
        <v>57</v>
      </c>
      <c r="E49" s="9" t="s">
        <v>57</v>
      </c>
      <c r="F49" s="9" t="s">
        <v>57</v>
      </c>
      <c r="G49" s="9" t="s">
        <v>57</v>
      </c>
      <c r="H49" s="9" t="s">
        <v>57</v>
      </c>
      <c r="I49" s="9" t="s">
        <v>57</v>
      </c>
      <c r="J49" s="9" t="s">
        <v>57</v>
      </c>
      <c r="K49" s="9" t="s">
        <v>57</v>
      </c>
      <c r="L49" s="9" t="s">
        <v>57</v>
      </c>
      <c r="M49" s="9" t="s">
        <v>57</v>
      </c>
      <c r="N49" s="15"/>
    </row>
    <row r="50" customFormat="false" ht="15.75" hidden="false" customHeight="false" outlineLevel="0" collapsed="false">
      <c r="A50" s="7" t="s">
        <v>42</v>
      </c>
      <c r="B50" s="9" t="s">
        <v>57</v>
      </c>
      <c r="C50" s="9" t="s">
        <v>57</v>
      </c>
      <c r="D50" s="9" t="s">
        <v>57</v>
      </c>
      <c r="E50" s="9" t="s">
        <v>57</v>
      </c>
      <c r="F50" s="9" t="s">
        <v>57</v>
      </c>
      <c r="G50" s="9" t="s">
        <v>57</v>
      </c>
      <c r="H50" s="9" t="s">
        <v>57</v>
      </c>
      <c r="I50" s="9" t="s">
        <v>57</v>
      </c>
      <c r="J50" s="9" t="s">
        <v>57</v>
      </c>
      <c r="K50" s="9" t="s">
        <v>57</v>
      </c>
      <c r="L50" s="9" t="s">
        <v>57</v>
      </c>
      <c r="M50" s="9" t="s">
        <v>57</v>
      </c>
      <c r="N50" s="1"/>
    </row>
    <row r="51" customFormat="false" ht="15.75" hidden="false" customHeight="false" outlineLevel="0" collapsed="false">
      <c r="A51" s="7" t="s">
        <v>43</v>
      </c>
      <c r="B51" s="9" t="s">
        <v>57</v>
      </c>
      <c r="C51" s="9" t="s">
        <v>57</v>
      </c>
      <c r="D51" s="9" t="s">
        <v>57</v>
      </c>
      <c r="E51" s="9" t="s">
        <v>57</v>
      </c>
      <c r="F51" s="9" t="s">
        <v>57</v>
      </c>
      <c r="G51" s="9" t="s">
        <v>57</v>
      </c>
      <c r="H51" s="9" t="s">
        <v>57</v>
      </c>
      <c r="I51" s="9" t="s">
        <v>57</v>
      </c>
      <c r="J51" s="9" t="s">
        <v>57</v>
      </c>
      <c r="K51" s="9" t="s">
        <v>57</v>
      </c>
      <c r="L51" s="9" t="s">
        <v>57</v>
      </c>
      <c r="M51" s="9" t="s">
        <v>57</v>
      </c>
      <c r="N51" s="1"/>
    </row>
    <row r="52" customFormat="false" ht="15.75" hidden="false" customHeight="false" outlineLevel="0" collapsed="false">
      <c r="A52" s="1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customFormat="false" ht="15.75" hidden="false" customHeight="false" outlineLevel="0" collapsed="false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customFormat="false" ht="15.75" hidden="false" customHeight="false" outlineLevel="0" collapsed="false">
      <c r="A54" s="1"/>
      <c r="B54" s="7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customFormat="false" ht="15.75" hidden="false" customHeight="false" outlineLevel="0" collapsed="false">
      <c r="A55" s="7"/>
      <c r="B55" s="18" t="s">
        <v>59</v>
      </c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customFormat="false" ht="15.75" hidden="false" customHeight="false" outlineLevel="0" collapsed="false">
      <c r="A56" s="20"/>
      <c r="B56" s="1"/>
      <c r="C56" s="1" t="s">
        <v>60</v>
      </c>
      <c r="D56" s="1"/>
      <c r="E56" s="7"/>
      <c r="F56" s="21" t="s">
        <v>61</v>
      </c>
      <c r="G56" s="21" t="s">
        <v>62</v>
      </c>
      <c r="H56" s="21" t="s">
        <v>63</v>
      </c>
      <c r="I56" s="22" t="s">
        <v>64</v>
      </c>
      <c r="J56" s="22" t="s">
        <v>65</v>
      </c>
      <c r="K56" s="22" t="s">
        <v>66</v>
      </c>
      <c r="L56" s="22"/>
      <c r="M56" s="22"/>
      <c r="N56" s="23"/>
    </row>
    <row r="57" customFormat="false" ht="15.75" hidden="false" customHeight="false" outlineLevel="0" collapsed="false">
      <c r="A57" s="20"/>
      <c r="B57" s="24" t="s">
        <v>67</v>
      </c>
      <c r="C57" s="7" t="s">
        <v>68</v>
      </c>
      <c r="D57" s="1"/>
      <c r="E57" s="25" t="s">
        <v>69</v>
      </c>
      <c r="F57" s="7" t="n">
        <v>5</v>
      </c>
      <c r="G57" s="7" t="n">
        <f aca="false">40*4*4</f>
        <v>640</v>
      </c>
      <c r="H57" s="7" t="n">
        <f aca="false">G57*F57</f>
        <v>3200</v>
      </c>
      <c r="I57" s="26" t="n">
        <f aca="false">5*12</f>
        <v>60</v>
      </c>
      <c r="J57" s="27" t="s">
        <v>70</v>
      </c>
      <c r="K57" s="27" t="s">
        <v>70</v>
      </c>
      <c r="L57" s="26"/>
      <c r="M57" s="26"/>
      <c r="N57" s="26"/>
    </row>
    <row r="58" customFormat="false" ht="15.75" hidden="false" customHeight="false" outlineLevel="0" collapsed="false">
      <c r="A58" s="1"/>
      <c r="B58" s="28" t="s">
        <v>35</v>
      </c>
      <c r="C58" s="19" t="s">
        <v>71</v>
      </c>
      <c r="D58" s="1"/>
      <c r="E58" s="25" t="s">
        <v>35</v>
      </c>
      <c r="F58" s="7" t="n">
        <v>5</v>
      </c>
      <c r="G58" s="7" t="n">
        <f aca="false">48*4*4</f>
        <v>768</v>
      </c>
      <c r="H58" s="7" t="n">
        <f aca="false">G58*F58</f>
        <v>3840</v>
      </c>
      <c r="I58" s="26" t="n">
        <f aca="false">5*12</f>
        <v>60</v>
      </c>
      <c r="J58" s="27" t="s">
        <v>45</v>
      </c>
      <c r="K58" s="27" t="s">
        <v>45</v>
      </c>
      <c r="L58" s="26"/>
      <c r="M58" s="26"/>
      <c r="N58" s="26"/>
    </row>
    <row r="59" customFormat="false" ht="15.75" hidden="false" customHeight="false" outlineLevel="0" collapsed="false">
      <c r="A59" s="1"/>
      <c r="B59" s="1"/>
      <c r="C59" s="1"/>
      <c r="D59" s="1"/>
      <c r="E59" s="25" t="s">
        <v>72</v>
      </c>
      <c r="F59" s="7" t="n">
        <v>5</v>
      </c>
      <c r="G59" s="7" t="n">
        <f aca="false">8*4*3</f>
        <v>96</v>
      </c>
      <c r="H59" s="7" t="n">
        <f aca="false">G59*F59</f>
        <v>480</v>
      </c>
      <c r="I59" s="26" t="n">
        <f aca="false">5*12</f>
        <v>60</v>
      </c>
      <c r="J59" s="29" t="s">
        <v>73</v>
      </c>
      <c r="K59" s="29" t="s">
        <v>73</v>
      </c>
      <c r="L59" s="30"/>
      <c r="M59" s="30"/>
      <c r="N59" s="1"/>
    </row>
    <row r="60" customFormat="false" ht="15.75" hidden="false" customHeight="false" outlineLevel="0" collapsed="false">
      <c r="A60" s="1"/>
      <c r="B60" s="1"/>
      <c r="C60" s="1"/>
      <c r="D60" s="1"/>
      <c r="E60" s="25" t="s">
        <v>36</v>
      </c>
      <c r="F60" s="7" t="n">
        <v>5</v>
      </c>
      <c r="G60" s="7" t="n">
        <f aca="false">8*4*3</f>
        <v>96</v>
      </c>
      <c r="H60" s="7" t="n">
        <f aca="false">G60*F60</f>
        <v>480</v>
      </c>
      <c r="I60" s="26" t="n">
        <f aca="false">5*12</f>
        <v>60</v>
      </c>
      <c r="J60" s="30"/>
      <c r="K60" s="30"/>
      <c r="L60" s="30"/>
      <c r="M60" s="30"/>
      <c r="N60" s="1"/>
    </row>
    <row r="61" customFormat="false" ht="15.75" hidden="false" customHeight="false" outlineLevel="0" collapsed="false">
      <c r="A61" s="1"/>
      <c r="B61" s="1"/>
      <c r="C61" s="1"/>
      <c r="D61" s="1"/>
      <c r="F61" s="1"/>
      <c r="G61" s="1"/>
      <c r="H61" s="30"/>
      <c r="I61" s="30"/>
      <c r="J61" s="30"/>
      <c r="K61" s="30"/>
      <c r="L61" s="30"/>
      <c r="M61" s="30"/>
      <c r="N61" s="1"/>
    </row>
    <row r="62" customFormat="false" ht="15.75" hidden="false" customHeight="false" outlineLevel="0" collapsed="false">
      <c r="A62" s="1"/>
      <c r="B62" s="31" t="s">
        <v>74</v>
      </c>
      <c r="C62" s="31"/>
      <c r="D62" s="31"/>
      <c r="E62" s="31"/>
      <c r="F62" s="31"/>
      <c r="G62" s="31"/>
      <c r="H62" s="32"/>
      <c r="I62" s="32"/>
      <c r="J62" s="33" t="s">
        <v>75</v>
      </c>
      <c r="K62" s="34" t="s">
        <v>76</v>
      </c>
      <c r="L62" s="33" t="s">
        <v>77</v>
      </c>
      <c r="M62" s="30"/>
      <c r="N62" s="1"/>
    </row>
    <row r="63" customFormat="false" ht="15.75" hidden="false" customHeight="false" outlineLevel="0" collapsed="false">
      <c r="A63" s="1"/>
      <c r="B63" s="35" t="s">
        <v>78</v>
      </c>
      <c r="C63" s="31"/>
      <c r="D63" s="31"/>
      <c r="E63" s="31"/>
      <c r="F63" s="31"/>
      <c r="G63" s="31"/>
      <c r="H63" s="32"/>
      <c r="I63" s="32"/>
      <c r="J63" s="36" t="n">
        <v>2</v>
      </c>
      <c r="K63" s="37" t="n">
        <f aca="false">100-L63-L63</f>
        <v>96</v>
      </c>
      <c r="L63" s="37" t="n">
        <f aca="false">(J63*100)/100</f>
        <v>2</v>
      </c>
      <c r="M63" s="30"/>
      <c r="N63" s="1"/>
    </row>
    <row r="64" customFormat="false" ht="15.75" hidden="false" customHeight="false" outlineLevel="0" collapsed="false">
      <c r="A64" s="1"/>
      <c r="B64" s="31"/>
      <c r="C64" s="31"/>
      <c r="D64" s="31"/>
      <c r="E64" s="31"/>
      <c r="F64" s="31"/>
      <c r="G64" s="31"/>
      <c r="H64" s="32"/>
      <c r="I64" s="32"/>
      <c r="J64" s="32"/>
      <c r="K64" s="31"/>
    </row>
    <row r="65" customFormat="false" ht="15.75" hidden="false" customHeight="false" outlineLevel="0" collapsed="false">
      <c r="A65" s="1"/>
      <c r="B65" s="31"/>
      <c r="C65" s="31"/>
      <c r="D65" s="31"/>
      <c r="E65" s="31"/>
      <c r="F65" s="31"/>
      <c r="G65" s="31"/>
      <c r="H65" s="32"/>
      <c r="I65" s="32"/>
      <c r="J65" s="31"/>
      <c r="K65" s="31"/>
      <c r="L65" s="31"/>
      <c r="M65" s="30"/>
      <c r="N65" s="1"/>
    </row>
    <row r="66" customFormat="false" ht="15.75" hidden="false" customHeight="false" outlineLevel="0" collapsed="false">
      <c r="A66" s="1"/>
      <c r="B66" s="6"/>
      <c r="C66" s="31"/>
      <c r="D66" s="31"/>
      <c r="E66" s="31"/>
      <c r="F66" s="31"/>
      <c r="G66" s="31"/>
      <c r="H66" s="31"/>
      <c r="I66" s="31"/>
      <c r="K66" s="31"/>
      <c r="L66" s="31"/>
      <c r="M66" s="1"/>
      <c r="N66" s="1"/>
    </row>
    <row r="67" customFormat="false" ht="15.75" hidden="false" customHeight="false" outlineLevel="0" collapsed="false">
      <c r="A67" s="1"/>
      <c r="B67" s="38" t="s">
        <v>79</v>
      </c>
      <c r="C67" s="1"/>
      <c r="D67" s="1"/>
      <c r="E67" s="1"/>
      <c r="F67" s="1"/>
      <c r="G67" s="1"/>
      <c r="H67" s="1"/>
      <c r="I67" s="1"/>
      <c r="K67" s="31"/>
      <c r="L67" s="31"/>
      <c r="M67" s="1"/>
      <c r="N67" s="1"/>
    </row>
    <row r="68" customFormat="false" ht="15.75" hidden="false" customHeight="false" outlineLevel="0" collapsed="false">
      <c r="A68" s="1"/>
      <c r="B68" s="1"/>
      <c r="C68" s="7" t="s">
        <v>80</v>
      </c>
      <c r="D68" s="7"/>
      <c r="E68" s="7"/>
      <c r="F68" s="1"/>
      <c r="G68" s="1"/>
      <c r="H68" s="1"/>
      <c r="I68" s="1"/>
      <c r="K68" s="31"/>
      <c r="L68" s="31"/>
      <c r="M68" s="1"/>
      <c r="N68" s="1"/>
    </row>
    <row r="69" customFormat="false" ht="15.75" hidden="false" customHeight="false" outlineLevel="0" collapsed="false">
      <c r="A69" s="1"/>
      <c r="B69" s="1"/>
      <c r="C69" s="7" t="s">
        <v>81</v>
      </c>
      <c r="D69" s="7"/>
      <c r="E69" s="1"/>
      <c r="F69" s="1"/>
      <c r="G69" s="1"/>
      <c r="H69" s="1"/>
      <c r="I69" s="1"/>
      <c r="K69" s="31"/>
      <c r="L69" s="31"/>
      <c r="M69" s="1"/>
      <c r="N69" s="1"/>
    </row>
    <row r="70" customFormat="false" ht="15.75" hidden="false" customHeight="false" outlineLevel="0" collapsed="false">
      <c r="A70" s="1"/>
      <c r="C70" s="1" t="s">
        <v>82</v>
      </c>
      <c r="J70" s="7" t="s">
        <v>83</v>
      </c>
      <c r="K70" s="39" t="s">
        <v>84</v>
      </c>
      <c r="L70" s="40" t="s">
        <v>85</v>
      </c>
      <c r="M70" s="1"/>
      <c r="N70" s="1"/>
    </row>
    <row r="71" customFormat="false" ht="15.75" hidden="false" customHeight="false" outlineLevel="0" collapsed="false">
      <c r="A71" s="1"/>
      <c r="B71" s="41" t="s">
        <v>86</v>
      </c>
      <c r="C71" s="1" t="s">
        <v>87</v>
      </c>
      <c r="J71" s="42" t="n">
        <v>10</v>
      </c>
      <c r="K71" s="40" t="n">
        <v>8</v>
      </c>
      <c r="L71" s="40" t="n">
        <v>5</v>
      </c>
      <c r="M71" s="1"/>
      <c r="N71" s="1"/>
    </row>
    <row r="72" customFormat="false" ht="15.75" hidden="false" customHeight="false" outlineLevel="0" collapsed="false">
      <c r="A72" s="1"/>
      <c r="B72" s="1"/>
      <c r="J72" s="43"/>
      <c r="K72" s="31"/>
      <c r="L72" s="31"/>
      <c r="M72" s="1"/>
      <c r="N72" s="1"/>
    </row>
    <row r="73" customFormat="false" ht="15.75" hidden="false" customHeight="false" outlineLevel="0" collapsed="false">
      <c r="A73" s="1"/>
      <c r="B73" s="1"/>
      <c r="J73" s="1"/>
      <c r="K73" s="31"/>
      <c r="L73" s="31"/>
      <c r="M73" s="1"/>
      <c r="N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7" t="s">
        <v>88</v>
      </c>
      <c r="I74" s="7" t="s">
        <v>89</v>
      </c>
      <c r="J74" s="31"/>
      <c r="K74" s="31"/>
      <c r="L74" s="31"/>
      <c r="M74" s="1"/>
      <c r="N74" s="1"/>
    </row>
    <row r="75" customFormat="false" ht="15.75" hidden="false" customHeight="false" outlineLevel="0" collapsed="false">
      <c r="A75" s="1"/>
      <c r="B75" s="41"/>
      <c r="D75" s="1"/>
      <c r="E75" s="1"/>
      <c r="F75" s="1"/>
      <c r="G75" s="1"/>
      <c r="H75" s="42" t="n">
        <f aca="false">(J71*K71)/L71</f>
        <v>16</v>
      </c>
      <c r="I75" s="42" t="n">
        <f aca="false">(J71*K71)-H75</f>
        <v>64</v>
      </c>
      <c r="J75" s="31"/>
      <c r="K75" s="31"/>
      <c r="L75" s="31"/>
      <c r="M75" s="1"/>
      <c r="N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43"/>
      <c r="I76" s="43"/>
      <c r="J76" s="31"/>
      <c r="K76" s="31"/>
      <c r="L76" s="31"/>
      <c r="M76" s="1"/>
      <c r="N76" s="1"/>
    </row>
    <row r="77" customFormat="false" ht="15.75" hidden="false" customHeight="false" outlineLevel="0" collapsed="false">
      <c r="A77" s="1"/>
      <c r="B77" s="3"/>
      <c r="C77" s="1"/>
      <c r="D77" s="1"/>
      <c r="E77" s="1"/>
      <c r="F77" s="1"/>
      <c r="G77" s="1"/>
      <c r="H77" s="1"/>
      <c r="I77" s="1"/>
      <c r="J77" s="31"/>
      <c r="K77" s="31"/>
      <c r="L77" s="31"/>
      <c r="M77" s="1"/>
      <c r="N77" s="1"/>
    </row>
    <row r="78" customFormat="false" ht="15.75" hidden="false" customHeight="false" outlineLevel="0" collapsed="false">
      <c r="A78" s="1"/>
      <c r="B78" s="25" t="s">
        <v>90</v>
      </c>
      <c r="C78" s="7"/>
      <c r="D78" s="1"/>
      <c r="E78" s="1"/>
      <c r="F78" s="1"/>
      <c r="G78" s="1"/>
      <c r="H78" s="1"/>
      <c r="I78" s="1"/>
      <c r="J78" s="31"/>
      <c r="K78" s="31"/>
      <c r="L78" s="31"/>
      <c r="M78" s="1"/>
      <c r="N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31"/>
      <c r="K79" s="31"/>
      <c r="L79" s="31"/>
      <c r="M79" s="1"/>
      <c r="N79" s="1"/>
    </row>
    <row r="80" customFormat="false" ht="15.75" hidden="false" customHeight="false" outlineLevel="0" collapsed="false">
      <c r="A80" s="1"/>
      <c r="B80" s="3"/>
      <c r="C80" s="1"/>
      <c r="D80" s="1"/>
      <c r="E80" s="1"/>
      <c r="F80" s="1"/>
      <c r="G80" s="1"/>
      <c r="H80" s="1"/>
      <c r="I80" s="1"/>
      <c r="J80" s="31"/>
      <c r="K80" s="31"/>
      <c r="L80" s="31"/>
      <c r="M80" s="1"/>
      <c r="N80" s="1"/>
    </row>
    <row r="81" customFormat="false" ht="15.75" hidden="false" customHeight="false" outlineLevel="0" collapsed="false">
      <c r="A81" s="1"/>
      <c r="B81" s="3"/>
      <c r="C81" s="1"/>
      <c r="D81" s="1"/>
      <c r="E81" s="1"/>
      <c r="F81" s="1"/>
      <c r="G81" s="1"/>
      <c r="H81" s="1"/>
      <c r="I81" s="1"/>
      <c r="J81" s="31"/>
      <c r="K81" s="31"/>
      <c r="L81" s="31"/>
      <c r="M81" s="1"/>
      <c r="N81" s="1"/>
    </row>
    <row r="82" customFormat="false" ht="15.75" hidden="false" customHeight="false" outlineLevel="0" collapsed="false">
      <c r="A82" s="1"/>
      <c r="B82" s="25" t="s">
        <v>91</v>
      </c>
      <c r="C82" s="7"/>
      <c r="D82" s="1"/>
      <c r="E82" s="1"/>
      <c r="F82" s="1"/>
      <c r="G82" s="1"/>
      <c r="H82" s="1"/>
      <c r="I82" s="1"/>
      <c r="J82" s="31"/>
      <c r="K82" s="31"/>
      <c r="L82" s="31"/>
      <c r="M82" s="1"/>
      <c r="N82" s="1"/>
    </row>
    <row r="83" customFormat="false" ht="15.75" hidden="false" customHeight="false" outlineLevel="0" collapsed="false">
      <c r="A83" s="1"/>
      <c r="B83" s="7" t="s">
        <v>92</v>
      </c>
      <c r="C83" s="7"/>
      <c r="D83" s="7"/>
      <c r="E83" s="7"/>
      <c r="F83" s="7"/>
      <c r="G83" s="7"/>
      <c r="H83" s="7"/>
      <c r="I83" s="7"/>
      <c r="J83" s="31"/>
      <c r="K83" s="31"/>
      <c r="L83" s="31"/>
      <c r="M83" s="1"/>
      <c r="N83" s="1"/>
    </row>
    <row r="84" customFormat="false" ht="15.75" hidden="false" customHeight="false" outlineLevel="0" collapsed="false">
      <c r="A84" s="1"/>
      <c r="B84" s="7" t="str">
        <f aca="false">"Prepare " &amp;TEXT(I104, "0.0") &amp;" uL per sample &gt; need to add " &amp;TEXT(I97,"0") &amp; " uL to PCR; make sure have sufficient pipetting reserved, here its 12uL"</f>
        <v>Prepare 105.0 uL per sample &gt; need to add 5 uL to PCR; make sure have sufficient pipetting reserved, here its 12uL</v>
      </c>
      <c r="C84" s="7"/>
      <c r="D84" s="7"/>
      <c r="E84" s="7"/>
      <c r="F84" s="7"/>
      <c r="G84" s="1"/>
      <c r="H84" s="1"/>
      <c r="I84" s="1"/>
      <c r="J84" s="31"/>
      <c r="K84" s="31"/>
      <c r="L84" s="31"/>
      <c r="M84" s="1"/>
      <c r="N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31"/>
      <c r="K85" s="31"/>
      <c r="L85" s="31"/>
      <c r="M85" s="1"/>
      <c r="N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43" t="n">
        <f aca="false">3*48</f>
        <v>144</v>
      </c>
      <c r="J86" s="31"/>
      <c r="K86" s="31"/>
      <c r="L86" s="31"/>
      <c r="M86" s="1"/>
      <c r="N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43" t="n">
        <f aca="false">165*8</f>
        <v>1320</v>
      </c>
      <c r="J87" s="31"/>
      <c r="K87" s="31"/>
      <c r="L87" s="31"/>
      <c r="M87" s="1"/>
      <c r="N87" s="1"/>
    </row>
    <row r="88" customFormat="false" ht="15.75" hidden="false" customHeight="false" outlineLevel="0" collapsed="false">
      <c r="A88" s="1"/>
      <c r="B88" s="1" t="s">
        <v>93</v>
      </c>
      <c r="C88" s="43" t="n">
        <f aca="false">I100</f>
        <v>4</v>
      </c>
      <c r="D88" s="1"/>
      <c r="E88" s="1"/>
      <c r="F88" s="1"/>
      <c r="G88" s="1"/>
      <c r="H88" s="7"/>
      <c r="I88" s="1"/>
      <c r="J88" s="31"/>
      <c r="K88" s="31"/>
      <c r="L88" s="31"/>
      <c r="M88" s="1"/>
      <c r="N88" s="1"/>
    </row>
    <row r="89" customFormat="false" ht="15.75" hidden="false" customHeight="false" outlineLevel="0" collapsed="false">
      <c r="A89" s="1"/>
      <c r="B89" s="1" t="s">
        <v>94</v>
      </c>
      <c r="C89" s="1"/>
      <c r="D89" s="1"/>
      <c r="E89" s="1"/>
      <c r="F89" s="1"/>
      <c r="G89" s="7"/>
      <c r="H89" s="7" t="s">
        <v>95</v>
      </c>
      <c r="I89" s="1"/>
      <c r="J89" s="31"/>
      <c r="K89" s="31"/>
      <c r="L89" s="31"/>
      <c r="M89" s="1"/>
      <c r="N89" s="1"/>
    </row>
    <row r="90" customFormat="false" ht="15.75" hidden="false" customHeight="false" outlineLevel="0" collapsed="false">
      <c r="A90" s="1"/>
      <c r="B90" s="1" t="s">
        <v>96</v>
      </c>
      <c r="C90" s="7" t="str">
        <f aca="false">TEXT(I101,"0") &amp;" uL total volume: appropriate background with virus spike-in (see below)"</f>
        <v>140 uL total volume: appropriate background with virus spike-in (see below)</v>
      </c>
      <c r="D90" s="7"/>
      <c r="E90" s="7"/>
      <c r="F90" s="7"/>
      <c r="G90" s="1"/>
      <c r="H90" s="1"/>
      <c r="I90" s="1"/>
      <c r="J90" s="31"/>
      <c r="K90" s="31"/>
      <c r="L90" s="31"/>
      <c r="M90" s="1"/>
      <c r="N90" s="1"/>
    </row>
    <row r="91" customFormat="false" ht="15.75" hidden="false" customHeight="false" outlineLevel="0" collapsed="false">
      <c r="A91" s="1"/>
      <c r="B91" s="1" t="s">
        <v>97</v>
      </c>
      <c r="C91" s="7" t="str">
        <f aca="false">TEXT(I99,"0.0") &amp;" from D1, pipet up and down 8 times"</f>
        <v>35.0 from D1, pipet up and down 8 times</v>
      </c>
      <c r="D91" s="7"/>
      <c r="E91" s="1"/>
      <c r="F91" s="1"/>
      <c r="G91" s="1"/>
      <c r="H91" s="1"/>
      <c r="I91" s="1"/>
      <c r="J91" s="31"/>
      <c r="K91" s="31"/>
      <c r="L91" s="31"/>
      <c r="M91" s="1"/>
      <c r="N91" s="1"/>
    </row>
    <row r="92" customFormat="false" ht="15.75" hidden="false" customHeight="false" outlineLevel="0" collapsed="false">
      <c r="A92" s="1"/>
      <c r="B92" s="1" t="s">
        <v>98</v>
      </c>
      <c r="C92" s="7" t="str">
        <f aca="false">TEXT(I99,"0.0") &amp;" from D2, pipet up and down 8 times"</f>
        <v>35.0 from D2, pipet up and down 8 times</v>
      </c>
      <c r="D92" s="7"/>
      <c r="E92" s="1"/>
      <c r="F92" s="1"/>
      <c r="G92" s="1"/>
      <c r="H92" s="1"/>
      <c r="I92" s="1"/>
      <c r="J92" s="31"/>
      <c r="K92" s="31"/>
      <c r="L92" s="31"/>
      <c r="M92" s="1"/>
      <c r="N92" s="1"/>
    </row>
    <row r="93" customFormat="false" ht="15.75" hidden="false" customHeight="false" outlineLevel="0" collapsed="false">
      <c r="A93" s="1"/>
      <c r="B93" s="1" t="s">
        <v>99</v>
      </c>
      <c r="C93" s="7" t="str">
        <f aca="false">TEXT(I99,"0.0") &amp;" from D3, pipet up and down 8 times"</f>
        <v>35.0 from D3, pipet up and down 8 times</v>
      </c>
      <c r="D93" s="7"/>
      <c r="E93" s="1"/>
      <c r="F93" s="1"/>
      <c r="G93" s="1"/>
      <c r="H93" s="1"/>
      <c r="I93" s="1"/>
      <c r="J93" s="31"/>
      <c r="K93" s="31"/>
      <c r="L93" s="31"/>
      <c r="M93" s="1"/>
      <c r="N93" s="1"/>
    </row>
    <row r="94" customFormat="false" ht="15.75" hidden="false" customHeight="false" outlineLevel="0" collapsed="false">
      <c r="A94" s="1"/>
      <c r="B94" s="1" t="s">
        <v>100</v>
      </c>
      <c r="C94" s="7" t="str">
        <f aca="false">TEXT(I99,"0.0") &amp;" from D4, pipet up and down 8 times"</f>
        <v>35.0 from D4, pipet up and down 8 times</v>
      </c>
      <c r="D94" s="7"/>
      <c r="E94" s="1"/>
      <c r="F94" s="1"/>
      <c r="G94" s="1"/>
      <c r="H94" s="1"/>
      <c r="I94" s="1"/>
      <c r="J94" s="31"/>
      <c r="K94" s="31"/>
      <c r="L94" s="31"/>
      <c r="M94" s="1"/>
      <c r="N94" s="1"/>
    </row>
    <row r="95" customFormat="false" ht="15.75" hidden="false" customHeight="false" outlineLevel="0" collapsed="false">
      <c r="A95" s="1"/>
      <c r="B95" s="1"/>
      <c r="C95" s="7" t="s">
        <v>101</v>
      </c>
      <c r="D95" s="7"/>
      <c r="E95" s="7"/>
      <c r="F95" s="7"/>
      <c r="G95" s="7"/>
      <c r="H95" s="7"/>
      <c r="I95" s="7"/>
      <c r="J95" s="31"/>
      <c r="K95" s="31" t="s">
        <v>102</v>
      </c>
      <c r="L95" s="31"/>
      <c r="M95" s="1"/>
      <c r="N95" s="1"/>
    </row>
    <row r="96" customFormat="false" ht="15.75" hidden="false" customHeight="false" outlineLevel="0" collapsed="false">
      <c r="A96" s="1"/>
      <c r="B96" s="7"/>
      <c r="C96" s="7"/>
      <c r="D96" s="1"/>
      <c r="E96" s="1"/>
      <c r="F96" s="1"/>
      <c r="G96" s="1"/>
      <c r="H96" s="1"/>
      <c r="I96" s="1"/>
      <c r="J96" s="31"/>
      <c r="K96" s="31"/>
      <c r="L96" s="31"/>
      <c r="M96" s="1"/>
      <c r="N96" s="1"/>
    </row>
    <row r="97" customFormat="false" ht="15.75" hidden="false" customHeight="false" outlineLevel="0" collapsed="false">
      <c r="A97" s="1"/>
      <c r="B97" s="7" t="s">
        <v>103</v>
      </c>
      <c r="C97" s="7"/>
      <c r="D97" s="7"/>
      <c r="E97" s="7"/>
      <c r="F97" s="1"/>
      <c r="G97" s="1"/>
      <c r="H97" s="1" t="s">
        <v>104</v>
      </c>
      <c r="I97" s="1" t="n">
        <v>5</v>
      </c>
      <c r="J97" s="31"/>
      <c r="K97" s="31"/>
      <c r="L97" s="31"/>
      <c r="M97" s="1"/>
      <c r="N97" s="1"/>
    </row>
    <row r="98" customFormat="false" ht="15.75" hidden="false" customHeight="false" outlineLevel="0" collapsed="false">
      <c r="A98" s="1"/>
      <c r="B98" s="7"/>
      <c r="C98" s="7" t="s">
        <v>105</v>
      </c>
      <c r="D98" s="7"/>
      <c r="E98" s="7"/>
      <c r="F98" s="1"/>
      <c r="G98" s="1"/>
      <c r="H98" s="1" t="s">
        <v>106</v>
      </c>
      <c r="I98" s="1" t="n">
        <f aca="false">I97*I102</f>
        <v>80</v>
      </c>
      <c r="J98" s="31"/>
      <c r="K98" s="31"/>
      <c r="L98" s="31"/>
      <c r="M98" s="1"/>
      <c r="N98" s="1"/>
    </row>
    <row r="99" customFormat="false" ht="15.75" hidden="false" customHeight="false" outlineLevel="0" collapsed="false">
      <c r="A99" s="1"/>
      <c r="B99" s="7"/>
      <c r="C99" s="7"/>
      <c r="D99" s="7"/>
      <c r="E99" s="7"/>
      <c r="F99" s="7"/>
      <c r="G99" s="1"/>
      <c r="H99" s="1" t="s">
        <v>107</v>
      </c>
      <c r="I99" s="44" t="n">
        <f aca="false">I101/I100</f>
        <v>35</v>
      </c>
      <c r="J99" s="31"/>
      <c r="K99" s="45" t="s">
        <v>108</v>
      </c>
      <c r="L99" s="45" t="s">
        <v>109</v>
      </c>
      <c r="M99" s="1"/>
      <c r="N99" s="1"/>
    </row>
    <row r="100" customFormat="false" ht="15.75" hidden="false" customHeight="false" outlineLevel="0" collapsed="false">
      <c r="A100" s="1"/>
      <c r="B100" s="25" t="s">
        <v>110</v>
      </c>
      <c r="C100" s="7"/>
      <c r="D100" s="7"/>
      <c r="E100" s="7"/>
      <c r="F100" s="7"/>
      <c r="G100" s="46"/>
      <c r="H100" s="1" t="s">
        <v>111</v>
      </c>
      <c r="I100" s="47" t="n">
        <v>4</v>
      </c>
      <c r="J100" s="48"/>
      <c r="K100" s="49"/>
      <c r="L100" s="31"/>
      <c r="M100" s="1"/>
      <c r="N100" s="1"/>
    </row>
    <row r="101" customFormat="false" ht="15.75" hidden="false" customHeight="false" outlineLevel="0" collapsed="false">
      <c r="A101" s="1"/>
      <c r="B101" s="7" t="str">
        <f aca="false">"&gt;We aim for " &amp; TEXT(G101,"0") &amp;" copies at the highest dilution in 7 uL volume (amount added to PCR rxn)"</f>
        <v>&gt;We aim for 1000 copies at the highest dilution in 7 uL volume (amount added to PCR rxn)</v>
      </c>
      <c r="C101" s="7"/>
      <c r="D101" s="7"/>
      <c r="E101" s="7"/>
      <c r="F101" s="7"/>
      <c r="G101" s="50" t="n">
        <v>1000</v>
      </c>
      <c r="H101" s="51" t="s">
        <v>112</v>
      </c>
      <c r="I101" s="47" t="n">
        <v>140</v>
      </c>
      <c r="J101" s="31" t="s">
        <v>113</v>
      </c>
      <c r="K101" s="9" t="n">
        <f aca="false">1160000/L101</f>
        <v>116000</v>
      </c>
      <c r="L101" s="52" t="n">
        <v>10</v>
      </c>
      <c r="M101" s="1"/>
      <c r="N101" s="1"/>
    </row>
    <row r="102" customFormat="false" ht="15.75" hidden="false" customHeight="false" outlineLevel="0" collapsed="false">
      <c r="A102" s="1"/>
      <c r="B102" s="7" t="str">
        <f aca="false">"&gt; that translates into " &amp; TEXT(G102,"0") &amp;" copies per uL in D1 "</f>
        <v>&gt; that translates into 143 copies per uL in D1 </v>
      </c>
      <c r="C102" s="7"/>
      <c r="D102" s="7"/>
      <c r="E102" s="1"/>
      <c r="F102" s="1"/>
      <c r="G102" s="53" t="n">
        <f aca="false">G101/7</f>
        <v>142.857142857143</v>
      </c>
      <c r="H102" s="1" t="s">
        <v>114</v>
      </c>
      <c r="I102" s="47" t="n">
        <v>16</v>
      </c>
      <c r="J102" s="48"/>
      <c r="K102" s="31"/>
      <c r="L102" s="31"/>
      <c r="M102" s="1"/>
      <c r="N102" s="1"/>
    </row>
    <row r="103" customFormat="false" ht="15.75" hidden="false" customHeight="false" outlineLevel="0" collapsed="false">
      <c r="A103" s="1"/>
      <c r="B103" s="7" t="str">
        <f aca="false">"&gt; that translates into " &amp; TEXT(G103,"0") &amp;" copies in " &amp; TEXT(I101,"0") &amp;" uL D1"</f>
        <v>&gt; that translates into 20000 copies in 140 uL D1</v>
      </c>
      <c r="C103" s="7"/>
      <c r="D103" s="1"/>
      <c r="E103" s="1"/>
      <c r="F103" s="1"/>
      <c r="G103" s="54" t="n">
        <f aca="false">G102*I101</f>
        <v>20000</v>
      </c>
      <c r="H103" s="7" t="str">
        <f aca="false">"copies for " &amp; TEXT(I102,"0") &amp;" 96-well plates"</f>
        <v>copies for 16 96-well plates</v>
      </c>
      <c r="I103" s="54" t="n">
        <f aca="false">G103*I102</f>
        <v>320000</v>
      </c>
      <c r="J103" s="31"/>
      <c r="K103" s="31"/>
      <c r="L103" s="31"/>
      <c r="M103" s="1"/>
      <c r="N103" s="1"/>
    </row>
    <row r="104" customFormat="false" ht="15.75" hidden="false" customHeight="false" outlineLevel="0" collapsed="false">
      <c r="A104" s="1"/>
      <c r="B104" s="7" t="str">
        <f aca="false">"&gt; that translates to " &amp; TEXT(G104,"0") &amp; " copies in " &amp; TEXT(I101, "0") &amp; " uL (" &amp; TEXT(H75,"0.0") &amp; " is total of well + " &amp; TEXT(I99,"0.0") &amp; " added for dilution)"</f>
        <v>&gt; that translates to 20000 copies in 140 uL (16.0 is total of well + 35.0 added for dilution)</v>
      </c>
      <c r="C104" s="7"/>
      <c r="D104" s="7"/>
      <c r="E104" s="7"/>
      <c r="F104" s="1"/>
      <c r="G104" s="55" t="n">
        <f aca="false">G102*I101</f>
        <v>20000</v>
      </c>
      <c r="H104" s="1" t="s">
        <v>115</v>
      </c>
      <c r="I104" s="7" t="n">
        <f aca="false">I101-I99</f>
        <v>105</v>
      </c>
      <c r="J104" s="31"/>
      <c r="K104" s="31"/>
      <c r="L104" s="31"/>
      <c r="M104" s="1"/>
      <c r="N104" s="1"/>
    </row>
    <row r="105" customFormat="false" ht="15.75" hidden="false" customHeight="false" outlineLevel="0" collapsed="false">
      <c r="A105" s="1"/>
      <c r="B105" s="7"/>
      <c r="C105" s="1"/>
      <c r="D105" s="1"/>
      <c r="E105" s="1"/>
      <c r="F105" s="1"/>
      <c r="G105" s="1"/>
      <c r="H105" s="7"/>
      <c r="I105" s="7"/>
      <c r="J105" s="31"/>
      <c r="K105" s="31"/>
      <c r="L105" s="31"/>
      <c r="M105" s="1"/>
      <c r="N105" s="1"/>
    </row>
    <row r="106" customFormat="false" ht="15.75" hidden="false" customHeight="false" outlineLevel="0" collapsed="false">
      <c r="A106" s="1"/>
      <c r="B106" s="25" t="s">
        <v>116</v>
      </c>
      <c r="C106" s="7"/>
      <c r="D106" s="1"/>
      <c r="E106" s="7"/>
      <c r="F106" s="7"/>
      <c r="G106" s="7"/>
      <c r="H106" s="7"/>
      <c r="I106" s="1"/>
      <c r="J106" s="31"/>
      <c r="K106" s="43" t="n">
        <f aca="false">580/2</f>
        <v>290</v>
      </c>
      <c r="L106" s="31"/>
      <c r="M106" s="1"/>
      <c r="N106" s="1"/>
    </row>
    <row r="107" customFormat="false" ht="15.75" hidden="false" customHeight="false" outlineLevel="0" collapsed="false">
      <c r="A107" s="1"/>
      <c r="B107" s="7" t="s">
        <v>117</v>
      </c>
      <c r="C107" s="7"/>
      <c r="D107" s="7"/>
      <c r="E107" s="7"/>
      <c r="F107" s="7"/>
      <c r="G107" s="7"/>
      <c r="H107" s="7"/>
      <c r="I107" s="1"/>
      <c r="J107" s="31"/>
      <c r="K107" s="31"/>
      <c r="L107" s="31"/>
      <c r="M107" s="1"/>
      <c r="N107" s="1"/>
    </row>
    <row r="108" customFormat="false" ht="15.75" hidden="false" customHeight="false" outlineLevel="0" collapsed="false">
      <c r="A108" s="1" t="s">
        <v>118</v>
      </c>
      <c r="B108" s="7" t="s">
        <v>119</v>
      </c>
      <c r="C108" s="7"/>
      <c r="D108" s="7"/>
      <c r="E108" s="7" t="s">
        <v>120</v>
      </c>
      <c r="F108" s="7"/>
      <c r="G108" s="7"/>
      <c r="H108" s="7"/>
      <c r="I108" s="1"/>
      <c r="J108" s="31"/>
      <c r="K108" s="31"/>
      <c r="L108" s="31"/>
      <c r="M108" s="1"/>
      <c r="N108" s="1"/>
    </row>
    <row r="109" customFormat="false" ht="15.75" hidden="false" customHeight="false" outlineLevel="0" collapsed="false">
      <c r="A109" s="1"/>
      <c r="B109" s="7" t="s">
        <v>121</v>
      </c>
      <c r="C109" s="7"/>
      <c r="D109" s="7"/>
      <c r="E109" s="56"/>
      <c r="F109" s="1"/>
      <c r="G109" s="7"/>
      <c r="H109" s="7"/>
      <c r="I109" s="1"/>
      <c r="J109" s="31"/>
      <c r="K109" s="31"/>
      <c r="L109" s="31"/>
      <c r="M109" s="1"/>
      <c r="N109" s="1"/>
    </row>
    <row r="110" customFormat="false" ht="15.75" hidden="false" customHeight="false" outlineLevel="0" collapsed="false">
      <c r="A110" s="1"/>
      <c r="B110" s="7" t="s">
        <v>122</v>
      </c>
      <c r="C110" s="7"/>
      <c r="D110" s="7"/>
      <c r="E110" s="57"/>
      <c r="F110" s="1"/>
      <c r="G110" s="7"/>
      <c r="H110" s="7"/>
      <c r="I110" s="1"/>
      <c r="J110" s="31" t="s">
        <v>60</v>
      </c>
      <c r="K110" s="31"/>
      <c r="L110" s="43" t="n">
        <f aca="false">7/16</f>
        <v>0.4375</v>
      </c>
      <c r="M110" s="1"/>
      <c r="N110" s="1"/>
    </row>
    <row r="111" customFormat="false" ht="15.75" hidden="false" customHeight="false" outlineLevel="0" collapsed="false">
      <c r="A111" s="1"/>
      <c r="B111" s="7"/>
      <c r="C111" s="7"/>
      <c r="D111" s="58" t="s">
        <v>123</v>
      </c>
      <c r="E111" s="59" t="n">
        <f aca="false">K101</f>
        <v>116000</v>
      </c>
      <c r="F111" s="1"/>
      <c r="G111" s="1"/>
      <c r="H111" s="1"/>
      <c r="I111" s="1"/>
      <c r="J111" s="31"/>
      <c r="K111" s="31"/>
      <c r="L111" s="31"/>
      <c r="M111" s="1"/>
      <c r="N111" s="1"/>
    </row>
    <row r="112" customFormat="false" ht="15.75" hidden="false" customHeight="false" outlineLevel="0" collapsed="false">
      <c r="A112" s="1"/>
      <c r="B112" s="7"/>
      <c r="C112" s="7"/>
      <c r="D112" s="58" t="s">
        <v>124</v>
      </c>
      <c r="E112" s="60" t="n">
        <f aca="false">I103/E111</f>
        <v>2.75862068965517</v>
      </c>
      <c r="F112" s="46" t="n">
        <f aca="false">E112*12</f>
        <v>33.1034482758621</v>
      </c>
      <c r="G112" s="1"/>
      <c r="H112" s="1"/>
      <c r="I112" s="1"/>
      <c r="J112" s="31"/>
      <c r="K112" s="31"/>
      <c r="L112" s="31"/>
      <c r="M112" s="1"/>
      <c r="N112" s="1"/>
    </row>
    <row r="113" customFormat="false" ht="15.75" hidden="false" customHeight="false" outlineLevel="0" collapsed="false">
      <c r="A113" s="1"/>
      <c r="B113" s="7"/>
      <c r="C113" s="7"/>
      <c r="D113" s="58" t="s">
        <v>125</v>
      </c>
      <c r="E113" s="60" t="n">
        <f aca="false">I99-E112</f>
        <v>32.2413793103448</v>
      </c>
      <c r="F113" s="46" t="n">
        <f aca="false">E113*12</f>
        <v>386.896551724138</v>
      </c>
      <c r="G113" s="1"/>
      <c r="H113" s="1"/>
      <c r="I113" s="1"/>
      <c r="J113" s="31"/>
      <c r="K113" s="31"/>
      <c r="L113" s="31"/>
      <c r="M113" s="1"/>
      <c r="N113" s="1"/>
    </row>
    <row r="114" customFormat="false" ht="15.75" hidden="false" customHeight="false" outlineLevel="0" collapsed="false">
      <c r="A114" s="1"/>
      <c r="B114" s="7"/>
      <c r="C114" s="7"/>
      <c r="D114" s="7"/>
      <c r="E114" s="7"/>
      <c r="F114" s="1"/>
      <c r="G114" s="43" t="n">
        <f aca="false">80*1.25</f>
        <v>100</v>
      </c>
      <c r="H114" s="1"/>
      <c r="I114" s="1"/>
      <c r="J114" s="31"/>
      <c r="K114" s="31"/>
      <c r="L114" s="31"/>
      <c r="M114" s="1"/>
      <c r="N114" s="1"/>
    </row>
    <row r="115" customFormat="false" ht="15.75" hidden="false" customHeight="false" outlineLevel="0" collapsed="false">
      <c r="A115" s="1"/>
      <c r="B115" s="7" t="s">
        <v>126</v>
      </c>
      <c r="C115" s="1"/>
      <c r="D115" s="1"/>
      <c r="E115" s="1"/>
      <c r="F115" s="1"/>
      <c r="G115" s="1" t="s">
        <v>127</v>
      </c>
      <c r="H115" s="1"/>
      <c r="I115" s="1"/>
      <c r="J115" s="31"/>
      <c r="K115" s="31"/>
      <c r="L115" s="31"/>
      <c r="M115" s="1"/>
      <c r="N115" s="1"/>
    </row>
    <row r="116" customFormat="false" ht="15.75" hidden="false" customHeight="false" outlineLevel="0" collapsed="false">
      <c r="A116" s="1"/>
      <c r="B116" s="7" t="s">
        <v>128</v>
      </c>
      <c r="C116" s="7"/>
      <c r="D116" s="1"/>
      <c r="E116" s="1"/>
      <c r="F116" s="1"/>
      <c r="G116" s="4"/>
      <c r="H116" s="1"/>
      <c r="I116" s="1"/>
      <c r="J116" s="31"/>
      <c r="K116" s="31"/>
      <c r="L116" s="31"/>
      <c r="M116" s="1"/>
      <c r="N116" s="1"/>
    </row>
    <row r="117" customFormat="false" ht="15.75" hidden="false" customHeight="false" outlineLevel="0" collapsed="false">
      <c r="A117" s="1"/>
      <c r="B117" s="43" t="n">
        <v>1</v>
      </c>
      <c r="C117" s="1" t="s">
        <v>129</v>
      </c>
      <c r="D117" s="1" t="s">
        <v>130</v>
      </c>
      <c r="E117" s="1"/>
      <c r="F117" s="1"/>
      <c r="G117" s="1"/>
      <c r="H117" s="1"/>
      <c r="I117" s="1"/>
      <c r="J117" s="31"/>
      <c r="K117" s="31"/>
      <c r="L117" s="31"/>
      <c r="M117" s="1"/>
      <c r="N117" s="1"/>
    </row>
    <row r="118" customFormat="false" ht="15.75" hidden="false" customHeight="false" outlineLevel="0" collapsed="false">
      <c r="A118" s="1"/>
      <c r="B118" s="43" t="n">
        <v>2</v>
      </c>
      <c r="C118" s="1" t="s">
        <v>131</v>
      </c>
      <c r="D118" s="1" t="s">
        <v>132</v>
      </c>
      <c r="E118" s="1"/>
      <c r="F118" s="1"/>
      <c r="G118" s="1"/>
      <c r="H118" s="1"/>
      <c r="I118" s="1"/>
      <c r="J118" s="31"/>
      <c r="K118" s="31"/>
      <c r="L118" s="31"/>
      <c r="M118" s="1"/>
      <c r="N118" s="1"/>
    </row>
    <row r="119" customFormat="false" ht="15.75" hidden="false" customHeight="false" outlineLevel="0" collapsed="false">
      <c r="A119" s="1"/>
      <c r="B119" s="43" t="n">
        <v>3</v>
      </c>
      <c r="C119" s="1" t="s">
        <v>131</v>
      </c>
      <c r="D119" s="1" t="s">
        <v>133</v>
      </c>
      <c r="E119" s="1"/>
      <c r="F119" s="1"/>
      <c r="G119" s="1"/>
      <c r="H119" s="1"/>
      <c r="I119" s="1"/>
      <c r="J119" s="31"/>
      <c r="K119" s="31"/>
      <c r="L119" s="31"/>
      <c r="M119" s="1"/>
      <c r="N119" s="1"/>
    </row>
    <row r="120" customFormat="false" ht="15.75" hidden="false" customHeight="false" outlineLevel="0" collapsed="false">
      <c r="A120" s="1"/>
      <c r="B120" s="43" t="n">
        <v>4</v>
      </c>
      <c r="C120" s="1" t="s">
        <v>134</v>
      </c>
      <c r="D120" s="1" t="s">
        <v>135</v>
      </c>
      <c r="E120" s="1"/>
      <c r="F120" s="1"/>
      <c r="G120" s="1"/>
      <c r="H120" s="1"/>
      <c r="I120" s="1"/>
      <c r="J120" s="31"/>
      <c r="K120" s="31"/>
      <c r="L120" s="31"/>
      <c r="M120" s="1"/>
      <c r="N120" s="1"/>
    </row>
    <row r="121" customFormat="false" ht="15.75" hidden="false" customHeight="false" outlineLevel="0" collapsed="false">
      <c r="A121" s="1"/>
      <c r="B121" s="1"/>
      <c r="C121" s="1" t="s">
        <v>136</v>
      </c>
      <c r="D121" s="1"/>
      <c r="E121" s="1"/>
      <c r="F121" s="1"/>
      <c r="G121" s="1"/>
      <c r="H121" s="1"/>
      <c r="I121" s="1"/>
      <c r="J121" s="31"/>
      <c r="K121" s="31"/>
      <c r="L121" s="31"/>
      <c r="M121" s="1"/>
      <c r="N121" s="1"/>
    </row>
    <row r="122" customFormat="false" ht="15.75" hidden="false" customHeight="false" outlineLevel="0" collapsed="false">
      <c r="A122" s="1"/>
      <c r="B122" s="1"/>
      <c r="C122" s="1" t="s">
        <v>137</v>
      </c>
      <c r="D122" s="1"/>
      <c r="E122" s="1"/>
      <c r="F122" s="1"/>
      <c r="G122" s="1"/>
      <c r="H122" s="1"/>
      <c r="I122" s="1"/>
      <c r="J122" s="31"/>
      <c r="K122" s="31"/>
      <c r="L122" s="31"/>
      <c r="M122" s="1"/>
      <c r="N122" s="1"/>
    </row>
    <row r="123" customFormat="false" ht="15.75" hidden="false" customHeight="false" outlineLevel="0" collapsed="false">
      <c r="A123" s="1"/>
      <c r="B123" s="3"/>
      <c r="C123" s="1"/>
      <c r="D123" s="1"/>
      <c r="E123" s="1"/>
      <c r="F123" s="1"/>
      <c r="G123" s="1"/>
      <c r="H123" s="1"/>
      <c r="I123" s="1"/>
      <c r="J123" s="31"/>
      <c r="K123" s="31"/>
      <c r="L123" s="31"/>
      <c r="M123" s="1"/>
      <c r="N123" s="1"/>
    </row>
    <row r="124" customFormat="false" ht="15.75" hidden="false" customHeight="false" outlineLevel="0" collapsed="false">
      <c r="A124" s="1"/>
      <c r="B124" s="25" t="s">
        <v>138</v>
      </c>
      <c r="C124" s="7"/>
      <c r="D124" s="1"/>
      <c r="E124" s="1"/>
      <c r="F124" s="1"/>
      <c r="G124" s="1"/>
      <c r="H124" s="1"/>
      <c r="I124" s="1"/>
      <c r="J124" s="31"/>
      <c r="K124" s="31"/>
      <c r="L124" s="31"/>
      <c r="M124" s="1"/>
      <c r="N124" s="1"/>
    </row>
    <row r="125" customFormat="false" ht="15.75" hidden="false" customHeight="false" outlineLevel="0" collapsed="false">
      <c r="A125" s="25" t="s">
        <v>139</v>
      </c>
      <c r="B125" s="61" t="s">
        <v>140</v>
      </c>
      <c r="C125" s="61" t="s">
        <v>8</v>
      </c>
      <c r="D125" s="1"/>
      <c r="E125" s="1"/>
      <c r="F125" s="1"/>
      <c r="G125" s="1"/>
      <c r="H125" s="1"/>
      <c r="I125" s="1"/>
      <c r="J125" s="31"/>
      <c r="K125" s="31"/>
      <c r="L125" s="31"/>
      <c r="M125" s="1"/>
      <c r="N125" s="1"/>
    </row>
    <row r="126" customFormat="false" ht="15.75" hidden="false" customHeight="false" outlineLevel="0" collapsed="false">
      <c r="A126" s="25" t="s">
        <v>141</v>
      </c>
      <c r="B126" s="61" t="s">
        <v>142</v>
      </c>
      <c r="C126" s="61" t="s">
        <v>14</v>
      </c>
      <c r="D126" s="1"/>
      <c r="E126" s="1"/>
      <c r="F126" s="1"/>
      <c r="G126" s="1"/>
      <c r="H126" s="1"/>
      <c r="I126" s="1"/>
      <c r="J126" s="31"/>
      <c r="K126" s="31"/>
      <c r="L126" s="31"/>
      <c r="M126" s="1"/>
      <c r="N126" s="1"/>
    </row>
    <row r="127" customFormat="false" ht="15.75" hidden="false" customHeight="false" outlineLevel="0" collapsed="false">
      <c r="A127" s="25" t="s">
        <v>143</v>
      </c>
      <c r="B127" s="61" t="s">
        <v>144</v>
      </c>
      <c r="C127" s="61" t="s">
        <v>19</v>
      </c>
      <c r="D127" s="1"/>
      <c r="E127" s="1"/>
      <c r="F127" s="1"/>
      <c r="G127" s="1"/>
      <c r="H127" s="1"/>
      <c r="I127" s="1"/>
      <c r="J127" s="31"/>
      <c r="K127" s="31"/>
      <c r="L127" s="31"/>
      <c r="M127" s="1"/>
      <c r="N127" s="1"/>
    </row>
    <row r="128" customFormat="false" ht="15.75" hidden="false" customHeight="false" outlineLevel="0" collapsed="false">
      <c r="A128" s="1"/>
      <c r="B128" s="8"/>
      <c r="C128" s="8"/>
      <c r="D128" s="1"/>
      <c r="E128" s="1"/>
      <c r="F128" s="1"/>
      <c r="G128" s="1"/>
      <c r="H128" s="1"/>
      <c r="I128" s="1"/>
      <c r="J128" s="31"/>
      <c r="K128" s="31"/>
      <c r="L128" s="31"/>
      <c r="M128" s="1"/>
      <c r="N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31"/>
      <c r="K129" s="31"/>
      <c r="L129" s="31"/>
      <c r="M129" s="1"/>
      <c r="N129" s="1"/>
    </row>
    <row r="130" customFormat="false" ht="15.75" hidden="false" customHeight="false" outlineLevel="0" collapsed="false">
      <c r="A130" s="7"/>
      <c r="B130" s="7" t="s">
        <v>145</v>
      </c>
      <c r="C130" s="7"/>
      <c r="D130" s="7"/>
      <c r="E130" s="7"/>
      <c r="F130" s="1"/>
      <c r="G130" s="1"/>
      <c r="H130" s="1"/>
      <c r="I130" s="1"/>
      <c r="J130" s="31"/>
      <c r="K130" s="31"/>
      <c r="L130" s="31"/>
      <c r="M130" s="1"/>
      <c r="N130" s="1"/>
    </row>
    <row r="131" customFormat="false" ht="15.75" hidden="false" customHeight="false" outlineLevel="0" collapsed="false">
      <c r="A131" s="1"/>
      <c r="B131" s="7"/>
      <c r="C131" s="7"/>
      <c r="D131" s="1"/>
      <c r="E131" s="1"/>
      <c r="F131" s="1"/>
      <c r="G131" s="1"/>
      <c r="H131" s="1"/>
      <c r="I131" s="1"/>
      <c r="J131" s="31"/>
      <c r="K131" s="31"/>
      <c r="L131" s="31"/>
      <c r="M131" s="1"/>
      <c r="N131" s="1"/>
    </row>
    <row r="132" customFormat="false" ht="15.75" hidden="false" customHeight="false" outlineLevel="0" collapsed="false">
      <c r="A132" s="7"/>
      <c r="B132" s="25" t="s">
        <v>146</v>
      </c>
      <c r="C132" s="7"/>
      <c r="D132" s="7"/>
      <c r="E132" s="1"/>
      <c r="F132" s="1"/>
      <c r="G132" s="1"/>
      <c r="H132" s="7" t="s">
        <v>147</v>
      </c>
      <c r="I132" s="7"/>
      <c r="J132" s="31"/>
      <c r="K132" s="31"/>
      <c r="L132" s="31"/>
      <c r="M132" s="1"/>
      <c r="N132" s="1"/>
    </row>
    <row r="133" customFormat="false" ht="15.75" hidden="false" customHeight="false" outlineLevel="0" collapsed="false">
      <c r="A133" s="7"/>
      <c r="B133" s="7" t="s">
        <v>148</v>
      </c>
      <c r="C133" s="7"/>
      <c r="D133" s="7"/>
      <c r="E133" s="1"/>
      <c r="F133" s="1"/>
      <c r="G133" s="1" t="s">
        <v>149</v>
      </c>
      <c r="H133" s="62"/>
      <c r="I133" s="1"/>
      <c r="J133" s="31"/>
      <c r="K133" s="31"/>
      <c r="L133" s="31"/>
      <c r="M133" s="1"/>
      <c r="N133" s="1"/>
    </row>
    <row r="134" customFormat="false" ht="15.75" hidden="false" customHeight="false" outlineLevel="0" collapsed="false">
      <c r="A134" s="7"/>
      <c r="B134" s="7" t="s">
        <v>150</v>
      </c>
      <c r="C134" s="7"/>
      <c r="D134" s="7"/>
      <c r="E134" s="7"/>
      <c r="F134" s="1"/>
      <c r="G134" s="1" t="s">
        <v>149</v>
      </c>
      <c r="H134" s="62"/>
      <c r="I134" s="1"/>
      <c r="J134" s="31"/>
      <c r="K134" s="31"/>
      <c r="L134" s="31"/>
      <c r="M134" s="1"/>
      <c r="N134" s="1"/>
    </row>
    <row r="135" customFormat="false" ht="15.75" hidden="false" customHeight="false" outlineLevel="0" collapsed="false">
      <c r="A135" s="7"/>
      <c r="B135" s="7" t="s">
        <v>151</v>
      </c>
      <c r="C135" s="7"/>
      <c r="D135" s="7"/>
      <c r="E135" s="7"/>
      <c r="F135" s="1"/>
      <c r="G135" s="1"/>
      <c r="H135" s="1"/>
      <c r="I135" s="1"/>
      <c r="J135" s="31"/>
      <c r="K135" s="31"/>
      <c r="L135" s="31"/>
      <c r="M135" s="1"/>
      <c r="N135" s="1"/>
    </row>
    <row r="136" customFormat="false" ht="15.75" hidden="false" customHeight="false" outlineLevel="0" collapsed="false">
      <c r="A136" s="1"/>
      <c r="B136" s="7"/>
      <c r="C136" s="7"/>
      <c r="D136" s="1"/>
      <c r="E136" s="1"/>
      <c r="F136" s="1"/>
      <c r="G136" s="1"/>
      <c r="H136" s="1"/>
      <c r="I136" s="1"/>
      <c r="J136" s="31"/>
      <c r="K136" s="31"/>
      <c r="L136" s="31"/>
      <c r="M136" s="1"/>
      <c r="N136" s="1"/>
    </row>
    <row r="137" customFormat="false" ht="15.75" hidden="false" customHeight="false" outlineLevel="0" collapsed="false">
      <c r="A137" s="7"/>
      <c r="B137" s="7" t="s">
        <v>152</v>
      </c>
      <c r="C137" s="7"/>
      <c r="D137" s="1"/>
      <c r="E137" s="1"/>
      <c r="F137" s="1"/>
      <c r="G137" s="1"/>
      <c r="H137" s="1"/>
      <c r="I137" s="1"/>
      <c r="J137" s="31"/>
      <c r="K137" s="31"/>
      <c r="L137" s="31"/>
      <c r="M137" s="1"/>
      <c r="N137" s="1"/>
    </row>
    <row r="138" customFormat="false" ht="15.75" hidden="false" customHeight="false" outlineLevel="0" collapsed="false">
      <c r="A138" s="7"/>
      <c r="B138" s="7" t="s">
        <v>153</v>
      </c>
      <c r="C138" s="7"/>
      <c r="D138" s="7"/>
      <c r="E138" s="1"/>
      <c r="F138" s="1"/>
      <c r="G138" s="1"/>
      <c r="H138" s="1"/>
      <c r="I138" s="1"/>
      <c r="J138" s="31"/>
      <c r="K138" s="31"/>
      <c r="L138" s="31"/>
      <c r="M138" s="1"/>
      <c r="N138" s="1"/>
    </row>
    <row r="139" customFormat="false" ht="15.75" hidden="false" customHeight="false" outlineLevel="0" collapsed="false">
      <c r="A139" s="7"/>
      <c r="B139" s="7" t="s">
        <v>154</v>
      </c>
      <c r="C139" s="7"/>
      <c r="D139" s="7"/>
      <c r="E139" s="1"/>
      <c r="F139" s="1"/>
      <c r="G139" s="1"/>
      <c r="H139" s="1"/>
      <c r="I139" s="1"/>
      <c r="J139" s="31"/>
      <c r="K139" s="31"/>
      <c r="L139" s="31"/>
      <c r="M139" s="1"/>
      <c r="N139" s="1"/>
    </row>
    <row r="140" customFormat="false" ht="15.75" hidden="false" customHeight="false" outlineLevel="0" collapsed="false">
      <c r="A140" s="7"/>
      <c r="B140" s="7" t="s">
        <v>155</v>
      </c>
      <c r="C140" s="1"/>
      <c r="D140" s="1"/>
      <c r="E140" s="1"/>
      <c r="F140" s="1"/>
      <c r="G140" s="1"/>
      <c r="H140" s="1"/>
      <c r="I140" s="1"/>
      <c r="J140" s="31"/>
      <c r="K140" s="31"/>
      <c r="L140" s="31"/>
      <c r="M140" s="1"/>
      <c r="N140" s="1"/>
    </row>
    <row r="141" customFormat="false" ht="15.75" hidden="false" customHeight="false" outlineLevel="0" collapsed="false">
      <c r="A141" s="1"/>
      <c r="B141" s="7"/>
      <c r="C141" s="7"/>
      <c r="D141" s="7"/>
      <c r="E141" s="7"/>
      <c r="F141" s="7"/>
      <c r="G141" s="7"/>
      <c r="H141" s="1"/>
      <c r="I141" s="1"/>
      <c r="J141" s="31"/>
      <c r="K141" s="31"/>
      <c r="L141" s="31"/>
      <c r="M141" s="1"/>
      <c r="N141" s="1"/>
    </row>
    <row r="142" customFormat="false" ht="15.75" hidden="false" customHeight="false" outlineLevel="0" collapsed="false">
      <c r="A142" s="7"/>
      <c r="B142" s="7" t="s">
        <v>156</v>
      </c>
      <c r="C142" s="7"/>
      <c r="D142" s="7"/>
      <c r="E142" s="7"/>
      <c r="F142" s="7"/>
      <c r="G142" s="7"/>
      <c r="H142" s="1"/>
      <c r="I142" s="1"/>
      <c r="J142" s="31"/>
      <c r="K142" s="31"/>
      <c r="L142" s="31"/>
      <c r="M142" s="1"/>
      <c r="N142" s="1"/>
    </row>
    <row r="143" customFormat="false" ht="15.75" hidden="false" customHeight="false" outlineLevel="0" collapsed="false">
      <c r="A143" s="7"/>
      <c r="B143" s="7" t="s">
        <v>157</v>
      </c>
      <c r="C143" s="1"/>
      <c r="D143" s="1"/>
      <c r="E143" s="7"/>
      <c r="F143" s="1"/>
      <c r="G143" s="1"/>
      <c r="H143" s="1"/>
      <c r="I143" s="1"/>
      <c r="J143" s="31"/>
      <c r="K143" s="31"/>
      <c r="L143" s="31"/>
      <c r="M143" s="1"/>
      <c r="N143" s="1"/>
    </row>
    <row r="144" customFormat="false" ht="15.75" hidden="false" customHeight="false" outlineLevel="0" collapsed="false">
      <c r="A144" s="1"/>
      <c r="B144" s="1" t="s">
        <v>158</v>
      </c>
      <c r="C144" s="1" t="s">
        <v>159</v>
      </c>
      <c r="D144" s="7" t="s">
        <v>160</v>
      </c>
      <c r="E144" s="7" t="s">
        <v>161</v>
      </c>
      <c r="F144" s="1"/>
      <c r="G144" s="1"/>
      <c r="H144" s="1"/>
      <c r="I144" s="1"/>
      <c r="J144" s="31"/>
      <c r="K144" s="31"/>
      <c r="L144" s="31"/>
      <c r="M144" s="1"/>
      <c r="N144" s="1"/>
    </row>
    <row r="145" customFormat="false" ht="15.75" hidden="false" customHeight="false" outlineLevel="0" collapsed="false">
      <c r="A145" s="1"/>
      <c r="B145" s="7" t="s">
        <v>162</v>
      </c>
      <c r="C145" s="1" t="s">
        <v>159</v>
      </c>
      <c r="D145" s="1" t="s">
        <v>163</v>
      </c>
      <c r="E145" s="1" t="s">
        <v>164</v>
      </c>
      <c r="F145" s="1"/>
      <c r="G145" s="1"/>
      <c r="H145" s="1"/>
      <c r="I145" s="1"/>
      <c r="J145" s="31"/>
      <c r="K145" s="31"/>
      <c r="L145" s="31"/>
      <c r="M145" s="1"/>
      <c r="N145" s="1"/>
    </row>
    <row r="146" customFormat="false" ht="15.75" hidden="false" customHeight="false" outlineLevel="0" collapsed="false">
      <c r="A146" s="7"/>
      <c r="B146" s="7" t="s">
        <v>155</v>
      </c>
      <c r="C146" s="1"/>
      <c r="D146" s="1"/>
      <c r="E146" s="1"/>
      <c r="F146" s="1"/>
      <c r="G146" s="1"/>
      <c r="H146" s="1"/>
      <c r="I146" s="1"/>
      <c r="J146" s="31"/>
      <c r="K146" s="31"/>
      <c r="L146" s="31"/>
      <c r="M146" s="1"/>
      <c r="N146" s="1"/>
    </row>
  </sheetData>
  <mergeCells count="1">
    <mergeCell ref="B116:C116"/>
  </mergeCells>
  <hyperlinks>
    <hyperlink ref="A6" r:id="rId1" location="gid=1490559299" display="https://docs.google.com/spreadsheets/d/1BQsejgFC_puH2WJUyWngWh3Bo1GUN8iiMYwQ4ydvodw/edit#gid=149055929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9" activeCellId="0" sqref="F19"/>
    </sheetView>
  </sheetViews>
  <sheetFormatPr defaultRowHeight="12"/>
  <cols>
    <col collapsed="false" hidden="false" max="1" min="1" style="0" width="17.9540816326531"/>
    <col collapsed="false" hidden="false" max="12" min="2" style="0" width="8.23469387755102"/>
    <col collapsed="false" hidden="false" max="13" min="13" style="0" width="7.4234693877551"/>
    <col collapsed="false" hidden="false" max="1025" min="14" style="0" width="8.23469387755102"/>
  </cols>
  <sheetData>
    <row r="1" customFormat="false" ht="13" hidden="false" customHeight="false" outlineLevel="0" collapsed="false">
      <c r="A1" s="1" t="s">
        <v>165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13" hidden="false" customHeight="false" outlineLevel="0" collapsed="false">
      <c r="A2" s="1" t="s">
        <v>32</v>
      </c>
      <c r="B2" s="8" t="s">
        <v>166</v>
      </c>
      <c r="C2" s="64" t="s">
        <v>46</v>
      </c>
      <c r="D2" s="64" t="s">
        <v>46</v>
      </c>
      <c r="E2" s="64" t="s">
        <v>46</v>
      </c>
      <c r="F2" s="64" t="s">
        <v>46</v>
      </c>
      <c r="G2" s="64" t="s">
        <v>46</v>
      </c>
      <c r="H2" s="64" t="s">
        <v>46</v>
      </c>
      <c r="I2" s="64" t="s">
        <v>46</v>
      </c>
      <c r="J2" s="64" t="s">
        <v>46</v>
      </c>
      <c r="K2" s="64" t="s">
        <v>46</v>
      </c>
      <c r="L2" s="64" t="s">
        <v>46</v>
      </c>
      <c r="M2" s="64" t="s">
        <v>46</v>
      </c>
    </row>
    <row r="3" customFormat="false" ht="13.8" hidden="false" customHeight="false" outlineLevel="0" collapsed="false">
      <c r="A3" s="1" t="s">
        <v>37</v>
      </c>
      <c r="B3" s="8" t="s">
        <v>166</v>
      </c>
      <c r="C3" s="64" t="s">
        <v>46</v>
      </c>
      <c r="D3" s="64" t="s">
        <v>46</v>
      </c>
      <c r="E3" s="64" t="s">
        <v>46</v>
      </c>
      <c r="F3" s="64" t="s">
        <v>46</v>
      </c>
      <c r="G3" s="64" t="s">
        <v>46</v>
      </c>
      <c r="H3" s="64" t="s">
        <v>46</v>
      </c>
      <c r="I3" s="64" t="s">
        <v>46</v>
      </c>
      <c r="J3" s="64" t="s">
        <v>46</v>
      </c>
      <c r="K3" s="64" t="s">
        <v>46</v>
      </c>
      <c r="L3" s="64" t="s">
        <v>46</v>
      </c>
      <c r="M3" s="64" t="s">
        <v>46</v>
      </c>
    </row>
    <row r="4" customFormat="false" ht="13.8" hidden="false" customHeight="false" outlineLevel="0" collapsed="false">
      <c r="A4" s="1" t="s">
        <v>38</v>
      </c>
      <c r="B4" s="8" t="s">
        <v>166</v>
      </c>
      <c r="C4" s="64" t="s">
        <v>46</v>
      </c>
      <c r="D4" s="64" t="s">
        <v>46</v>
      </c>
      <c r="E4" s="64" t="s">
        <v>46</v>
      </c>
      <c r="F4" s="64" t="s">
        <v>46</v>
      </c>
      <c r="G4" s="64" t="s">
        <v>46</v>
      </c>
      <c r="H4" s="64" t="s">
        <v>46</v>
      </c>
      <c r="I4" s="64" t="s">
        <v>46</v>
      </c>
      <c r="J4" s="64" t="s">
        <v>46</v>
      </c>
      <c r="K4" s="64" t="s">
        <v>46</v>
      </c>
      <c r="L4" s="64" t="s">
        <v>46</v>
      </c>
      <c r="M4" s="64" t="s">
        <v>46</v>
      </c>
    </row>
    <row r="5" customFormat="false" ht="13.8" hidden="false" customHeight="false" outlineLevel="0" collapsed="false">
      <c r="A5" s="1" t="s">
        <v>39</v>
      </c>
      <c r="B5" s="8" t="s">
        <v>166</v>
      </c>
      <c r="C5" s="64" t="s">
        <v>46</v>
      </c>
      <c r="D5" s="64" t="s">
        <v>46</v>
      </c>
      <c r="E5" s="64" t="s">
        <v>46</v>
      </c>
      <c r="F5" s="64" t="s">
        <v>46</v>
      </c>
      <c r="G5" s="64" t="s">
        <v>46</v>
      </c>
      <c r="H5" s="64" t="s">
        <v>46</v>
      </c>
      <c r="I5" s="64" t="s">
        <v>46</v>
      </c>
      <c r="J5" s="64" t="s">
        <v>46</v>
      </c>
      <c r="K5" s="64" t="s">
        <v>46</v>
      </c>
      <c r="L5" s="64" t="s">
        <v>46</v>
      </c>
      <c r="M5" s="64" t="s">
        <v>46</v>
      </c>
    </row>
    <row r="6" customFormat="false" ht="13.8" hidden="false" customHeight="false" outlineLevel="0" collapsed="false">
      <c r="A6" s="1" t="s">
        <v>40</v>
      </c>
      <c r="B6" s="8" t="s">
        <v>166</v>
      </c>
      <c r="C6" s="64" t="s">
        <v>46</v>
      </c>
      <c r="D6" s="64" t="s">
        <v>46</v>
      </c>
      <c r="E6" s="64" t="s">
        <v>46</v>
      </c>
      <c r="F6" s="64" t="s">
        <v>46</v>
      </c>
      <c r="G6" s="64" t="s">
        <v>46</v>
      </c>
      <c r="H6" s="64" t="s">
        <v>46</v>
      </c>
      <c r="I6" s="64" t="s">
        <v>46</v>
      </c>
      <c r="J6" s="64" t="s">
        <v>46</v>
      </c>
      <c r="K6" s="64" t="s">
        <v>46</v>
      </c>
      <c r="L6" s="64" t="s">
        <v>46</v>
      </c>
      <c r="M6" s="64" t="s">
        <v>46</v>
      </c>
    </row>
    <row r="7" customFormat="false" ht="13.8" hidden="false" customHeight="false" outlineLevel="0" collapsed="false">
      <c r="A7" s="1" t="s">
        <v>41</v>
      </c>
      <c r="B7" s="8" t="s">
        <v>166</v>
      </c>
      <c r="C7" s="64" t="s">
        <v>46</v>
      </c>
      <c r="D7" s="64" t="s">
        <v>46</v>
      </c>
      <c r="E7" s="64" t="s">
        <v>46</v>
      </c>
      <c r="F7" s="64" t="s">
        <v>46</v>
      </c>
      <c r="G7" s="64" t="s">
        <v>46</v>
      </c>
      <c r="H7" s="64" t="s">
        <v>46</v>
      </c>
      <c r="I7" s="64" t="s">
        <v>46</v>
      </c>
      <c r="J7" s="64" t="s">
        <v>46</v>
      </c>
      <c r="K7" s="64" t="s">
        <v>46</v>
      </c>
      <c r="L7" s="64" t="s">
        <v>46</v>
      </c>
      <c r="M7" s="64" t="s">
        <v>46</v>
      </c>
    </row>
    <row r="8" customFormat="false" ht="13.8" hidden="false" customHeight="false" outlineLevel="0" collapsed="false">
      <c r="A8" s="1" t="s">
        <v>42</v>
      </c>
      <c r="B8" s="8" t="s">
        <v>166</v>
      </c>
      <c r="C8" s="64" t="s">
        <v>46</v>
      </c>
      <c r="D8" s="64" t="s">
        <v>46</v>
      </c>
      <c r="E8" s="64" t="s">
        <v>46</v>
      </c>
      <c r="F8" s="64" t="s">
        <v>46</v>
      </c>
      <c r="G8" s="64" t="s">
        <v>46</v>
      </c>
      <c r="H8" s="64" t="s">
        <v>46</v>
      </c>
      <c r="I8" s="64" t="s">
        <v>46</v>
      </c>
      <c r="J8" s="64" t="s">
        <v>46</v>
      </c>
      <c r="K8" s="64" t="s">
        <v>46</v>
      </c>
      <c r="L8" s="64" t="s">
        <v>46</v>
      </c>
      <c r="M8" s="64" t="s">
        <v>46</v>
      </c>
    </row>
    <row r="9" customFormat="false" ht="13.8" hidden="false" customHeight="false" outlineLevel="0" collapsed="false">
      <c r="A9" s="1" t="s">
        <v>43</v>
      </c>
      <c r="B9" s="8" t="s">
        <v>166</v>
      </c>
      <c r="C9" s="64" t="s">
        <v>46</v>
      </c>
      <c r="D9" s="64" t="s">
        <v>46</v>
      </c>
      <c r="E9" s="64" t="s">
        <v>46</v>
      </c>
      <c r="F9" s="64" t="s">
        <v>46</v>
      </c>
      <c r="G9" s="64" t="s">
        <v>46</v>
      </c>
      <c r="H9" s="64" t="s">
        <v>46</v>
      </c>
      <c r="I9" s="64" t="s">
        <v>46</v>
      </c>
      <c r="J9" s="64" t="s">
        <v>46</v>
      </c>
      <c r="K9" s="64" t="s">
        <v>46</v>
      </c>
      <c r="L9" s="64" t="s">
        <v>46</v>
      </c>
      <c r="M9" s="64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2"/>
  <cols>
    <col collapsed="false" hidden="false" max="13" min="1" style="0" width="21.8673469387755"/>
    <col collapsed="false" hidden="false" max="1025" min="14" style="0" width="8.23469387755102"/>
  </cols>
  <sheetData>
    <row r="1" customFormat="false" ht="31" hidden="false" customHeight="true" outlineLevel="0" collapsed="false">
      <c r="A1" s="1" t="s">
        <v>165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31" hidden="false" customHeight="true" outlineLevel="0" collapsed="false">
      <c r="A2" s="1" t="s">
        <v>32</v>
      </c>
      <c r="B2" s="10" t="s">
        <v>33</v>
      </c>
      <c r="C2" s="10" t="s">
        <v>34</v>
      </c>
      <c r="D2" s="10" t="s">
        <v>34</v>
      </c>
      <c r="E2" s="10" t="s">
        <v>34</v>
      </c>
      <c r="F2" s="10" t="s">
        <v>34</v>
      </c>
      <c r="G2" s="10" t="s">
        <v>34</v>
      </c>
      <c r="H2" s="11" t="s">
        <v>35</v>
      </c>
      <c r="I2" s="11" t="s">
        <v>35</v>
      </c>
      <c r="J2" s="11" t="s">
        <v>35</v>
      </c>
      <c r="K2" s="11" t="s">
        <v>35</v>
      </c>
      <c r="L2" s="11" t="s">
        <v>35</v>
      </c>
      <c r="M2" s="11" t="s">
        <v>36</v>
      </c>
    </row>
    <row r="3" customFormat="false" ht="31" hidden="false" customHeight="true" outlineLevel="0" collapsed="false">
      <c r="A3" s="1" t="s">
        <v>37</v>
      </c>
      <c r="B3" s="10" t="s">
        <v>33</v>
      </c>
      <c r="C3" s="10" t="s">
        <v>34</v>
      </c>
      <c r="D3" s="10" t="s">
        <v>34</v>
      </c>
      <c r="E3" s="10" t="s">
        <v>34</v>
      </c>
      <c r="F3" s="10" t="s">
        <v>34</v>
      </c>
      <c r="G3" s="10" t="s">
        <v>34</v>
      </c>
      <c r="H3" s="11" t="s">
        <v>35</v>
      </c>
      <c r="I3" s="11" t="s">
        <v>35</v>
      </c>
      <c r="J3" s="11" t="s">
        <v>35</v>
      </c>
      <c r="K3" s="11" t="s">
        <v>35</v>
      </c>
      <c r="L3" s="11" t="s">
        <v>35</v>
      </c>
      <c r="M3" s="11" t="s">
        <v>36</v>
      </c>
    </row>
    <row r="4" customFormat="false" ht="31" hidden="false" customHeight="true" outlineLevel="0" collapsed="false">
      <c r="A4" s="1" t="s">
        <v>38</v>
      </c>
      <c r="B4" s="10" t="s">
        <v>33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  <c r="H4" s="11" t="s">
        <v>35</v>
      </c>
      <c r="I4" s="11" t="s">
        <v>35</v>
      </c>
      <c r="J4" s="11" t="s">
        <v>35</v>
      </c>
      <c r="K4" s="11" t="s">
        <v>35</v>
      </c>
      <c r="L4" s="11" t="s">
        <v>35</v>
      </c>
      <c r="M4" s="11" t="s">
        <v>36</v>
      </c>
    </row>
    <row r="5" customFormat="false" ht="31" hidden="false" customHeight="true" outlineLevel="0" collapsed="false">
      <c r="A5" s="1" t="s">
        <v>39</v>
      </c>
      <c r="B5" s="10" t="s">
        <v>33</v>
      </c>
      <c r="C5" s="10" t="s">
        <v>34</v>
      </c>
      <c r="D5" s="10" t="s">
        <v>34</v>
      </c>
      <c r="E5" s="10" t="s">
        <v>34</v>
      </c>
      <c r="F5" s="10" t="s">
        <v>34</v>
      </c>
      <c r="G5" s="10" t="s">
        <v>34</v>
      </c>
      <c r="H5" s="11" t="s">
        <v>35</v>
      </c>
      <c r="I5" s="11" t="s">
        <v>35</v>
      </c>
      <c r="J5" s="11" t="s">
        <v>35</v>
      </c>
      <c r="K5" s="11" t="s">
        <v>35</v>
      </c>
      <c r="L5" s="11" t="s">
        <v>35</v>
      </c>
      <c r="M5" s="11" t="s">
        <v>36</v>
      </c>
    </row>
    <row r="6" customFormat="false" ht="31" hidden="false" customHeight="true" outlineLevel="0" collapsed="false">
      <c r="A6" s="1" t="s">
        <v>40</v>
      </c>
      <c r="B6" s="10" t="s">
        <v>33</v>
      </c>
      <c r="C6" s="10" t="s">
        <v>34</v>
      </c>
      <c r="D6" s="10" t="s">
        <v>34</v>
      </c>
      <c r="E6" s="10" t="s">
        <v>34</v>
      </c>
      <c r="F6" s="10" t="s">
        <v>34</v>
      </c>
      <c r="G6" s="10" t="s">
        <v>34</v>
      </c>
      <c r="H6" s="11" t="s">
        <v>35</v>
      </c>
      <c r="I6" s="11" t="s">
        <v>35</v>
      </c>
      <c r="J6" s="11" t="s">
        <v>35</v>
      </c>
      <c r="K6" s="11" t="s">
        <v>35</v>
      </c>
      <c r="L6" s="11" t="s">
        <v>35</v>
      </c>
      <c r="M6" s="11" t="s">
        <v>36</v>
      </c>
    </row>
    <row r="7" customFormat="false" ht="31" hidden="false" customHeight="true" outlineLevel="0" collapsed="false">
      <c r="A7" s="1" t="s">
        <v>41</v>
      </c>
      <c r="B7" s="10" t="s">
        <v>33</v>
      </c>
      <c r="C7" s="10" t="s">
        <v>34</v>
      </c>
      <c r="D7" s="10" t="s">
        <v>34</v>
      </c>
      <c r="E7" s="10" t="s">
        <v>34</v>
      </c>
      <c r="F7" s="10" t="s">
        <v>34</v>
      </c>
      <c r="G7" s="10" t="s">
        <v>34</v>
      </c>
      <c r="H7" s="11" t="s">
        <v>35</v>
      </c>
      <c r="I7" s="11" t="s">
        <v>35</v>
      </c>
      <c r="J7" s="11" t="s">
        <v>35</v>
      </c>
      <c r="K7" s="11" t="s">
        <v>35</v>
      </c>
      <c r="L7" s="11" t="s">
        <v>35</v>
      </c>
      <c r="M7" s="11" t="s">
        <v>36</v>
      </c>
    </row>
    <row r="8" customFormat="false" ht="31" hidden="false" customHeight="true" outlineLevel="0" collapsed="false">
      <c r="A8" s="1" t="s">
        <v>42</v>
      </c>
      <c r="B8" s="10" t="s">
        <v>33</v>
      </c>
      <c r="C8" s="10" t="s">
        <v>34</v>
      </c>
      <c r="D8" s="10" t="s">
        <v>34</v>
      </c>
      <c r="E8" s="10" t="s">
        <v>34</v>
      </c>
      <c r="F8" s="10" t="s">
        <v>34</v>
      </c>
      <c r="G8" s="10" t="s">
        <v>34</v>
      </c>
      <c r="H8" s="11" t="s">
        <v>35</v>
      </c>
      <c r="I8" s="11" t="s">
        <v>35</v>
      </c>
      <c r="J8" s="11" t="s">
        <v>35</v>
      </c>
      <c r="K8" s="11" t="s">
        <v>35</v>
      </c>
      <c r="L8" s="11" t="s">
        <v>35</v>
      </c>
      <c r="M8" s="11" t="s">
        <v>36</v>
      </c>
    </row>
    <row r="9" customFormat="false" ht="31" hidden="false" customHeight="true" outlineLevel="0" collapsed="false">
      <c r="A9" s="1" t="s">
        <v>43</v>
      </c>
      <c r="B9" s="10" t="s">
        <v>33</v>
      </c>
      <c r="C9" s="10" t="s">
        <v>34</v>
      </c>
      <c r="D9" s="10" t="s">
        <v>34</v>
      </c>
      <c r="E9" s="10" t="s">
        <v>34</v>
      </c>
      <c r="F9" s="10" t="s">
        <v>34</v>
      </c>
      <c r="G9" s="10" t="s">
        <v>34</v>
      </c>
      <c r="H9" s="11" t="s">
        <v>35</v>
      </c>
      <c r="I9" s="11" t="s">
        <v>35</v>
      </c>
      <c r="J9" s="11" t="s">
        <v>35</v>
      </c>
      <c r="K9" s="11" t="s">
        <v>35</v>
      </c>
      <c r="L9" s="11" t="s">
        <v>35</v>
      </c>
      <c r="M9" s="1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2"/>
  <cols>
    <col collapsed="false" hidden="false" max="1025" min="1" style="0" width="8.23469387755102"/>
  </cols>
  <sheetData>
    <row r="1" customFormat="false" ht="13" hidden="false" customHeight="false" outlineLevel="0" collapsed="false">
      <c r="A1" s="1" t="s">
        <v>165</v>
      </c>
      <c r="B1" s="63" t="n">
        <v>1</v>
      </c>
      <c r="C1" s="63" t="n">
        <v>2</v>
      </c>
      <c r="D1" s="63" t="n">
        <v>3</v>
      </c>
      <c r="E1" s="63" t="n">
        <v>4</v>
      </c>
      <c r="F1" s="63" t="n">
        <v>5</v>
      </c>
      <c r="G1" s="63" t="n">
        <v>6</v>
      </c>
      <c r="H1" s="63" t="n">
        <v>7</v>
      </c>
      <c r="I1" s="63" t="n">
        <v>8</v>
      </c>
      <c r="J1" s="63" t="n">
        <v>9</v>
      </c>
      <c r="K1" s="63" t="n">
        <v>10</v>
      </c>
      <c r="L1" s="63" t="n">
        <v>11</v>
      </c>
      <c r="M1" s="63" t="n">
        <v>12</v>
      </c>
    </row>
    <row r="2" customFormat="false" ht="13.8" hidden="false" customHeight="false" outlineLevel="0" collapsed="false">
      <c r="A2" s="1" t="s">
        <v>32</v>
      </c>
      <c r="B2" s="7" t="n">
        <v>0</v>
      </c>
      <c r="C2" s="16" t="n">
        <v>1000</v>
      </c>
      <c r="D2" s="16" t="n">
        <v>1000</v>
      </c>
      <c r="E2" s="16" t="n">
        <v>1000</v>
      </c>
      <c r="F2" s="16" t="n">
        <v>1000</v>
      </c>
      <c r="G2" s="16" t="n">
        <v>1000</v>
      </c>
      <c r="H2" s="16" t="n">
        <v>1000</v>
      </c>
      <c r="I2" s="16" t="n">
        <v>1000</v>
      </c>
      <c r="J2" s="16" t="n">
        <v>1000</v>
      </c>
      <c r="K2" s="16" t="n">
        <v>1000</v>
      </c>
      <c r="L2" s="16" t="n">
        <v>1000</v>
      </c>
      <c r="M2" s="7" t="n">
        <v>0</v>
      </c>
    </row>
    <row r="3" customFormat="false" ht="13.8" hidden="false" customHeight="false" outlineLevel="0" collapsed="false">
      <c r="A3" s="1" t="s">
        <v>37</v>
      </c>
      <c r="B3" s="7" t="n">
        <v>0</v>
      </c>
      <c r="C3" s="16" t="n">
        <v>250</v>
      </c>
      <c r="D3" s="16" t="n">
        <v>250</v>
      </c>
      <c r="E3" s="16" t="n">
        <v>250</v>
      </c>
      <c r="F3" s="16" t="n">
        <v>250</v>
      </c>
      <c r="G3" s="16" t="n">
        <v>250</v>
      </c>
      <c r="H3" s="16" t="n">
        <v>250</v>
      </c>
      <c r="I3" s="16" t="n">
        <v>250</v>
      </c>
      <c r="J3" s="16" t="n">
        <v>250</v>
      </c>
      <c r="K3" s="16" t="n">
        <v>250</v>
      </c>
      <c r="L3" s="16" t="n">
        <v>250</v>
      </c>
      <c r="M3" s="7" t="n">
        <v>0</v>
      </c>
    </row>
    <row r="4" customFormat="false" ht="13.8" hidden="false" customHeight="false" outlineLevel="0" collapsed="false">
      <c r="A4" s="1" t="s">
        <v>38</v>
      </c>
      <c r="B4" s="7" t="n">
        <v>0</v>
      </c>
      <c r="C4" s="16" t="n">
        <v>62.5</v>
      </c>
      <c r="D4" s="16" t="n">
        <v>62.5</v>
      </c>
      <c r="E4" s="16" t="n">
        <v>62.5</v>
      </c>
      <c r="F4" s="16" t="n">
        <v>62.5</v>
      </c>
      <c r="G4" s="16" t="n">
        <v>62.5</v>
      </c>
      <c r="H4" s="16" t="n">
        <v>62.5</v>
      </c>
      <c r="I4" s="16" t="n">
        <v>62.5</v>
      </c>
      <c r="J4" s="16" t="n">
        <v>62.5</v>
      </c>
      <c r="K4" s="16" t="n">
        <v>62.5</v>
      </c>
      <c r="L4" s="16" t="n">
        <v>62.5</v>
      </c>
      <c r="M4" s="7" t="n">
        <v>0</v>
      </c>
    </row>
    <row r="5" customFormat="false" ht="13.8" hidden="false" customHeight="false" outlineLevel="0" collapsed="false">
      <c r="A5" s="1" t="s">
        <v>39</v>
      </c>
      <c r="B5" s="7" t="n">
        <v>0</v>
      </c>
      <c r="C5" s="16" t="n">
        <v>15.625</v>
      </c>
      <c r="D5" s="16" t="n">
        <v>15.625</v>
      </c>
      <c r="E5" s="16" t="n">
        <v>15.625</v>
      </c>
      <c r="F5" s="16" t="n">
        <v>15.625</v>
      </c>
      <c r="G5" s="16" t="n">
        <v>15.625</v>
      </c>
      <c r="H5" s="16" t="n">
        <v>15.625</v>
      </c>
      <c r="I5" s="16" t="n">
        <v>15.625</v>
      </c>
      <c r="J5" s="16" t="n">
        <v>15.625</v>
      </c>
      <c r="K5" s="16" t="n">
        <v>15.625</v>
      </c>
      <c r="L5" s="16" t="n">
        <v>15.625</v>
      </c>
      <c r="M5" s="7" t="n">
        <v>0</v>
      </c>
    </row>
    <row r="6" customFormat="false" ht="13.8" hidden="false" customHeight="false" outlineLevel="0" collapsed="false">
      <c r="A6" s="1" t="s">
        <v>40</v>
      </c>
      <c r="B6" s="7" t="n">
        <v>0</v>
      </c>
      <c r="C6" s="16" t="n">
        <v>3.90625</v>
      </c>
      <c r="D6" s="16" t="n">
        <v>3.90625</v>
      </c>
      <c r="E6" s="16" t="n">
        <v>3.90625</v>
      </c>
      <c r="F6" s="16" t="n">
        <v>3.90625</v>
      </c>
      <c r="G6" s="16" t="n">
        <v>3.90625</v>
      </c>
      <c r="H6" s="16" t="n">
        <v>3.90625</v>
      </c>
      <c r="I6" s="16" t="n">
        <v>3.90625</v>
      </c>
      <c r="J6" s="16" t="n">
        <v>3.90625</v>
      </c>
      <c r="K6" s="16" t="n">
        <v>3.90625</v>
      </c>
      <c r="L6" s="16" t="n">
        <v>3.90625</v>
      </c>
      <c r="M6" s="7" t="n">
        <v>0</v>
      </c>
    </row>
    <row r="7" customFormat="false" ht="13.8" hidden="false" customHeight="false" outlineLevel="0" collapsed="false">
      <c r="A7" s="1" t="s">
        <v>41</v>
      </c>
      <c r="B7" s="7" t="n">
        <v>0</v>
      </c>
      <c r="C7" s="7" t="n">
        <v>0</v>
      </c>
      <c r="D7" s="7" t="n">
        <v>0</v>
      </c>
      <c r="E7" s="7" t="n">
        <v>0</v>
      </c>
      <c r="F7" s="8" t="n">
        <v>0</v>
      </c>
      <c r="G7" s="8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</row>
    <row r="8" customFormat="false" ht="13.8" hidden="false" customHeight="false" outlineLevel="0" collapsed="false">
      <c r="A8" s="1" t="s">
        <v>42</v>
      </c>
      <c r="B8" s="7" t="n">
        <v>0</v>
      </c>
      <c r="C8" s="7" t="n">
        <v>0</v>
      </c>
      <c r="D8" s="7" t="n">
        <v>0</v>
      </c>
      <c r="E8" s="7" t="n">
        <v>0</v>
      </c>
      <c r="F8" s="8" t="n">
        <v>0</v>
      </c>
      <c r="G8" s="8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</row>
    <row r="9" customFormat="false" ht="13.8" hidden="false" customHeight="false" outlineLevel="0" collapsed="false">
      <c r="A9" s="1" t="s">
        <v>43</v>
      </c>
      <c r="B9" s="7" t="n">
        <v>0</v>
      </c>
      <c r="C9" s="7" t="n">
        <v>0</v>
      </c>
      <c r="D9" s="7" t="n">
        <v>0</v>
      </c>
      <c r="E9" s="7" t="n">
        <v>0</v>
      </c>
      <c r="F9" s="8" t="n">
        <v>0</v>
      </c>
      <c r="G9" s="8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3"/>
  <cols>
    <col collapsed="false" hidden="false" max="1025" min="1" style="0" width="7.4234693877551"/>
  </cols>
  <sheetData>
    <row r="1" customFormat="false" ht="14" hidden="false" customHeight="false" outlineLevel="0" collapsed="false">
      <c r="A1" s="3" t="s">
        <v>165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1" t="s">
        <v>32</v>
      </c>
      <c r="B2" s="0" t="s">
        <v>167</v>
      </c>
      <c r="C2" s="0" t="s">
        <v>168</v>
      </c>
      <c r="D2" s="0" t="s">
        <v>169</v>
      </c>
      <c r="E2" s="0" t="s">
        <v>170</v>
      </c>
      <c r="F2" s="0" t="s">
        <v>171</v>
      </c>
      <c r="G2" s="0" t="s">
        <v>172</v>
      </c>
      <c r="H2" s="0" t="s">
        <v>173</v>
      </c>
      <c r="I2" s="0" t="s">
        <v>174</v>
      </c>
      <c r="J2" s="0" t="s">
        <v>175</v>
      </c>
      <c r="K2" s="0" t="s">
        <v>176</v>
      </c>
      <c r="L2" s="0" t="s">
        <v>177</v>
      </c>
      <c r="M2" s="0" t="s">
        <v>178</v>
      </c>
    </row>
    <row r="3" customFormat="false" ht="13.8" hidden="false" customHeight="false" outlineLevel="0" collapsed="false">
      <c r="A3" s="1" t="s">
        <v>37</v>
      </c>
      <c r="B3" s="0" t="s">
        <v>179</v>
      </c>
      <c r="C3" s="0" t="s">
        <v>180</v>
      </c>
      <c r="D3" s="0" t="s">
        <v>181</v>
      </c>
      <c r="E3" s="0" t="s">
        <v>182</v>
      </c>
      <c r="F3" s="0" t="s">
        <v>183</v>
      </c>
      <c r="G3" s="0" t="s">
        <v>184</v>
      </c>
      <c r="H3" s="0" t="s">
        <v>185</v>
      </c>
      <c r="I3" s="0" t="s">
        <v>186</v>
      </c>
      <c r="J3" s="0" t="s">
        <v>187</v>
      </c>
      <c r="K3" s="0" t="s">
        <v>188</v>
      </c>
      <c r="L3" s="0" t="s">
        <v>189</v>
      </c>
      <c r="M3" s="0" t="s">
        <v>190</v>
      </c>
    </row>
    <row r="4" customFormat="false" ht="13.8" hidden="false" customHeight="false" outlineLevel="0" collapsed="false">
      <c r="A4" s="1" t="s">
        <v>38</v>
      </c>
      <c r="B4" s="0" t="s">
        <v>191</v>
      </c>
      <c r="C4" s="0" t="s">
        <v>192</v>
      </c>
      <c r="D4" s="0" t="s">
        <v>193</v>
      </c>
      <c r="E4" s="0" t="s">
        <v>194</v>
      </c>
      <c r="F4" s="0" t="s">
        <v>195</v>
      </c>
      <c r="G4" s="0" t="s">
        <v>196</v>
      </c>
      <c r="H4" s="0" t="s">
        <v>197</v>
      </c>
      <c r="I4" s="0" t="s">
        <v>198</v>
      </c>
      <c r="J4" s="0" t="s">
        <v>199</v>
      </c>
      <c r="K4" s="0" t="s">
        <v>200</v>
      </c>
      <c r="L4" s="0" t="s">
        <v>201</v>
      </c>
      <c r="M4" s="0" t="s">
        <v>202</v>
      </c>
    </row>
    <row r="5" customFormat="false" ht="13.8" hidden="false" customHeight="false" outlineLevel="0" collapsed="false">
      <c r="A5" s="1" t="s">
        <v>39</v>
      </c>
      <c r="B5" s="0" t="s">
        <v>203</v>
      </c>
      <c r="C5" s="0" t="s">
        <v>204</v>
      </c>
      <c r="D5" s="0" t="s">
        <v>205</v>
      </c>
      <c r="E5" s="0" t="s">
        <v>206</v>
      </c>
      <c r="F5" s="0" t="s">
        <v>207</v>
      </c>
      <c r="G5" s="0" t="s">
        <v>208</v>
      </c>
      <c r="H5" s="0" t="s">
        <v>209</v>
      </c>
      <c r="I5" s="0" t="s">
        <v>210</v>
      </c>
      <c r="J5" s="0" t="s">
        <v>211</v>
      </c>
      <c r="K5" s="0" t="s">
        <v>212</v>
      </c>
      <c r="L5" s="0" t="s">
        <v>213</v>
      </c>
      <c r="M5" s="0" t="s">
        <v>214</v>
      </c>
    </row>
    <row r="6" customFormat="false" ht="13.8" hidden="false" customHeight="false" outlineLevel="0" collapsed="false">
      <c r="A6" s="1" t="s">
        <v>40</v>
      </c>
      <c r="B6" s="0" t="s">
        <v>215</v>
      </c>
      <c r="C6" s="0" t="s">
        <v>216</v>
      </c>
      <c r="D6" s="0" t="s">
        <v>217</v>
      </c>
      <c r="E6" s="0" t="s">
        <v>218</v>
      </c>
      <c r="F6" s="0" t="s">
        <v>219</v>
      </c>
      <c r="G6" s="0" t="s">
        <v>220</v>
      </c>
      <c r="H6" s="0" t="s">
        <v>221</v>
      </c>
      <c r="I6" s="0" t="s">
        <v>222</v>
      </c>
      <c r="J6" s="0" t="s">
        <v>223</v>
      </c>
      <c r="K6" s="0" t="s">
        <v>224</v>
      </c>
      <c r="L6" s="0" t="s">
        <v>225</v>
      </c>
      <c r="M6" s="0" t="s">
        <v>226</v>
      </c>
    </row>
    <row r="7" customFormat="false" ht="13.8" hidden="false" customHeight="false" outlineLevel="0" collapsed="false">
      <c r="A7" s="1" t="s">
        <v>41</v>
      </c>
      <c r="B7" s="0" t="s">
        <v>227</v>
      </c>
      <c r="C7" s="0" t="s">
        <v>228</v>
      </c>
      <c r="D7" s="0" t="s">
        <v>229</v>
      </c>
      <c r="E7" s="0" t="s">
        <v>230</v>
      </c>
      <c r="F7" s="0" t="s">
        <v>231</v>
      </c>
      <c r="G7" s="0" t="s">
        <v>232</v>
      </c>
      <c r="H7" s="0" t="s">
        <v>233</v>
      </c>
      <c r="I7" s="0" t="s">
        <v>234</v>
      </c>
      <c r="J7" s="0" t="s">
        <v>235</v>
      </c>
      <c r="K7" s="0" t="s">
        <v>236</v>
      </c>
      <c r="L7" s="0" t="s">
        <v>237</v>
      </c>
      <c r="M7" s="0" t="s">
        <v>238</v>
      </c>
    </row>
    <row r="8" customFormat="false" ht="13.8" hidden="false" customHeight="false" outlineLevel="0" collapsed="false">
      <c r="A8" s="1" t="s">
        <v>42</v>
      </c>
      <c r="B8" s="0" t="s">
        <v>239</v>
      </c>
      <c r="C8" s="0" t="s">
        <v>240</v>
      </c>
      <c r="D8" s="0" t="s">
        <v>241</v>
      </c>
      <c r="E8" s="0" t="s">
        <v>242</v>
      </c>
      <c r="F8" s="0" t="s">
        <v>243</v>
      </c>
      <c r="G8" s="0" t="s">
        <v>244</v>
      </c>
      <c r="H8" s="0" t="s">
        <v>245</v>
      </c>
      <c r="I8" s="0" t="s">
        <v>246</v>
      </c>
      <c r="J8" s="0" t="s">
        <v>247</v>
      </c>
      <c r="K8" s="0" t="s">
        <v>248</v>
      </c>
      <c r="L8" s="0" t="s">
        <v>249</v>
      </c>
      <c r="M8" s="0" t="s">
        <v>250</v>
      </c>
    </row>
    <row r="9" customFormat="false" ht="13.8" hidden="false" customHeight="false" outlineLevel="0" collapsed="false">
      <c r="A9" s="1" t="s">
        <v>43</v>
      </c>
      <c r="B9" s="0" t="s">
        <v>251</v>
      </c>
      <c r="C9" s="0" t="s">
        <v>252</v>
      </c>
      <c r="D9" s="0" t="s">
        <v>253</v>
      </c>
      <c r="E9" s="0" t="s">
        <v>254</v>
      </c>
      <c r="F9" s="0" t="s">
        <v>255</v>
      </c>
      <c r="G9" s="0" t="s">
        <v>256</v>
      </c>
      <c r="H9" s="0" t="s">
        <v>257</v>
      </c>
      <c r="I9" s="0" t="s">
        <v>258</v>
      </c>
      <c r="J9" s="0" t="s">
        <v>259</v>
      </c>
      <c r="K9" s="0" t="s">
        <v>260</v>
      </c>
      <c r="L9" s="0" t="s">
        <v>261</v>
      </c>
      <c r="M9" s="0" t="s">
        <v>262</v>
      </c>
    </row>
    <row r="10" customFormat="false" ht="12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2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2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M119" activeCellId="0" sqref="M119"/>
    </sheetView>
  </sheetViews>
  <sheetFormatPr defaultRowHeight="13"/>
  <cols>
    <col collapsed="false" hidden="false" max="1025" min="1" style="0" width="7.4234693877551"/>
  </cols>
  <sheetData>
    <row r="1" customFormat="false" ht="14" hidden="false" customHeight="false" outlineLevel="0" collapsed="false">
      <c r="A1" s="3" t="s">
        <v>6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1" t="s">
        <v>32</v>
      </c>
      <c r="B2" s="0" t="s">
        <v>263</v>
      </c>
      <c r="C2" s="0" t="s">
        <v>263</v>
      </c>
      <c r="D2" s="0" t="s">
        <v>263</v>
      </c>
      <c r="E2" s="0" t="s">
        <v>263</v>
      </c>
      <c r="F2" s="0" t="s">
        <v>263</v>
      </c>
      <c r="G2" s="0" t="s">
        <v>263</v>
      </c>
      <c r="H2" s="0" t="s">
        <v>263</v>
      </c>
      <c r="I2" s="0" t="s">
        <v>263</v>
      </c>
      <c r="J2" s="0" t="s">
        <v>263</v>
      </c>
      <c r="K2" s="0" t="s">
        <v>263</v>
      </c>
      <c r="L2" s="0" t="s">
        <v>263</v>
      </c>
      <c r="M2" s="0" t="s">
        <v>263</v>
      </c>
    </row>
    <row r="3" customFormat="false" ht="13.8" hidden="false" customHeight="false" outlineLevel="0" collapsed="false">
      <c r="A3" s="1" t="s">
        <v>37</v>
      </c>
      <c r="B3" s="0" t="s">
        <v>263</v>
      </c>
      <c r="C3" s="0" t="s">
        <v>263</v>
      </c>
      <c r="D3" s="0" t="s">
        <v>263</v>
      </c>
      <c r="E3" s="0" t="s">
        <v>263</v>
      </c>
      <c r="F3" s="0" t="s">
        <v>263</v>
      </c>
      <c r="G3" s="0" t="s">
        <v>263</v>
      </c>
      <c r="H3" s="0" t="s">
        <v>263</v>
      </c>
      <c r="I3" s="0" t="s">
        <v>263</v>
      </c>
      <c r="J3" s="0" t="s">
        <v>263</v>
      </c>
      <c r="K3" s="0" t="s">
        <v>263</v>
      </c>
      <c r="L3" s="0" t="s">
        <v>263</v>
      </c>
      <c r="M3" s="0" t="s">
        <v>263</v>
      </c>
    </row>
    <row r="4" customFormat="false" ht="13.8" hidden="false" customHeight="false" outlineLevel="0" collapsed="false">
      <c r="A4" s="1" t="s">
        <v>38</v>
      </c>
      <c r="B4" s="0" t="s">
        <v>263</v>
      </c>
      <c r="C4" s="0" t="s">
        <v>263</v>
      </c>
      <c r="D4" s="0" t="s">
        <v>263</v>
      </c>
      <c r="E4" s="0" t="s">
        <v>263</v>
      </c>
      <c r="F4" s="0" t="s">
        <v>263</v>
      </c>
      <c r="G4" s="0" t="s">
        <v>263</v>
      </c>
      <c r="H4" s="0" t="s">
        <v>263</v>
      </c>
      <c r="I4" s="0" t="s">
        <v>263</v>
      </c>
      <c r="J4" s="0" t="s">
        <v>263</v>
      </c>
      <c r="K4" s="0" t="s">
        <v>263</v>
      </c>
      <c r="L4" s="0" t="s">
        <v>263</v>
      </c>
      <c r="M4" s="0" t="s">
        <v>263</v>
      </c>
    </row>
    <row r="5" customFormat="false" ht="13.8" hidden="false" customHeight="false" outlineLevel="0" collapsed="false">
      <c r="A5" s="1" t="s">
        <v>39</v>
      </c>
      <c r="B5" s="0" t="s">
        <v>263</v>
      </c>
      <c r="C5" s="0" t="s">
        <v>263</v>
      </c>
      <c r="D5" s="0" t="s">
        <v>263</v>
      </c>
      <c r="E5" s="0" t="s">
        <v>263</v>
      </c>
      <c r="F5" s="0" t="s">
        <v>263</v>
      </c>
      <c r="G5" s="0" t="s">
        <v>263</v>
      </c>
      <c r="H5" s="0" t="s">
        <v>263</v>
      </c>
      <c r="I5" s="0" t="s">
        <v>263</v>
      </c>
      <c r="J5" s="0" t="s">
        <v>263</v>
      </c>
      <c r="K5" s="0" t="s">
        <v>263</v>
      </c>
      <c r="L5" s="0" t="s">
        <v>263</v>
      </c>
      <c r="M5" s="0" t="s">
        <v>263</v>
      </c>
    </row>
    <row r="6" customFormat="false" ht="13.8" hidden="false" customHeight="false" outlineLevel="0" collapsed="false">
      <c r="A6" s="1" t="s">
        <v>40</v>
      </c>
      <c r="B6" s="0" t="s">
        <v>263</v>
      </c>
      <c r="C6" s="0" t="s">
        <v>263</v>
      </c>
      <c r="D6" s="0" t="s">
        <v>263</v>
      </c>
      <c r="E6" s="0" t="s">
        <v>263</v>
      </c>
      <c r="F6" s="0" t="s">
        <v>263</v>
      </c>
      <c r="G6" s="0" t="s">
        <v>263</v>
      </c>
      <c r="H6" s="0" t="s">
        <v>263</v>
      </c>
      <c r="I6" s="0" t="s">
        <v>263</v>
      </c>
      <c r="J6" s="0" t="s">
        <v>263</v>
      </c>
      <c r="K6" s="0" t="s">
        <v>263</v>
      </c>
      <c r="L6" s="0" t="s">
        <v>263</v>
      </c>
      <c r="M6" s="0" t="s">
        <v>263</v>
      </c>
    </row>
    <row r="7" customFormat="false" ht="13.8" hidden="false" customHeight="false" outlineLevel="0" collapsed="false">
      <c r="A7" s="1" t="s">
        <v>41</v>
      </c>
      <c r="B7" s="0" t="s">
        <v>263</v>
      </c>
      <c r="C7" s="0" t="s">
        <v>263</v>
      </c>
      <c r="D7" s="0" t="s">
        <v>263</v>
      </c>
      <c r="E7" s="0" t="s">
        <v>263</v>
      </c>
      <c r="F7" s="0" t="s">
        <v>263</v>
      </c>
      <c r="G7" s="0" t="s">
        <v>263</v>
      </c>
      <c r="H7" s="0" t="s">
        <v>263</v>
      </c>
      <c r="I7" s="0" t="s">
        <v>263</v>
      </c>
      <c r="J7" s="0" t="s">
        <v>263</v>
      </c>
      <c r="K7" s="0" t="s">
        <v>263</v>
      </c>
      <c r="L7" s="0" t="s">
        <v>263</v>
      </c>
      <c r="M7" s="0" t="s">
        <v>263</v>
      </c>
    </row>
    <row r="8" customFormat="false" ht="13.8" hidden="false" customHeight="false" outlineLevel="0" collapsed="false">
      <c r="A8" s="1" t="s">
        <v>42</v>
      </c>
      <c r="B8" s="0" t="s">
        <v>263</v>
      </c>
      <c r="C8" s="0" t="s">
        <v>263</v>
      </c>
      <c r="D8" s="0" t="s">
        <v>263</v>
      </c>
      <c r="E8" s="0" t="s">
        <v>263</v>
      </c>
      <c r="F8" s="0" t="s">
        <v>263</v>
      </c>
      <c r="G8" s="0" t="s">
        <v>263</v>
      </c>
      <c r="H8" s="0" t="s">
        <v>263</v>
      </c>
      <c r="I8" s="0" t="s">
        <v>263</v>
      </c>
      <c r="J8" s="0" t="s">
        <v>263</v>
      </c>
      <c r="K8" s="0" t="s">
        <v>263</v>
      </c>
      <c r="L8" s="0" t="s">
        <v>263</v>
      </c>
      <c r="M8" s="0" t="s">
        <v>263</v>
      </c>
    </row>
    <row r="9" customFormat="false" ht="13.8" hidden="false" customHeight="false" outlineLevel="0" collapsed="false">
      <c r="A9" s="1" t="s">
        <v>43</v>
      </c>
      <c r="B9" s="0" t="s">
        <v>263</v>
      </c>
      <c r="C9" s="0" t="s">
        <v>263</v>
      </c>
      <c r="D9" s="0" t="s">
        <v>263</v>
      </c>
      <c r="E9" s="0" t="s">
        <v>263</v>
      </c>
      <c r="F9" s="0" t="s">
        <v>263</v>
      </c>
      <c r="G9" s="0" t="s">
        <v>263</v>
      </c>
      <c r="H9" s="0" t="s">
        <v>263</v>
      </c>
      <c r="I9" s="0" t="s">
        <v>263</v>
      </c>
      <c r="J9" s="0" t="s">
        <v>263</v>
      </c>
      <c r="K9" s="0" t="s">
        <v>263</v>
      </c>
      <c r="L9" s="0" t="s">
        <v>263</v>
      </c>
      <c r="M9" s="0" t="s">
        <v>263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3" t="s">
        <v>10</v>
      </c>
      <c r="B11" s="65" t="n">
        <v>1</v>
      </c>
      <c r="C11" s="65" t="n">
        <v>2</v>
      </c>
      <c r="D11" s="65" t="n">
        <v>3</v>
      </c>
      <c r="E11" s="65" t="n">
        <v>4</v>
      </c>
      <c r="F11" s="65" t="n">
        <v>5</v>
      </c>
      <c r="G11" s="65" t="n">
        <v>6</v>
      </c>
      <c r="H11" s="65" t="n">
        <v>7</v>
      </c>
      <c r="I11" s="65" t="n">
        <v>8</v>
      </c>
      <c r="J11" s="65" t="n">
        <v>9</v>
      </c>
      <c r="K11" s="65" t="n">
        <v>10</v>
      </c>
      <c r="L11" s="65" t="n">
        <v>11</v>
      </c>
      <c r="M11" s="65" t="n">
        <v>12</v>
      </c>
    </row>
    <row r="12" customFormat="false" ht="13.8" hidden="false" customHeight="false" outlineLevel="0" collapsed="false">
      <c r="A12" s="35" t="s">
        <v>32</v>
      </c>
      <c r="B12" s="0" t="s">
        <v>264</v>
      </c>
      <c r="C12" s="0" t="s">
        <v>264</v>
      </c>
      <c r="D12" s="0" t="s">
        <v>264</v>
      </c>
      <c r="E12" s="0" t="s">
        <v>264</v>
      </c>
      <c r="F12" s="0" t="s">
        <v>264</v>
      </c>
      <c r="G12" s="0" t="s">
        <v>264</v>
      </c>
      <c r="H12" s="0" t="s">
        <v>264</v>
      </c>
      <c r="I12" s="0" t="s">
        <v>264</v>
      </c>
      <c r="J12" s="0" t="s">
        <v>264</v>
      </c>
      <c r="K12" s="0" t="s">
        <v>264</v>
      </c>
      <c r="L12" s="0" t="s">
        <v>264</v>
      </c>
      <c r="M12" s="0" t="s">
        <v>264</v>
      </c>
    </row>
    <row r="13" customFormat="false" ht="13.8" hidden="false" customHeight="false" outlineLevel="0" collapsed="false">
      <c r="A13" s="35" t="s">
        <v>37</v>
      </c>
      <c r="B13" s="0" t="s">
        <v>264</v>
      </c>
      <c r="C13" s="0" t="s">
        <v>264</v>
      </c>
      <c r="D13" s="0" t="s">
        <v>264</v>
      </c>
      <c r="E13" s="0" t="s">
        <v>264</v>
      </c>
      <c r="F13" s="0" t="s">
        <v>264</v>
      </c>
      <c r="G13" s="0" t="s">
        <v>264</v>
      </c>
      <c r="H13" s="0" t="s">
        <v>264</v>
      </c>
      <c r="I13" s="0" t="s">
        <v>264</v>
      </c>
      <c r="J13" s="0" t="s">
        <v>264</v>
      </c>
      <c r="K13" s="0" t="s">
        <v>264</v>
      </c>
      <c r="L13" s="0" t="s">
        <v>264</v>
      </c>
      <c r="M13" s="0" t="s">
        <v>264</v>
      </c>
    </row>
    <row r="14" customFormat="false" ht="13.8" hidden="false" customHeight="false" outlineLevel="0" collapsed="false">
      <c r="A14" s="35" t="s">
        <v>38</v>
      </c>
      <c r="B14" s="0" t="s">
        <v>264</v>
      </c>
      <c r="C14" s="0" t="s">
        <v>264</v>
      </c>
      <c r="D14" s="0" t="s">
        <v>264</v>
      </c>
      <c r="E14" s="0" t="s">
        <v>264</v>
      </c>
      <c r="F14" s="0" t="s">
        <v>264</v>
      </c>
      <c r="G14" s="0" t="s">
        <v>264</v>
      </c>
      <c r="H14" s="0" t="s">
        <v>264</v>
      </c>
      <c r="I14" s="0" t="s">
        <v>264</v>
      </c>
      <c r="J14" s="0" t="s">
        <v>264</v>
      </c>
      <c r="K14" s="0" t="s">
        <v>264</v>
      </c>
      <c r="L14" s="0" t="s">
        <v>264</v>
      </c>
      <c r="M14" s="0" t="s">
        <v>264</v>
      </c>
    </row>
    <row r="15" customFormat="false" ht="13.8" hidden="false" customHeight="false" outlineLevel="0" collapsed="false">
      <c r="A15" s="35" t="s">
        <v>39</v>
      </c>
      <c r="B15" s="0" t="s">
        <v>264</v>
      </c>
      <c r="C15" s="0" t="s">
        <v>264</v>
      </c>
      <c r="D15" s="0" t="s">
        <v>264</v>
      </c>
      <c r="E15" s="0" t="s">
        <v>264</v>
      </c>
      <c r="F15" s="0" t="s">
        <v>264</v>
      </c>
      <c r="G15" s="0" t="s">
        <v>264</v>
      </c>
      <c r="H15" s="0" t="s">
        <v>264</v>
      </c>
      <c r="I15" s="0" t="s">
        <v>264</v>
      </c>
      <c r="J15" s="0" t="s">
        <v>264</v>
      </c>
      <c r="K15" s="0" t="s">
        <v>264</v>
      </c>
      <c r="L15" s="0" t="s">
        <v>264</v>
      </c>
      <c r="M15" s="0" t="s">
        <v>264</v>
      </c>
    </row>
    <row r="16" customFormat="false" ht="13.8" hidden="false" customHeight="false" outlineLevel="0" collapsed="false">
      <c r="A16" s="35" t="s">
        <v>40</v>
      </c>
      <c r="B16" s="0" t="s">
        <v>264</v>
      </c>
      <c r="C16" s="0" t="s">
        <v>264</v>
      </c>
      <c r="D16" s="0" t="s">
        <v>264</v>
      </c>
      <c r="E16" s="0" t="s">
        <v>264</v>
      </c>
      <c r="F16" s="0" t="s">
        <v>264</v>
      </c>
      <c r="G16" s="0" t="s">
        <v>264</v>
      </c>
      <c r="H16" s="0" t="s">
        <v>264</v>
      </c>
      <c r="I16" s="0" t="s">
        <v>264</v>
      </c>
      <c r="J16" s="0" t="s">
        <v>264</v>
      </c>
      <c r="K16" s="0" t="s">
        <v>264</v>
      </c>
      <c r="L16" s="0" t="s">
        <v>264</v>
      </c>
      <c r="M16" s="0" t="s">
        <v>264</v>
      </c>
    </row>
    <row r="17" customFormat="false" ht="13.8" hidden="false" customHeight="false" outlineLevel="0" collapsed="false">
      <c r="A17" s="35" t="s">
        <v>41</v>
      </c>
      <c r="B17" s="0" t="s">
        <v>264</v>
      </c>
      <c r="C17" s="0" t="s">
        <v>264</v>
      </c>
      <c r="D17" s="0" t="s">
        <v>264</v>
      </c>
      <c r="E17" s="0" t="s">
        <v>264</v>
      </c>
      <c r="F17" s="0" t="s">
        <v>264</v>
      </c>
      <c r="G17" s="0" t="s">
        <v>264</v>
      </c>
      <c r="H17" s="0" t="s">
        <v>264</v>
      </c>
      <c r="I17" s="0" t="s">
        <v>264</v>
      </c>
      <c r="J17" s="0" t="s">
        <v>264</v>
      </c>
      <c r="K17" s="0" t="s">
        <v>264</v>
      </c>
      <c r="L17" s="0" t="s">
        <v>264</v>
      </c>
      <c r="M17" s="0" t="s">
        <v>264</v>
      </c>
    </row>
    <row r="18" customFormat="false" ht="13.8" hidden="false" customHeight="false" outlineLevel="0" collapsed="false">
      <c r="A18" s="35" t="s">
        <v>42</v>
      </c>
      <c r="B18" s="0" t="s">
        <v>264</v>
      </c>
      <c r="C18" s="0" t="s">
        <v>264</v>
      </c>
      <c r="D18" s="0" t="s">
        <v>264</v>
      </c>
      <c r="E18" s="0" t="s">
        <v>264</v>
      </c>
      <c r="F18" s="0" t="s">
        <v>264</v>
      </c>
      <c r="G18" s="0" t="s">
        <v>264</v>
      </c>
      <c r="H18" s="0" t="s">
        <v>264</v>
      </c>
      <c r="I18" s="0" t="s">
        <v>264</v>
      </c>
      <c r="J18" s="0" t="s">
        <v>264</v>
      </c>
      <c r="K18" s="0" t="s">
        <v>264</v>
      </c>
      <c r="L18" s="0" t="s">
        <v>264</v>
      </c>
      <c r="M18" s="0" t="s">
        <v>264</v>
      </c>
    </row>
    <row r="19" customFormat="false" ht="13.8" hidden="false" customHeight="false" outlineLevel="0" collapsed="false">
      <c r="A19" s="35" t="s">
        <v>43</v>
      </c>
      <c r="B19" s="0" t="s">
        <v>264</v>
      </c>
      <c r="C19" s="0" t="s">
        <v>264</v>
      </c>
      <c r="D19" s="0" t="s">
        <v>264</v>
      </c>
      <c r="E19" s="0" t="s">
        <v>264</v>
      </c>
      <c r="F19" s="0" t="s">
        <v>264</v>
      </c>
      <c r="G19" s="0" t="s">
        <v>264</v>
      </c>
      <c r="H19" s="0" t="s">
        <v>264</v>
      </c>
      <c r="I19" s="0" t="s">
        <v>264</v>
      </c>
      <c r="J19" s="0" t="s">
        <v>264</v>
      </c>
      <c r="K19" s="0" t="s">
        <v>264</v>
      </c>
      <c r="L19" s="0" t="s">
        <v>264</v>
      </c>
      <c r="M19" s="0" t="s">
        <v>264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3" t="s">
        <v>11</v>
      </c>
      <c r="B21" s="65" t="n">
        <v>1</v>
      </c>
      <c r="C21" s="65" t="n">
        <v>2</v>
      </c>
      <c r="D21" s="65" t="n">
        <v>3</v>
      </c>
      <c r="E21" s="65" t="n">
        <v>4</v>
      </c>
      <c r="F21" s="65" t="n">
        <v>5</v>
      </c>
      <c r="G21" s="65" t="n">
        <v>6</v>
      </c>
      <c r="H21" s="65" t="n">
        <v>7</v>
      </c>
      <c r="I21" s="65" t="n">
        <v>8</v>
      </c>
      <c r="J21" s="65" t="n">
        <v>9</v>
      </c>
      <c r="K21" s="65" t="n">
        <v>10</v>
      </c>
      <c r="L21" s="65" t="n">
        <v>11</v>
      </c>
      <c r="M21" s="65" t="n">
        <v>12</v>
      </c>
    </row>
    <row r="22" customFormat="false" ht="13.8" hidden="false" customHeight="false" outlineLevel="0" collapsed="false">
      <c r="A22" s="1" t="s">
        <v>32</v>
      </c>
      <c r="B22" s="0" t="s">
        <v>265</v>
      </c>
      <c r="C22" s="0" t="s">
        <v>265</v>
      </c>
      <c r="D22" s="0" t="s">
        <v>265</v>
      </c>
      <c r="E22" s="0" t="s">
        <v>265</v>
      </c>
      <c r="F22" s="0" t="s">
        <v>265</v>
      </c>
      <c r="G22" s="0" t="s">
        <v>265</v>
      </c>
      <c r="H22" s="0" t="s">
        <v>265</v>
      </c>
      <c r="I22" s="0" t="s">
        <v>265</v>
      </c>
      <c r="J22" s="0" t="s">
        <v>265</v>
      </c>
      <c r="K22" s="0" t="s">
        <v>265</v>
      </c>
      <c r="L22" s="0" t="s">
        <v>265</v>
      </c>
      <c r="M22" s="0" t="s">
        <v>265</v>
      </c>
    </row>
    <row r="23" customFormat="false" ht="13.8" hidden="false" customHeight="false" outlineLevel="0" collapsed="false">
      <c r="A23" s="1" t="s">
        <v>37</v>
      </c>
      <c r="B23" s="0" t="s">
        <v>265</v>
      </c>
      <c r="C23" s="0" t="s">
        <v>265</v>
      </c>
      <c r="D23" s="0" t="s">
        <v>265</v>
      </c>
      <c r="E23" s="0" t="s">
        <v>265</v>
      </c>
      <c r="F23" s="0" t="s">
        <v>265</v>
      </c>
      <c r="G23" s="0" t="s">
        <v>265</v>
      </c>
      <c r="H23" s="0" t="s">
        <v>265</v>
      </c>
      <c r="I23" s="0" t="s">
        <v>265</v>
      </c>
      <c r="J23" s="0" t="s">
        <v>265</v>
      </c>
      <c r="K23" s="0" t="s">
        <v>265</v>
      </c>
      <c r="L23" s="0" t="s">
        <v>265</v>
      </c>
      <c r="M23" s="0" t="s">
        <v>265</v>
      </c>
    </row>
    <row r="24" customFormat="false" ht="13.8" hidden="false" customHeight="false" outlineLevel="0" collapsed="false">
      <c r="A24" s="1" t="s">
        <v>38</v>
      </c>
      <c r="B24" s="0" t="s">
        <v>265</v>
      </c>
      <c r="C24" s="0" t="s">
        <v>265</v>
      </c>
      <c r="D24" s="0" t="s">
        <v>265</v>
      </c>
      <c r="E24" s="0" t="s">
        <v>265</v>
      </c>
      <c r="F24" s="0" t="s">
        <v>265</v>
      </c>
      <c r="G24" s="0" t="s">
        <v>265</v>
      </c>
      <c r="H24" s="0" t="s">
        <v>265</v>
      </c>
      <c r="I24" s="0" t="s">
        <v>265</v>
      </c>
      <c r="J24" s="0" t="s">
        <v>265</v>
      </c>
      <c r="K24" s="0" t="s">
        <v>265</v>
      </c>
      <c r="L24" s="0" t="s">
        <v>265</v>
      </c>
      <c r="M24" s="0" t="s">
        <v>265</v>
      </c>
    </row>
    <row r="25" customFormat="false" ht="13.8" hidden="false" customHeight="false" outlineLevel="0" collapsed="false">
      <c r="A25" s="1" t="s">
        <v>39</v>
      </c>
      <c r="B25" s="0" t="s">
        <v>265</v>
      </c>
      <c r="C25" s="0" t="s">
        <v>265</v>
      </c>
      <c r="D25" s="0" t="s">
        <v>265</v>
      </c>
      <c r="E25" s="0" t="s">
        <v>265</v>
      </c>
      <c r="F25" s="0" t="s">
        <v>265</v>
      </c>
      <c r="G25" s="0" t="s">
        <v>265</v>
      </c>
      <c r="H25" s="0" t="s">
        <v>265</v>
      </c>
      <c r="I25" s="0" t="s">
        <v>265</v>
      </c>
      <c r="J25" s="0" t="s">
        <v>265</v>
      </c>
      <c r="K25" s="0" t="s">
        <v>265</v>
      </c>
      <c r="L25" s="0" t="s">
        <v>265</v>
      </c>
      <c r="M25" s="0" t="s">
        <v>265</v>
      </c>
    </row>
    <row r="26" customFormat="false" ht="13.8" hidden="false" customHeight="false" outlineLevel="0" collapsed="false">
      <c r="A26" s="1" t="s">
        <v>40</v>
      </c>
      <c r="B26" s="0" t="s">
        <v>265</v>
      </c>
      <c r="C26" s="0" t="s">
        <v>265</v>
      </c>
      <c r="D26" s="0" t="s">
        <v>265</v>
      </c>
      <c r="E26" s="0" t="s">
        <v>265</v>
      </c>
      <c r="F26" s="0" t="s">
        <v>265</v>
      </c>
      <c r="G26" s="0" t="s">
        <v>265</v>
      </c>
      <c r="H26" s="0" t="s">
        <v>265</v>
      </c>
      <c r="I26" s="0" t="s">
        <v>265</v>
      </c>
      <c r="J26" s="0" t="s">
        <v>265</v>
      </c>
      <c r="K26" s="0" t="s">
        <v>265</v>
      </c>
      <c r="L26" s="0" t="s">
        <v>265</v>
      </c>
      <c r="M26" s="0" t="s">
        <v>265</v>
      </c>
    </row>
    <row r="27" customFormat="false" ht="13.8" hidden="false" customHeight="false" outlineLevel="0" collapsed="false">
      <c r="A27" s="1" t="s">
        <v>41</v>
      </c>
      <c r="B27" s="0" t="s">
        <v>265</v>
      </c>
      <c r="C27" s="0" t="s">
        <v>265</v>
      </c>
      <c r="D27" s="0" t="s">
        <v>265</v>
      </c>
      <c r="E27" s="0" t="s">
        <v>265</v>
      </c>
      <c r="F27" s="0" t="s">
        <v>265</v>
      </c>
      <c r="G27" s="0" t="s">
        <v>265</v>
      </c>
      <c r="H27" s="0" t="s">
        <v>265</v>
      </c>
      <c r="I27" s="0" t="s">
        <v>265</v>
      </c>
      <c r="J27" s="0" t="s">
        <v>265</v>
      </c>
      <c r="K27" s="0" t="s">
        <v>265</v>
      </c>
      <c r="L27" s="0" t="s">
        <v>265</v>
      </c>
      <c r="M27" s="0" t="s">
        <v>265</v>
      </c>
    </row>
    <row r="28" customFormat="false" ht="13.8" hidden="false" customHeight="false" outlineLevel="0" collapsed="false">
      <c r="A28" s="1" t="s">
        <v>42</v>
      </c>
      <c r="B28" s="0" t="s">
        <v>265</v>
      </c>
      <c r="C28" s="0" t="s">
        <v>265</v>
      </c>
      <c r="D28" s="0" t="s">
        <v>265</v>
      </c>
      <c r="E28" s="0" t="s">
        <v>265</v>
      </c>
      <c r="F28" s="0" t="s">
        <v>265</v>
      </c>
      <c r="G28" s="0" t="s">
        <v>265</v>
      </c>
      <c r="H28" s="0" t="s">
        <v>265</v>
      </c>
      <c r="I28" s="0" t="s">
        <v>265</v>
      </c>
      <c r="J28" s="0" t="s">
        <v>265</v>
      </c>
      <c r="K28" s="0" t="s">
        <v>265</v>
      </c>
      <c r="L28" s="0" t="s">
        <v>265</v>
      </c>
      <c r="M28" s="0" t="s">
        <v>265</v>
      </c>
    </row>
    <row r="29" customFormat="false" ht="13.8" hidden="false" customHeight="false" outlineLevel="0" collapsed="false">
      <c r="A29" s="1" t="s">
        <v>43</v>
      </c>
      <c r="B29" s="0" t="s">
        <v>265</v>
      </c>
      <c r="C29" s="0" t="s">
        <v>265</v>
      </c>
      <c r="D29" s="0" t="s">
        <v>265</v>
      </c>
      <c r="E29" s="0" t="s">
        <v>265</v>
      </c>
      <c r="F29" s="0" t="s">
        <v>265</v>
      </c>
      <c r="G29" s="0" t="s">
        <v>265</v>
      </c>
      <c r="H29" s="0" t="s">
        <v>265</v>
      </c>
      <c r="I29" s="0" t="s">
        <v>265</v>
      </c>
      <c r="J29" s="0" t="s">
        <v>265</v>
      </c>
      <c r="K29" s="0" t="s">
        <v>265</v>
      </c>
      <c r="L29" s="0" t="s">
        <v>265</v>
      </c>
      <c r="M29" s="0" t="s">
        <v>265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3" t="s">
        <v>12</v>
      </c>
      <c r="B31" s="65" t="n">
        <v>1</v>
      </c>
      <c r="C31" s="65" t="n">
        <v>2</v>
      </c>
      <c r="D31" s="65" t="n">
        <v>3</v>
      </c>
      <c r="E31" s="65" t="n">
        <v>4</v>
      </c>
      <c r="F31" s="65" t="n">
        <v>5</v>
      </c>
      <c r="G31" s="65" t="n">
        <v>6</v>
      </c>
      <c r="H31" s="65" t="n">
        <v>7</v>
      </c>
      <c r="I31" s="65" t="n">
        <v>8</v>
      </c>
      <c r="J31" s="65" t="n">
        <v>9</v>
      </c>
      <c r="K31" s="65" t="n">
        <v>10</v>
      </c>
      <c r="L31" s="65" t="n">
        <v>11</v>
      </c>
      <c r="M31" s="65" t="n">
        <v>12</v>
      </c>
    </row>
    <row r="32" customFormat="false" ht="13.8" hidden="false" customHeight="false" outlineLevel="0" collapsed="false">
      <c r="A32" s="1" t="s">
        <v>32</v>
      </c>
      <c r="B32" s="0" t="s">
        <v>266</v>
      </c>
      <c r="C32" s="0" t="s">
        <v>266</v>
      </c>
      <c r="D32" s="0" t="s">
        <v>266</v>
      </c>
      <c r="E32" s="0" t="s">
        <v>266</v>
      </c>
      <c r="F32" s="0" t="s">
        <v>266</v>
      </c>
      <c r="G32" s="0" t="s">
        <v>266</v>
      </c>
      <c r="H32" s="0" t="s">
        <v>266</v>
      </c>
      <c r="I32" s="0" t="s">
        <v>266</v>
      </c>
      <c r="J32" s="0" t="s">
        <v>266</v>
      </c>
      <c r="K32" s="0" t="s">
        <v>266</v>
      </c>
      <c r="L32" s="0" t="s">
        <v>266</v>
      </c>
      <c r="M32" s="0" t="s">
        <v>266</v>
      </c>
    </row>
    <row r="33" customFormat="false" ht="13.8" hidden="false" customHeight="false" outlineLevel="0" collapsed="false">
      <c r="A33" s="1" t="s">
        <v>37</v>
      </c>
      <c r="B33" s="0" t="s">
        <v>266</v>
      </c>
      <c r="C33" s="0" t="s">
        <v>266</v>
      </c>
      <c r="D33" s="0" t="s">
        <v>266</v>
      </c>
      <c r="E33" s="0" t="s">
        <v>266</v>
      </c>
      <c r="F33" s="0" t="s">
        <v>266</v>
      </c>
      <c r="G33" s="0" t="s">
        <v>266</v>
      </c>
      <c r="H33" s="0" t="s">
        <v>266</v>
      </c>
      <c r="I33" s="0" t="s">
        <v>266</v>
      </c>
      <c r="J33" s="0" t="s">
        <v>266</v>
      </c>
      <c r="K33" s="0" t="s">
        <v>266</v>
      </c>
      <c r="L33" s="0" t="s">
        <v>266</v>
      </c>
      <c r="M33" s="0" t="s">
        <v>266</v>
      </c>
    </row>
    <row r="34" customFormat="false" ht="13.8" hidden="false" customHeight="false" outlineLevel="0" collapsed="false">
      <c r="A34" s="1" t="s">
        <v>38</v>
      </c>
      <c r="B34" s="0" t="s">
        <v>266</v>
      </c>
      <c r="C34" s="0" t="s">
        <v>266</v>
      </c>
      <c r="D34" s="0" t="s">
        <v>266</v>
      </c>
      <c r="E34" s="0" t="s">
        <v>266</v>
      </c>
      <c r="F34" s="0" t="s">
        <v>266</v>
      </c>
      <c r="G34" s="0" t="s">
        <v>266</v>
      </c>
      <c r="H34" s="0" t="s">
        <v>266</v>
      </c>
      <c r="I34" s="0" t="s">
        <v>266</v>
      </c>
      <c r="J34" s="0" t="s">
        <v>266</v>
      </c>
      <c r="K34" s="0" t="s">
        <v>266</v>
      </c>
      <c r="L34" s="0" t="s">
        <v>266</v>
      </c>
      <c r="M34" s="0" t="s">
        <v>266</v>
      </c>
    </row>
    <row r="35" customFormat="false" ht="13.8" hidden="false" customHeight="false" outlineLevel="0" collapsed="false">
      <c r="A35" s="1" t="s">
        <v>39</v>
      </c>
      <c r="B35" s="0" t="s">
        <v>266</v>
      </c>
      <c r="C35" s="0" t="s">
        <v>266</v>
      </c>
      <c r="D35" s="0" t="s">
        <v>266</v>
      </c>
      <c r="E35" s="0" t="s">
        <v>266</v>
      </c>
      <c r="F35" s="0" t="s">
        <v>266</v>
      </c>
      <c r="G35" s="0" t="s">
        <v>266</v>
      </c>
      <c r="H35" s="0" t="s">
        <v>266</v>
      </c>
      <c r="I35" s="0" t="s">
        <v>266</v>
      </c>
      <c r="J35" s="0" t="s">
        <v>266</v>
      </c>
      <c r="K35" s="0" t="s">
        <v>266</v>
      </c>
      <c r="L35" s="0" t="s">
        <v>266</v>
      </c>
      <c r="M35" s="0" t="s">
        <v>266</v>
      </c>
    </row>
    <row r="36" customFormat="false" ht="13.8" hidden="false" customHeight="false" outlineLevel="0" collapsed="false">
      <c r="A36" s="1" t="s">
        <v>40</v>
      </c>
      <c r="B36" s="0" t="s">
        <v>266</v>
      </c>
      <c r="C36" s="0" t="s">
        <v>266</v>
      </c>
      <c r="D36" s="0" t="s">
        <v>266</v>
      </c>
      <c r="E36" s="0" t="s">
        <v>266</v>
      </c>
      <c r="F36" s="0" t="s">
        <v>266</v>
      </c>
      <c r="G36" s="0" t="s">
        <v>266</v>
      </c>
      <c r="H36" s="0" t="s">
        <v>266</v>
      </c>
      <c r="I36" s="0" t="s">
        <v>266</v>
      </c>
      <c r="J36" s="0" t="s">
        <v>266</v>
      </c>
      <c r="K36" s="0" t="s">
        <v>266</v>
      </c>
      <c r="L36" s="0" t="s">
        <v>266</v>
      </c>
      <c r="M36" s="0" t="s">
        <v>266</v>
      </c>
    </row>
    <row r="37" customFormat="false" ht="13.8" hidden="false" customHeight="false" outlineLevel="0" collapsed="false">
      <c r="A37" s="1" t="s">
        <v>41</v>
      </c>
      <c r="B37" s="0" t="s">
        <v>266</v>
      </c>
      <c r="C37" s="0" t="s">
        <v>266</v>
      </c>
      <c r="D37" s="0" t="s">
        <v>266</v>
      </c>
      <c r="E37" s="0" t="s">
        <v>266</v>
      </c>
      <c r="F37" s="0" t="s">
        <v>266</v>
      </c>
      <c r="G37" s="0" t="s">
        <v>266</v>
      </c>
      <c r="H37" s="0" t="s">
        <v>266</v>
      </c>
      <c r="I37" s="0" t="s">
        <v>266</v>
      </c>
      <c r="J37" s="0" t="s">
        <v>266</v>
      </c>
      <c r="K37" s="0" t="s">
        <v>266</v>
      </c>
      <c r="L37" s="0" t="s">
        <v>266</v>
      </c>
      <c r="M37" s="0" t="s">
        <v>266</v>
      </c>
    </row>
    <row r="38" customFormat="false" ht="13.8" hidden="false" customHeight="false" outlineLevel="0" collapsed="false">
      <c r="A38" s="1" t="s">
        <v>42</v>
      </c>
      <c r="B38" s="0" t="s">
        <v>266</v>
      </c>
      <c r="C38" s="0" t="s">
        <v>266</v>
      </c>
      <c r="D38" s="0" t="s">
        <v>266</v>
      </c>
      <c r="E38" s="0" t="s">
        <v>266</v>
      </c>
      <c r="F38" s="0" t="s">
        <v>266</v>
      </c>
      <c r="G38" s="0" t="s">
        <v>266</v>
      </c>
      <c r="H38" s="0" t="s">
        <v>266</v>
      </c>
      <c r="I38" s="0" t="s">
        <v>266</v>
      </c>
      <c r="J38" s="0" t="s">
        <v>266</v>
      </c>
      <c r="K38" s="0" t="s">
        <v>266</v>
      </c>
      <c r="L38" s="0" t="s">
        <v>266</v>
      </c>
      <c r="M38" s="0" t="s">
        <v>266</v>
      </c>
    </row>
    <row r="39" customFormat="false" ht="13.8" hidden="false" customHeight="false" outlineLevel="0" collapsed="false">
      <c r="A39" s="1" t="s">
        <v>43</v>
      </c>
      <c r="B39" s="0" t="s">
        <v>266</v>
      </c>
      <c r="C39" s="0" t="s">
        <v>266</v>
      </c>
      <c r="D39" s="0" t="s">
        <v>266</v>
      </c>
      <c r="E39" s="0" t="s">
        <v>266</v>
      </c>
      <c r="F39" s="0" t="s">
        <v>266</v>
      </c>
      <c r="G39" s="0" t="s">
        <v>266</v>
      </c>
      <c r="H39" s="0" t="s">
        <v>266</v>
      </c>
      <c r="I39" s="0" t="s">
        <v>266</v>
      </c>
      <c r="J39" s="0" t="s">
        <v>266</v>
      </c>
      <c r="K39" s="0" t="s">
        <v>266</v>
      </c>
      <c r="L39" s="0" t="s">
        <v>266</v>
      </c>
      <c r="M39" s="0" t="s">
        <v>266</v>
      </c>
    </row>
    <row r="41" customFormat="false" ht="13.8" hidden="false" customHeight="false" outlineLevel="0" collapsed="false">
      <c r="A41" s="3" t="s">
        <v>13</v>
      </c>
      <c r="B41" s="65" t="n">
        <v>1</v>
      </c>
      <c r="C41" s="65" t="n">
        <v>2</v>
      </c>
      <c r="D41" s="65" t="n">
        <v>3</v>
      </c>
      <c r="E41" s="65" t="n">
        <v>4</v>
      </c>
      <c r="F41" s="65" t="n">
        <v>5</v>
      </c>
      <c r="G41" s="65" t="n">
        <v>6</v>
      </c>
      <c r="H41" s="65" t="n">
        <v>7</v>
      </c>
      <c r="I41" s="65" t="n">
        <v>8</v>
      </c>
      <c r="J41" s="65" t="n">
        <v>9</v>
      </c>
      <c r="K41" s="65" t="n">
        <v>10</v>
      </c>
      <c r="L41" s="65" t="n">
        <v>11</v>
      </c>
      <c r="M41" s="65" t="n">
        <v>12</v>
      </c>
    </row>
    <row r="42" customFormat="false" ht="13.8" hidden="false" customHeight="false" outlineLevel="0" collapsed="false">
      <c r="A42" s="1" t="s">
        <v>32</v>
      </c>
      <c r="B42" s="0" t="s">
        <v>267</v>
      </c>
      <c r="C42" s="0" t="s">
        <v>267</v>
      </c>
      <c r="D42" s="0" t="s">
        <v>267</v>
      </c>
      <c r="E42" s="0" t="s">
        <v>267</v>
      </c>
      <c r="F42" s="0" t="s">
        <v>267</v>
      </c>
      <c r="G42" s="0" t="s">
        <v>267</v>
      </c>
      <c r="H42" s="0" t="s">
        <v>267</v>
      </c>
      <c r="I42" s="0" t="s">
        <v>267</v>
      </c>
      <c r="J42" s="0" t="s">
        <v>267</v>
      </c>
      <c r="K42" s="0" t="s">
        <v>267</v>
      </c>
      <c r="L42" s="0" t="s">
        <v>267</v>
      </c>
      <c r="M42" s="0" t="s">
        <v>267</v>
      </c>
    </row>
    <row r="43" customFormat="false" ht="13.8" hidden="false" customHeight="false" outlineLevel="0" collapsed="false">
      <c r="A43" s="1" t="s">
        <v>37</v>
      </c>
      <c r="B43" s="0" t="s">
        <v>267</v>
      </c>
      <c r="C43" s="0" t="s">
        <v>267</v>
      </c>
      <c r="D43" s="0" t="s">
        <v>267</v>
      </c>
      <c r="E43" s="0" t="s">
        <v>267</v>
      </c>
      <c r="F43" s="0" t="s">
        <v>267</v>
      </c>
      <c r="G43" s="0" t="s">
        <v>267</v>
      </c>
      <c r="H43" s="0" t="s">
        <v>267</v>
      </c>
      <c r="I43" s="0" t="s">
        <v>267</v>
      </c>
      <c r="J43" s="0" t="s">
        <v>267</v>
      </c>
      <c r="K43" s="0" t="s">
        <v>267</v>
      </c>
      <c r="L43" s="0" t="s">
        <v>267</v>
      </c>
      <c r="M43" s="0" t="s">
        <v>267</v>
      </c>
    </row>
    <row r="44" customFormat="false" ht="13.8" hidden="false" customHeight="false" outlineLevel="0" collapsed="false">
      <c r="A44" s="1" t="s">
        <v>38</v>
      </c>
      <c r="B44" s="0" t="s">
        <v>267</v>
      </c>
      <c r="C44" s="0" t="s">
        <v>267</v>
      </c>
      <c r="D44" s="0" t="s">
        <v>267</v>
      </c>
      <c r="E44" s="0" t="s">
        <v>267</v>
      </c>
      <c r="F44" s="0" t="s">
        <v>267</v>
      </c>
      <c r="G44" s="0" t="s">
        <v>267</v>
      </c>
      <c r="H44" s="0" t="s">
        <v>267</v>
      </c>
      <c r="I44" s="0" t="s">
        <v>267</v>
      </c>
      <c r="J44" s="0" t="s">
        <v>267</v>
      </c>
      <c r="K44" s="0" t="s">
        <v>267</v>
      </c>
      <c r="L44" s="0" t="s">
        <v>267</v>
      </c>
      <c r="M44" s="0" t="s">
        <v>267</v>
      </c>
    </row>
    <row r="45" customFormat="false" ht="13.8" hidden="false" customHeight="false" outlineLevel="0" collapsed="false">
      <c r="A45" s="1" t="s">
        <v>39</v>
      </c>
      <c r="B45" s="0" t="s">
        <v>267</v>
      </c>
      <c r="C45" s="0" t="s">
        <v>267</v>
      </c>
      <c r="D45" s="0" t="s">
        <v>267</v>
      </c>
      <c r="E45" s="0" t="s">
        <v>267</v>
      </c>
      <c r="F45" s="0" t="s">
        <v>267</v>
      </c>
      <c r="G45" s="0" t="s">
        <v>267</v>
      </c>
      <c r="H45" s="0" t="s">
        <v>267</v>
      </c>
      <c r="I45" s="0" t="s">
        <v>267</v>
      </c>
      <c r="J45" s="0" t="s">
        <v>267</v>
      </c>
      <c r="K45" s="0" t="s">
        <v>267</v>
      </c>
      <c r="L45" s="0" t="s">
        <v>267</v>
      </c>
      <c r="M45" s="0" t="s">
        <v>267</v>
      </c>
    </row>
    <row r="46" customFormat="false" ht="13.8" hidden="false" customHeight="false" outlineLevel="0" collapsed="false">
      <c r="A46" s="1" t="s">
        <v>40</v>
      </c>
      <c r="B46" s="0" t="s">
        <v>267</v>
      </c>
      <c r="C46" s="0" t="s">
        <v>267</v>
      </c>
      <c r="D46" s="0" t="s">
        <v>267</v>
      </c>
      <c r="E46" s="0" t="s">
        <v>267</v>
      </c>
      <c r="F46" s="0" t="s">
        <v>267</v>
      </c>
      <c r="G46" s="0" t="s">
        <v>267</v>
      </c>
      <c r="H46" s="0" t="s">
        <v>267</v>
      </c>
      <c r="I46" s="0" t="s">
        <v>267</v>
      </c>
      <c r="J46" s="0" t="s">
        <v>267</v>
      </c>
      <c r="K46" s="0" t="s">
        <v>267</v>
      </c>
      <c r="L46" s="0" t="s">
        <v>267</v>
      </c>
      <c r="M46" s="0" t="s">
        <v>267</v>
      </c>
    </row>
    <row r="47" customFormat="false" ht="13.8" hidden="false" customHeight="false" outlineLevel="0" collapsed="false">
      <c r="A47" s="1" t="s">
        <v>41</v>
      </c>
      <c r="B47" s="0" t="s">
        <v>267</v>
      </c>
      <c r="C47" s="0" t="s">
        <v>267</v>
      </c>
      <c r="D47" s="0" t="s">
        <v>267</v>
      </c>
      <c r="E47" s="0" t="s">
        <v>267</v>
      </c>
      <c r="F47" s="0" t="s">
        <v>267</v>
      </c>
      <c r="G47" s="0" t="s">
        <v>267</v>
      </c>
      <c r="H47" s="0" t="s">
        <v>267</v>
      </c>
      <c r="I47" s="0" t="s">
        <v>267</v>
      </c>
      <c r="J47" s="0" t="s">
        <v>267</v>
      </c>
      <c r="K47" s="0" t="s">
        <v>267</v>
      </c>
      <c r="L47" s="0" t="s">
        <v>267</v>
      </c>
      <c r="M47" s="0" t="s">
        <v>267</v>
      </c>
    </row>
    <row r="48" customFormat="false" ht="13.8" hidden="false" customHeight="false" outlineLevel="0" collapsed="false">
      <c r="A48" s="1" t="s">
        <v>42</v>
      </c>
      <c r="B48" s="0" t="s">
        <v>267</v>
      </c>
      <c r="C48" s="0" t="s">
        <v>267</v>
      </c>
      <c r="D48" s="0" t="s">
        <v>267</v>
      </c>
      <c r="E48" s="0" t="s">
        <v>267</v>
      </c>
      <c r="F48" s="0" t="s">
        <v>267</v>
      </c>
      <c r="G48" s="0" t="s">
        <v>267</v>
      </c>
      <c r="H48" s="0" t="s">
        <v>267</v>
      </c>
      <c r="I48" s="0" t="s">
        <v>267</v>
      </c>
      <c r="J48" s="0" t="s">
        <v>267</v>
      </c>
      <c r="K48" s="0" t="s">
        <v>267</v>
      </c>
      <c r="L48" s="0" t="s">
        <v>267</v>
      </c>
      <c r="M48" s="0" t="s">
        <v>267</v>
      </c>
    </row>
    <row r="49" customFormat="false" ht="13.8" hidden="false" customHeight="false" outlineLevel="0" collapsed="false">
      <c r="A49" s="1" t="s">
        <v>43</v>
      </c>
      <c r="B49" s="0" t="s">
        <v>267</v>
      </c>
      <c r="C49" s="0" t="s">
        <v>267</v>
      </c>
      <c r="D49" s="0" t="s">
        <v>267</v>
      </c>
      <c r="E49" s="0" t="s">
        <v>267</v>
      </c>
      <c r="F49" s="0" t="s">
        <v>267</v>
      </c>
      <c r="G49" s="0" t="s">
        <v>267</v>
      </c>
      <c r="H49" s="0" t="s">
        <v>267</v>
      </c>
      <c r="I49" s="0" t="s">
        <v>267</v>
      </c>
      <c r="J49" s="0" t="s">
        <v>267</v>
      </c>
      <c r="K49" s="0" t="s">
        <v>267</v>
      </c>
      <c r="L49" s="0" t="s">
        <v>267</v>
      </c>
      <c r="M49" s="0" t="s">
        <v>267</v>
      </c>
    </row>
    <row r="51" customFormat="false" ht="13" hidden="false" customHeight="false" outlineLevel="0" collapsed="false">
      <c r="A51" s="0" t="s">
        <v>15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0" t="s">
        <v>32</v>
      </c>
      <c r="B52" s="0" t="s">
        <v>268</v>
      </c>
      <c r="C52" s="0" t="s">
        <v>268</v>
      </c>
      <c r="D52" s="0" t="s">
        <v>268</v>
      </c>
      <c r="E52" s="0" t="s">
        <v>268</v>
      </c>
      <c r="F52" s="0" t="s">
        <v>268</v>
      </c>
      <c r="G52" s="0" t="s">
        <v>268</v>
      </c>
      <c r="H52" s="0" t="s">
        <v>268</v>
      </c>
      <c r="I52" s="0" t="s">
        <v>268</v>
      </c>
      <c r="J52" s="0" t="s">
        <v>268</v>
      </c>
      <c r="K52" s="0" t="s">
        <v>268</v>
      </c>
      <c r="L52" s="0" t="s">
        <v>268</v>
      </c>
      <c r="M52" s="0" t="s">
        <v>268</v>
      </c>
    </row>
    <row r="53" customFormat="false" ht="12.8" hidden="false" customHeight="false" outlineLevel="0" collapsed="false">
      <c r="A53" s="0" t="s">
        <v>37</v>
      </c>
      <c r="B53" s="0" t="s">
        <v>268</v>
      </c>
      <c r="C53" s="0" t="s">
        <v>268</v>
      </c>
      <c r="D53" s="0" t="s">
        <v>268</v>
      </c>
      <c r="E53" s="0" t="s">
        <v>268</v>
      </c>
      <c r="F53" s="0" t="s">
        <v>268</v>
      </c>
      <c r="G53" s="0" t="s">
        <v>268</v>
      </c>
      <c r="H53" s="0" t="s">
        <v>268</v>
      </c>
      <c r="I53" s="0" t="s">
        <v>268</v>
      </c>
      <c r="J53" s="0" t="s">
        <v>268</v>
      </c>
      <c r="K53" s="0" t="s">
        <v>268</v>
      </c>
      <c r="L53" s="0" t="s">
        <v>268</v>
      </c>
      <c r="M53" s="0" t="s">
        <v>268</v>
      </c>
    </row>
    <row r="54" customFormat="false" ht="12.8" hidden="false" customHeight="false" outlineLevel="0" collapsed="false">
      <c r="A54" s="0" t="s">
        <v>38</v>
      </c>
      <c r="B54" s="0" t="s">
        <v>268</v>
      </c>
      <c r="C54" s="0" t="s">
        <v>268</v>
      </c>
      <c r="D54" s="0" t="s">
        <v>268</v>
      </c>
      <c r="E54" s="0" t="s">
        <v>268</v>
      </c>
      <c r="F54" s="0" t="s">
        <v>268</v>
      </c>
      <c r="G54" s="0" t="s">
        <v>268</v>
      </c>
      <c r="H54" s="0" t="s">
        <v>268</v>
      </c>
      <c r="I54" s="0" t="s">
        <v>268</v>
      </c>
      <c r="J54" s="0" t="s">
        <v>268</v>
      </c>
      <c r="K54" s="0" t="s">
        <v>268</v>
      </c>
      <c r="L54" s="0" t="s">
        <v>268</v>
      </c>
      <c r="M54" s="0" t="s">
        <v>268</v>
      </c>
    </row>
    <row r="55" customFormat="false" ht="12.8" hidden="false" customHeight="false" outlineLevel="0" collapsed="false">
      <c r="A55" s="0" t="s">
        <v>39</v>
      </c>
      <c r="B55" s="0" t="s">
        <v>268</v>
      </c>
      <c r="C55" s="0" t="s">
        <v>268</v>
      </c>
      <c r="D55" s="0" t="s">
        <v>268</v>
      </c>
      <c r="E55" s="0" t="s">
        <v>268</v>
      </c>
      <c r="F55" s="0" t="s">
        <v>268</v>
      </c>
      <c r="G55" s="0" t="s">
        <v>268</v>
      </c>
      <c r="H55" s="0" t="s">
        <v>268</v>
      </c>
      <c r="I55" s="0" t="s">
        <v>268</v>
      </c>
      <c r="J55" s="0" t="s">
        <v>268</v>
      </c>
      <c r="K55" s="0" t="s">
        <v>268</v>
      </c>
      <c r="L55" s="0" t="s">
        <v>268</v>
      </c>
      <c r="M55" s="0" t="s">
        <v>268</v>
      </c>
    </row>
    <row r="56" customFormat="false" ht="12.8" hidden="false" customHeight="false" outlineLevel="0" collapsed="false">
      <c r="A56" s="0" t="s">
        <v>40</v>
      </c>
      <c r="B56" s="0" t="s">
        <v>268</v>
      </c>
      <c r="C56" s="0" t="s">
        <v>268</v>
      </c>
      <c r="D56" s="0" t="s">
        <v>268</v>
      </c>
      <c r="E56" s="0" t="s">
        <v>268</v>
      </c>
      <c r="F56" s="0" t="s">
        <v>268</v>
      </c>
      <c r="G56" s="0" t="s">
        <v>268</v>
      </c>
      <c r="H56" s="0" t="s">
        <v>268</v>
      </c>
      <c r="I56" s="0" t="s">
        <v>268</v>
      </c>
      <c r="J56" s="0" t="s">
        <v>268</v>
      </c>
      <c r="K56" s="0" t="s">
        <v>268</v>
      </c>
      <c r="L56" s="0" t="s">
        <v>268</v>
      </c>
      <c r="M56" s="0" t="s">
        <v>268</v>
      </c>
    </row>
    <row r="57" customFormat="false" ht="12.8" hidden="false" customHeight="false" outlineLevel="0" collapsed="false">
      <c r="A57" s="0" t="s">
        <v>41</v>
      </c>
      <c r="B57" s="0" t="s">
        <v>268</v>
      </c>
      <c r="C57" s="0" t="s">
        <v>268</v>
      </c>
      <c r="D57" s="0" t="s">
        <v>268</v>
      </c>
      <c r="E57" s="0" t="s">
        <v>268</v>
      </c>
      <c r="F57" s="0" t="s">
        <v>268</v>
      </c>
      <c r="G57" s="0" t="s">
        <v>268</v>
      </c>
      <c r="H57" s="0" t="s">
        <v>268</v>
      </c>
      <c r="I57" s="0" t="s">
        <v>268</v>
      </c>
      <c r="J57" s="0" t="s">
        <v>268</v>
      </c>
      <c r="K57" s="0" t="s">
        <v>268</v>
      </c>
      <c r="L57" s="0" t="s">
        <v>268</v>
      </c>
      <c r="M57" s="0" t="s">
        <v>268</v>
      </c>
    </row>
    <row r="58" customFormat="false" ht="12.8" hidden="false" customHeight="false" outlineLevel="0" collapsed="false">
      <c r="A58" s="0" t="s">
        <v>42</v>
      </c>
      <c r="B58" s="0" t="s">
        <v>268</v>
      </c>
      <c r="C58" s="0" t="s">
        <v>268</v>
      </c>
      <c r="D58" s="0" t="s">
        <v>268</v>
      </c>
      <c r="E58" s="0" t="s">
        <v>268</v>
      </c>
      <c r="F58" s="0" t="s">
        <v>268</v>
      </c>
      <c r="G58" s="0" t="s">
        <v>268</v>
      </c>
      <c r="H58" s="0" t="s">
        <v>268</v>
      </c>
      <c r="I58" s="0" t="s">
        <v>268</v>
      </c>
      <c r="J58" s="0" t="s">
        <v>268</v>
      </c>
      <c r="K58" s="0" t="s">
        <v>268</v>
      </c>
      <c r="L58" s="0" t="s">
        <v>268</v>
      </c>
      <c r="M58" s="0" t="s">
        <v>268</v>
      </c>
    </row>
    <row r="59" customFormat="false" ht="12.8" hidden="false" customHeight="false" outlineLevel="0" collapsed="false">
      <c r="A59" s="0" t="s">
        <v>43</v>
      </c>
      <c r="B59" s="0" t="s">
        <v>268</v>
      </c>
      <c r="C59" s="0" t="s">
        <v>268</v>
      </c>
      <c r="D59" s="0" t="s">
        <v>268</v>
      </c>
      <c r="E59" s="0" t="s">
        <v>268</v>
      </c>
      <c r="F59" s="0" t="s">
        <v>268</v>
      </c>
      <c r="G59" s="0" t="s">
        <v>268</v>
      </c>
      <c r="H59" s="0" t="s">
        <v>268</v>
      </c>
      <c r="I59" s="0" t="s">
        <v>268</v>
      </c>
      <c r="J59" s="0" t="s">
        <v>268</v>
      </c>
      <c r="K59" s="0" t="s">
        <v>268</v>
      </c>
      <c r="L59" s="0" t="s">
        <v>268</v>
      </c>
      <c r="M59" s="0" t="s">
        <v>268</v>
      </c>
    </row>
    <row r="61" customFormat="false" ht="13" hidden="false" customHeight="false" outlineLevel="0" collapsed="false">
      <c r="A61" s="0" t="s">
        <v>16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0" t="s">
        <v>32</v>
      </c>
      <c r="B62" s="0" t="s">
        <v>269</v>
      </c>
      <c r="C62" s="0" t="s">
        <v>269</v>
      </c>
      <c r="D62" s="0" t="s">
        <v>269</v>
      </c>
      <c r="E62" s="0" t="s">
        <v>269</v>
      </c>
      <c r="F62" s="0" t="s">
        <v>269</v>
      </c>
      <c r="G62" s="0" t="s">
        <v>269</v>
      </c>
      <c r="H62" s="0" t="s">
        <v>269</v>
      </c>
      <c r="I62" s="0" t="s">
        <v>269</v>
      </c>
      <c r="J62" s="0" t="s">
        <v>269</v>
      </c>
      <c r="K62" s="0" t="s">
        <v>269</v>
      </c>
      <c r="L62" s="0" t="s">
        <v>269</v>
      </c>
      <c r="M62" s="0" t="s">
        <v>269</v>
      </c>
    </row>
    <row r="63" customFormat="false" ht="12.8" hidden="false" customHeight="false" outlineLevel="0" collapsed="false">
      <c r="A63" s="0" t="s">
        <v>37</v>
      </c>
      <c r="B63" s="0" t="s">
        <v>269</v>
      </c>
      <c r="C63" s="0" t="s">
        <v>269</v>
      </c>
      <c r="D63" s="0" t="s">
        <v>269</v>
      </c>
      <c r="E63" s="0" t="s">
        <v>269</v>
      </c>
      <c r="F63" s="0" t="s">
        <v>269</v>
      </c>
      <c r="G63" s="0" t="s">
        <v>269</v>
      </c>
      <c r="H63" s="0" t="s">
        <v>269</v>
      </c>
      <c r="I63" s="0" t="s">
        <v>269</v>
      </c>
      <c r="J63" s="0" t="s">
        <v>269</v>
      </c>
      <c r="K63" s="0" t="s">
        <v>269</v>
      </c>
      <c r="L63" s="0" t="s">
        <v>269</v>
      </c>
      <c r="M63" s="0" t="s">
        <v>269</v>
      </c>
    </row>
    <row r="64" customFormat="false" ht="12.8" hidden="false" customHeight="false" outlineLevel="0" collapsed="false">
      <c r="A64" s="0" t="s">
        <v>38</v>
      </c>
      <c r="B64" s="0" t="s">
        <v>269</v>
      </c>
      <c r="C64" s="0" t="s">
        <v>269</v>
      </c>
      <c r="D64" s="0" t="s">
        <v>269</v>
      </c>
      <c r="E64" s="0" t="s">
        <v>269</v>
      </c>
      <c r="F64" s="0" t="s">
        <v>269</v>
      </c>
      <c r="G64" s="0" t="s">
        <v>269</v>
      </c>
      <c r="H64" s="0" t="s">
        <v>269</v>
      </c>
      <c r="I64" s="0" t="s">
        <v>269</v>
      </c>
      <c r="J64" s="0" t="s">
        <v>269</v>
      </c>
      <c r="K64" s="0" t="s">
        <v>269</v>
      </c>
      <c r="L64" s="0" t="s">
        <v>269</v>
      </c>
      <c r="M64" s="0" t="s">
        <v>269</v>
      </c>
    </row>
    <row r="65" customFormat="false" ht="12.8" hidden="false" customHeight="false" outlineLevel="0" collapsed="false">
      <c r="A65" s="0" t="s">
        <v>39</v>
      </c>
      <c r="B65" s="0" t="s">
        <v>269</v>
      </c>
      <c r="C65" s="0" t="s">
        <v>269</v>
      </c>
      <c r="D65" s="0" t="s">
        <v>269</v>
      </c>
      <c r="E65" s="0" t="s">
        <v>269</v>
      </c>
      <c r="F65" s="0" t="s">
        <v>269</v>
      </c>
      <c r="G65" s="0" t="s">
        <v>269</v>
      </c>
      <c r="H65" s="0" t="s">
        <v>269</v>
      </c>
      <c r="I65" s="0" t="s">
        <v>269</v>
      </c>
      <c r="J65" s="0" t="s">
        <v>269</v>
      </c>
      <c r="K65" s="0" t="s">
        <v>269</v>
      </c>
      <c r="L65" s="0" t="s">
        <v>269</v>
      </c>
      <c r="M65" s="0" t="s">
        <v>269</v>
      </c>
    </row>
    <row r="66" customFormat="false" ht="12.8" hidden="false" customHeight="false" outlineLevel="0" collapsed="false">
      <c r="A66" s="0" t="s">
        <v>40</v>
      </c>
      <c r="B66" s="0" t="s">
        <v>269</v>
      </c>
      <c r="C66" s="0" t="s">
        <v>269</v>
      </c>
      <c r="D66" s="0" t="s">
        <v>269</v>
      </c>
      <c r="E66" s="0" t="s">
        <v>269</v>
      </c>
      <c r="F66" s="0" t="s">
        <v>269</v>
      </c>
      <c r="G66" s="0" t="s">
        <v>269</v>
      </c>
      <c r="H66" s="0" t="s">
        <v>269</v>
      </c>
      <c r="I66" s="0" t="s">
        <v>269</v>
      </c>
      <c r="J66" s="0" t="s">
        <v>269</v>
      </c>
      <c r="K66" s="0" t="s">
        <v>269</v>
      </c>
      <c r="L66" s="0" t="s">
        <v>269</v>
      </c>
      <c r="M66" s="0" t="s">
        <v>269</v>
      </c>
    </row>
    <row r="67" customFormat="false" ht="12.8" hidden="false" customHeight="false" outlineLevel="0" collapsed="false">
      <c r="A67" s="0" t="s">
        <v>41</v>
      </c>
      <c r="B67" s="0" t="s">
        <v>269</v>
      </c>
      <c r="C67" s="0" t="s">
        <v>269</v>
      </c>
      <c r="D67" s="0" t="s">
        <v>269</v>
      </c>
      <c r="E67" s="0" t="s">
        <v>269</v>
      </c>
      <c r="F67" s="0" t="s">
        <v>269</v>
      </c>
      <c r="G67" s="0" t="s">
        <v>269</v>
      </c>
      <c r="H67" s="0" t="s">
        <v>269</v>
      </c>
      <c r="I67" s="0" t="s">
        <v>269</v>
      </c>
      <c r="J67" s="0" t="s">
        <v>269</v>
      </c>
      <c r="K67" s="0" t="s">
        <v>269</v>
      </c>
      <c r="L67" s="0" t="s">
        <v>269</v>
      </c>
      <c r="M67" s="0" t="s">
        <v>269</v>
      </c>
    </row>
    <row r="68" customFormat="false" ht="12.8" hidden="false" customHeight="false" outlineLevel="0" collapsed="false">
      <c r="A68" s="0" t="s">
        <v>42</v>
      </c>
      <c r="B68" s="0" t="s">
        <v>269</v>
      </c>
      <c r="C68" s="0" t="s">
        <v>269</v>
      </c>
      <c r="D68" s="0" t="s">
        <v>269</v>
      </c>
      <c r="E68" s="0" t="s">
        <v>269</v>
      </c>
      <c r="F68" s="0" t="s">
        <v>269</v>
      </c>
      <c r="G68" s="0" t="s">
        <v>269</v>
      </c>
      <c r="H68" s="0" t="s">
        <v>269</v>
      </c>
      <c r="I68" s="0" t="s">
        <v>269</v>
      </c>
      <c r="J68" s="0" t="s">
        <v>269</v>
      </c>
      <c r="K68" s="0" t="s">
        <v>269</v>
      </c>
      <c r="L68" s="0" t="s">
        <v>269</v>
      </c>
      <c r="M68" s="0" t="s">
        <v>269</v>
      </c>
    </row>
    <row r="69" customFormat="false" ht="12.8" hidden="false" customHeight="false" outlineLevel="0" collapsed="false">
      <c r="A69" s="0" t="s">
        <v>43</v>
      </c>
      <c r="B69" s="0" t="s">
        <v>269</v>
      </c>
      <c r="C69" s="0" t="s">
        <v>269</v>
      </c>
      <c r="D69" s="0" t="s">
        <v>269</v>
      </c>
      <c r="E69" s="0" t="s">
        <v>269</v>
      </c>
      <c r="F69" s="0" t="s">
        <v>269</v>
      </c>
      <c r="G69" s="0" t="s">
        <v>269</v>
      </c>
      <c r="H69" s="0" t="s">
        <v>269</v>
      </c>
      <c r="I69" s="0" t="s">
        <v>269</v>
      </c>
      <c r="J69" s="0" t="s">
        <v>269</v>
      </c>
      <c r="K69" s="0" t="s">
        <v>269</v>
      </c>
      <c r="L69" s="0" t="s">
        <v>269</v>
      </c>
      <c r="M69" s="0" t="s">
        <v>269</v>
      </c>
    </row>
    <row r="71" customFormat="false" ht="13" hidden="false" customHeight="false" outlineLevel="0" collapsed="false">
      <c r="A71" s="0" t="s">
        <v>17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0" t="s">
        <v>32</v>
      </c>
      <c r="B72" s="0" t="s">
        <v>270</v>
      </c>
      <c r="C72" s="0" t="s">
        <v>270</v>
      </c>
      <c r="D72" s="0" t="s">
        <v>270</v>
      </c>
      <c r="E72" s="0" t="s">
        <v>270</v>
      </c>
      <c r="F72" s="0" t="s">
        <v>270</v>
      </c>
      <c r="G72" s="0" t="s">
        <v>270</v>
      </c>
      <c r="H72" s="0" t="s">
        <v>270</v>
      </c>
      <c r="I72" s="0" t="s">
        <v>270</v>
      </c>
      <c r="J72" s="0" t="s">
        <v>270</v>
      </c>
      <c r="K72" s="0" t="s">
        <v>270</v>
      </c>
      <c r="L72" s="0" t="s">
        <v>270</v>
      </c>
      <c r="M72" s="0" t="s">
        <v>270</v>
      </c>
    </row>
    <row r="73" customFormat="false" ht="12.8" hidden="false" customHeight="false" outlineLevel="0" collapsed="false">
      <c r="A73" s="0" t="s">
        <v>37</v>
      </c>
      <c r="B73" s="0" t="s">
        <v>270</v>
      </c>
      <c r="C73" s="0" t="s">
        <v>270</v>
      </c>
      <c r="D73" s="0" t="s">
        <v>270</v>
      </c>
      <c r="E73" s="0" t="s">
        <v>270</v>
      </c>
      <c r="F73" s="0" t="s">
        <v>270</v>
      </c>
      <c r="G73" s="0" t="s">
        <v>270</v>
      </c>
      <c r="H73" s="0" t="s">
        <v>270</v>
      </c>
      <c r="I73" s="0" t="s">
        <v>270</v>
      </c>
      <c r="J73" s="0" t="s">
        <v>270</v>
      </c>
      <c r="K73" s="0" t="s">
        <v>270</v>
      </c>
      <c r="L73" s="0" t="s">
        <v>270</v>
      </c>
      <c r="M73" s="0" t="s">
        <v>270</v>
      </c>
    </row>
    <row r="74" customFormat="false" ht="12.8" hidden="false" customHeight="false" outlineLevel="0" collapsed="false">
      <c r="A74" s="0" t="s">
        <v>38</v>
      </c>
      <c r="B74" s="0" t="s">
        <v>270</v>
      </c>
      <c r="C74" s="0" t="s">
        <v>270</v>
      </c>
      <c r="D74" s="0" t="s">
        <v>270</v>
      </c>
      <c r="E74" s="0" t="s">
        <v>270</v>
      </c>
      <c r="F74" s="0" t="s">
        <v>270</v>
      </c>
      <c r="G74" s="0" t="s">
        <v>270</v>
      </c>
      <c r="H74" s="0" t="s">
        <v>270</v>
      </c>
      <c r="I74" s="0" t="s">
        <v>270</v>
      </c>
      <c r="J74" s="0" t="s">
        <v>270</v>
      </c>
      <c r="K74" s="0" t="s">
        <v>270</v>
      </c>
      <c r="L74" s="0" t="s">
        <v>270</v>
      </c>
      <c r="M74" s="0" t="s">
        <v>270</v>
      </c>
    </row>
    <row r="75" customFormat="false" ht="12.8" hidden="false" customHeight="false" outlineLevel="0" collapsed="false">
      <c r="A75" s="0" t="s">
        <v>39</v>
      </c>
      <c r="B75" s="0" t="s">
        <v>270</v>
      </c>
      <c r="C75" s="0" t="s">
        <v>270</v>
      </c>
      <c r="D75" s="0" t="s">
        <v>270</v>
      </c>
      <c r="E75" s="0" t="s">
        <v>270</v>
      </c>
      <c r="F75" s="0" t="s">
        <v>270</v>
      </c>
      <c r="G75" s="0" t="s">
        <v>270</v>
      </c>
      <c r="H75" s="0" t="s">
        <v>270</v>
      </c>
      <c r="I75" s="0" t="s">
        <v>270</v>
      </c>
      <c r="J75" s="0" t="s">
        <v>270</v>
      </c>
      <c r="K75" s="0" t="s">
        <v>270</v>
      </c>
      <c r="L75" s="0" t="s">
        <v>270</v>
      </c>
      <c r="M75" s="0" t="s">
        <v>270</v>
      </c>
    </row>
    <row r="76" customFormat="false" ht="12.8" hidden="false" customHeight="false" outlineLevel="0" collapsed="false">
      <c r="A76" s="0" t="s">
        <v>40</v>
      </c>
      <c r="B76" s="0" t="s">
        <v>270</v>
      </c>
      <c r="C76" s="0" t="s">
        <v>270</v>
      </c>
      <c r="D76" s="0" t="s">
        <v>270</v>
      </c>
      <c r="E76" s="0" t="s">
        <v>270</v>
      </c>
      <c r="F76" s="0" t="s">
        <v>270</v>
      </c>
      <c r="G76" s="0" t="s">
        <v>270</v>
      </c>
      <c r="H76" s="0" t="s">
        <v>270</v>
      </c>
      <c r="I76" s="0" t="s">
        <v>270</v>
      </c>
      <c r="J76" s="0" t="s">
        <v>270</v>
      </c>
      <c r="K76" s="0" t="s">
        <v>270</v>
      </c>
      <c r="L76" s="0" t="s">
        <v>270</v>
      </c>
      <c r="M76" s="0" t="s">
        <v>270</v>
      </c>
    </row>
    <row r="77" customFormat="false" ht="12.8" hidden="false" customHeight="false" outlineLevel="0" collapsed="false">
      <c r="A77" s="0" t="s">
        <v>41</v>
      </c>
      <c r="B77" s="0" t="s">
        <v>270</v>
      </c>
      <c r="C77" s="0" t="s">
        <v>270</v>
      </c>
      <c r="D77" s="0" t="s">
        <v>270</v>
      </c>
      <c r="E77" s="0" t="s">
        <v>270</v>
      </c>
      <c r="F77" s="0" t="s">
        <v>270</v>
      </c>
      <c r="G77" s="0" t="s">
        <v>270</v>
      </c>
      <c r="H77" s="0" t="s">
        <v>270</v>
      </c>
      <c r="I77" s="0" t="s">
        <v>270</v>
      </c>
      <c r="J77" s="0" t="s">
        <v>270</v>
      </c>
      <c r="K77" s="0" t="s">
        <v>270</v>
      </c>
      <c r="L77" s="0" t="s">
        <v>270</v>
      </c>
      <c r="M77" s="0" t="s">
        <v>270</v>
      </c>
    </row>
    <row r="78" customFormat="false" ht="12.8" hidden="false" customHeight="false" outlineLevel="0" collapsed="false">
      <c r="A78" s="0" t="s">
        <v>42</v>
      </c>
      <c r="B78" s="0" t="s">
        <v>270</v>
      </c>
      <c r="C78" s="0" t="s">
        <v>270</v>
      </c>
      <c r="D78" s="0" t="s">
        <v>270</v>
      </c>
      <c r="E78" s="0" t="s">
        <v>270</v>
      </c>
      <c r="F78" s="0" t="s">
        <v>270</v>
      </c>
      <c r="G78" s="0" t="s">
        <v>270</v>
      </c>
      <c r="H78" s="0" t="s">
        <v>270</v>
      </c>
      <c r="I78" s="0" t="s">
        <v>270</v>
      </c>
      <c r="J78" s="0" t="s">
        <v>270</v>
      </c>
      <c r="K78" s="0" t="s">
        <v>270</v>
      </c>
      <c r="L78" s="0" t="s">
        <v>270</v>
      </c>
      <c r="M78" s="0" t="s">
        <v>270</v>
      </c>
    </row>
    <row r="79" customFormat="false" ht="12.8" hidden="false" customHeight="false" outlineLevel="0" collapsed="false">
      <c r="A79" s="0" t="s">
        <v>43</v>
      </c>
      <c r="B79" s="0" t="s">
        <v>270</v>
      </c>
      <c r="C79" s="0" t="s">
        <v>270</v>
      </c>
      <c r="D79" s="0" t="s">
        <v>270</v>
      </c>
      <c r="E79" s="0" t="s">
        <v>270</v>
      </c>
      <c r="F79" s="0" t="s">
        <v>270</v>
      </c>
      <c r="G79" s="0" t="s">
        <v>270</v>
      </c>
      <c r="H79" s="0" t="s">
        <v>270</v>
      </c>
      <c r="I79" s="0" t="s">
        <v>270</v>
      </c>
      <c r="J79" s="0" t="s">
        <v>270</v>
      </c>
      <c r="K79" s="0" t="s">
        <v>270</v>
      </c>
      <c r="L79" s="0" t="s">
        <v>270</v>
      </c>
      <c r="M79" s="0" t="s">
        <v>270</v>
      </c>
    </row>
    <row r="81" customFormat="false" ht="12.8" hidden="false" customHeight="false" outlineLevel="0" collapsed="false">
      <c r="A81" s="0" t="s">
        <v>18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.8" hidden="false" customHeight="false" outlineLevel="0" collapsed="false">
      <c r="A82" s="0" t="s">
        <v>32</v>
      </c>
      <c r="B82" s="0" t="s">
        <v>271</v>
      </c>
      <c r="C82" s="0" t="s">
        <v>271</v>
      </c>
      <c r="D82" s="0" t="s">
        <v>271</v>
      </c>
      <c r="E82" s="0" t="s">
        <v>271</v>
      </c>
      <c r="F82" s="0" t="s">
        <v>271</v>
      </c>
      <c r="G82" s="0" t="s">
        <v>271</v>
      </c>
      <c r="H82" s="0" t="s">
        <v>271</v>
      </c>
      <c r="I82" s="0" t="s">
        <v>271</v>
      </c>
      <c r="J82" s="0" t="s">
        <v>271</v>
      </c>
      <c r="K82" s="0" t="s">
        <v>271</v>
      </c>
      <c r="L82" s="0" t="s">
        <v>271</v>
      </c>
      <c r="M82" s="0" t="s">
        <v>271</v>
      </c>
    </row>
    <row r="83" customFormat="false" ht="12.8" hidden="false" customHeight="false" outlineLevel="0" collapsed="false">
      <c r="A83" s="0" t="s">
        <v>37</v>
      </c>
      <c r="B83" s="0" t="s">
        <v>271</v>
      </c>
      <c r="C83" s="0" t="s">
        <v>271</v>
      </c>
      <c r="D83" s="0" t="s">
        <v>271</v>
      </c>
      <c r="E83" s="0" t="s">
        <v>271</v>
      </c>
      <c r="F83" s="0" t="s">
        <v>271</v>
      </c>
      <c r="G83" s="0" t="s">
        <v>271</v>
      </c>
      <c r="H83" s="0" t="s">
        <v>271</v>
      </c>
      <c r="I83" s="0" t="s">
        <v>271</v>
      </c>
      <c r="J83" s="0" t="s">
        <v>271</v>
      </c>
      <c r="K83" s="0" t="s">
        <v>271</v>
      </c>
      <c r="L83" s="0" t="s">
        <v>271</v>
      </c>
      <c r="M83" s="0" t="s">
        <v>271</v>
      </c>
    </row>
    <row r="84" customFormat="false" ht="12.8" hidden="false" customHeight="false" outlineLevel="0" collapsed="false">
      <c r="A84" s="0" t="s">
        <v>38</v>
      </c>
      <c r="B84" s="0" t="s">
        <v>271</v>
      </c>
      <c r="C84" s="0" t="s">
        <v>271</v>
      </c>
      <c r="D84" s="0" t="s">
        <v>271</v>
      </c>
      <c r="E84" s="0" t="s">
        <v>271</v>
      </c>
      <c r="F84" s="0" t="s">
        <v>271</v>
      </c>
      <c r="G84" s="0" t="s">
        <v>271</v>
      </c>
      <c r="H84" s="0" t="s">
        <v>271</v>
      </c>
      <c r="I84" s="0" t="s">
        <v>271</v>
      </c>
      <c r="J84" s="0" t="s">
        <v>271</v>
      </c>
      <c r="K84" s="0" t="s">
        <v>271</v>
      </c>
      <c r="L84" s="0" t="s">
        <v>271</v>
      </c>
      <c r="M84" s="0" t="s">
        <v>271</v>
      </c>
    </row>
    <row r="85" customFormat="false" ht="12.8" hidden="false" customHeight="false" outlineLevel="0" collapsed="false">
      <c r="A85" s="0" t="s">
        <v>39</v>
      </c>
      <c r="B85" s="0" t="s">
        <v>271</v>
      </c>
      <c r="C85" s="0" t="s">
        <v>271</v>
      </c>
      <c r="D85" s="0" t="s">
        <v>271</v>
      </c>
      <c r="E85" s="0" t="s">
        <v>271</v>
      </c>
      <c r="F85" s="0" t="s">
        <v>271</v>
      </c>
      <c r="G85" s="0" t="s">
        <v>271</v>
      </c>
      <c r="H85" s="0" t="s">
        <v>271</v>
      </c>
      <c r="I85" s="0" t="s">
        <v>271</v>
      </c>
      <c r="J85" s="0" t="s">
        <v>271</v>
      </c>
      <c r="K85" s="0" t="s">
        <v>271</v>
      </c>
      <c r="L85" s="0" t="s">
        <v>271</v>
      </c>
      <c r="M85" s="0" t="s">
        <v>271</v>
      </c>
    </row>
    <row r="86" customFormat="false" ht="12.8" hidden="false" customHeight="false" outlineLevel="0" collapsed="false">
      <c r="A86" s="0" t="s">
        <v>40</v>
      </c>
      <c r="B86" s="0" t="s">
        <v>271</v>
      </c>
      <c r="C86" s="0" t="s">
        <v>271</v>
      </c>
      <c r="D86" s="0" t="s">
        <v>271</v>
      </c>
      <c r="E86" s="0" t="s">
        <v>271</v>
      </c>
      <c r="F86" s="0" t="s">
        <v>271</v>
      </c>
      <c r="G86" s="0" t="s">
        <v>271</v>
      </c>
      <c r="H86" s="0" t="s">
        <v>271</v>
      </c>
      <c r="I86" s="0" t="s">
        <v>271</v>
      </c>
      <c r="J86" s="0" t="s">
        <v>271</v>
      </c>
      <c r="K86" s="0" t="s">
        <v>271</v>
      </c>
      <c r="L86" s="0" t="s">
        <v>271</v>
      </c>
      <c r="M86" s="0" t="s">
        <v>271</v>
      </c>
    </row>
    <row r="87" customFormat="false" ht="12.8" hidden="false" customHeight="false" outlineLevel="0" collapsed="false">
      <c r="A87" s="0" t="s">
        <v>41</v>
      </c>
      <c r="B87" s="0" t="s">
        <v>271</v>
      </c>
      <c r="C87" s="0" t="s">
        <v>271</v>
      </c>
      <c r="D87" s="0" t="s">
        <v>271</v>
      </c>
      <c r="E87" s="0" t="s">
        <v>271</v>
      </c>
      <c r="F87" s="0" t="s">
        <v>271</v>
      </c>
      <c r="G87" s="0" t="s">
        <v>271</v>
      </c>
      <c r="H87" s="0" t="s">
        <v>271</v>
      </c>
      <c r="I87" s="0" t="s">
        <v>271</v>
      </c>
      <c r="J87" s="0" t="s">
        <v>271</v>
      </c>
      <c r="K87" s="0" t="s">
        <v>271</v>
      </c>
      <c r="L87" s="0" t="s">
        <v>271</v>
      </c>
      <c r="M87" s="0" t="s">
        <v>271</v>
      </c>
    </row>
    <row r="88" customFormat="false" ht="12.8" hidden="false" customHeight="false" outlineLevel="0" collapsed="false">
      <c r="A88" s="0" t="s">
        <v>42</v>
      </c>
      <c r="B88" s="0" t="s">
        <v>271</v>
      </c>
      <c r="C88" s="0" t="s">
        <v>271</v>
      </c>
      <c r="D88" s="0" t="s">
        <v>271</v>
      </c>
      <c r="E88" s="0" t="s">
        <v>271</v>
      </c>
      <c r="F88" s="0" t="s">
        <v>271</v>
      </c>
      <c r="G88" s="0" t="s">
        <v>271</v>
      </c>
      <c r="H88" s="0" t="s">
        <v>271</v>
      </c>
      <c r="I88" s="0" t="s">
        <v>271</v>
      </c>
      <c r="J88" s="0" t="s">
        <v>271</v>
      </c>
      <c r="K88" s="0" t="s">
        <v>271</v>
      </c>
      <c r="L88" s="0" t="s">
        <v>271</v>
      </c>
      <c r="M88" s="0" t="s">
        <v>271</v>
      </c>
    </row>
    <row r="89" customFormat="false" ht="12.8" hidden="false" customHeight="false" outlineLevel="0" collapsed="false">
      <c r="A89" s="0" t="s">
        <v>43</v>
      </c>
      <c r="B89" s="0" t="s">
        <v>271</v>
      </c>
      <c r="C89" s="0" t="s">
        <v>271</v>
      </c>
      <c r="D89" s="0" t="s">
        <v>271</v>
      </c>
      <c r="E89" s="0" t="s">
        <v>271</v>
      </c>
      <c r="F89" s="0" t="s">
        <v>271</v>
      </c>
      <c r="G89" s="0" t="s">
        <v>271</v>
      </c>
      <c r="H89" s="0" t="s">
        <v>271</v>
      </c>
      <c r="I89" s="0" t="s">
        <v>271</v>
      </c>
      <c r="J89" s="0" t="s">
        <v>271</v>
      </c>
      <c r="K89" s="0" t="s">
        <v>271</v>
      </c>
      <c r="L89" s="0" t="s">
        <v>271</v>
      </c>
      <c r="M89" s="0" t="s">
        <v>271</v>
      </c>
    </row>
    <row r="91" customFormat="false" ht="13" hidden="false" customHeight="false" outlineLevel="0" collapsed="false">
      <c r="A91" s="0" t="s">
        <v>20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.8" hidden="false" customHeight="false" outlineLevel="0" collapsed="false">
      <c r="A92" s="0" t="s">
        <v>32</v>
      </c>
      <c r="B92" s="0" t="s">
        <v>272</v>
      </c>
      <c r="C92" s="0" t="s">
        <v>272</v>
      </c>
      <c r="D92" s="0" t="s">
        <v>272</v>
      </c>
      <c r="E92" s="0" t="s">
        <v>272</v>
      </c>
      <c r="F92" s="0" t="s">
        <v>272</v>
      </c>
      <c r="G92" s="0" t="s">
        <v>272</v>
      </c>
      <c r="H92" s="0" t="s">
        <v>272</v>
      </c>
      <c r="I92" s="0" t="s">
        <v>272</v>
      </c>
      <c r="J92" s="0" t="s">
        <v>272</v>
      </c>
      <c r="K92" s="0" t="s">
        <v>272</v>
      </c>
      <c r="L92" s="0" t="s">
        <v>272</v>
      </c>
      <c r="M92" s="0" t="s">
        <v>272</v>
      </c>
    </row>
    <row r="93" customFormat="false" ht="12.8" hidden="false" customHeight="false" outlineLevel="0" collapsed="false">
      <c r="A93" s="0" t="s">
        <v>37</v>
      </c>
      <c r="B93" s="0" t="s">
        <v>272</v>
      </c>
      <c r="C93" s="0" t="s">
        <v>272</v>
      </c>
      <c r="D93" s="0" t="s">
        <v>272</v>
      </c>
      <c r="E93" s="0" t="s">
        <v>272</v>
      </c>
      <c r="F93" s="0" t="s">
        <v>272</v>
      </c>
      <c r="G93" s="0" t="s">
        <v>272</v>
      </c>
      <c r="H93" s="0" t="s">
        <v>272</v>
      </c>
      <c r="I93" s="0" t="s">
        <v>272</v>
      </c>
      <c r="J93" s="0" t="s">
        <v>272</v>
      </c>
      <c r="K93" s="0" t="s">
        <v>272</v>
      </c>
      <c r="L93" s="0" t="s">
        <v>272</v>
      </c>
      <c r="M93" s="0" t="s">
        <v>272</v>
      </c>
    </row>
    <row r="94" customFormat="false" ht="12.8" hidden="false" customHeight="false" outlineLevel="0" collapsed="false">
      <c r="A94" s="0" t="s">
        <v>38</v>
      </c>
      <c r="B94" s="0" t="s">
        <v>272</v>
      </c>
      <c r="C94" s="0" t="s">
        <v>272</v>
      </c>
      <c r="D94" s="0" t="s">
        <v>272</v>
      </c>
      <c r="E94" s="0" t="s">
        <v>272</v>
      </c>
      <c r="F94" s="0" t="s">
        <v>272</v>
      </c>
      <c r="G94" s="0" t="s">
        <v>272</v>
      </c>
      <c r="H94" s="0" t="s">
        <v>272</v>
      </c>
      <c r="I94" s="0" t="s">
        <v>272</v>
      </c>
      <c r="J94" s="0" t="s">
        <v>272</v>
      </c>
      <c r="K94" s="0" t="s">
        <v>272</v>
      </c>
      <c r="L94" s="0" t="s">
        <v>272</v>
      </c>
      <c r="M94" s="0" t="s">
        <v>272</v>
      </c>
    </row>
    <row r="95" customFormat="false" ht="12.8" hidden="false" customHeight="false" outlineLevel="0" collapsed="false">
      <c r="A95" s="0" t="s">
        <v>39</v>
      </c>
      <c r="B95" s="0" t="s">
        <v>272</v>
      </c>
      <c r="C95" s="0" t="s">
        <v>272</v>
      </c>
      <c r="D95" s="0" t="s">
        <v>272</v>
      </c>
      <c r="E95" s="0" t="s">
        <v>272</v>
      </c>
      <c r="F95" s="0" t="s">
        <v>272</v>
      </c>
      <c r="G95" s="0" t="s">
        <v>272</v>
      </c>
      <c r="H95" s="0" t="s">
        <v>272</v>
      </c>
      <c r="I95" s="0" t="s">
        <v>272</v>
      </c>
      <c r="J95" s="0" t="s">
        <v>272</v>
      </c>
      <c r="K95" s="0" t="s">
        <v>272</v>
      </c>
      <c r="L95" s="0" t="s">
        <v>272</v>
      </c>
      <c r="M95" s="0" t="s">
        <v>272</v>
      </c>
    </row>
    <row r="96" customFormat="false" ht="12.8" hidden="false" customHeight="false" outlineLevel="0" collapsed="false">
      <c r="A96" s="0" t="s">
        <v>40</v>
      </c>
      <c r="B96" s="0" t="s">
        <v>272</v>
      </c>
      <c r="C96" s="0" t="s">
        <v>272</v>
      </c>
      <c r="D96" s="0" t="s">
        <v>272</v>
      </c>
      <c r="E96" s="0" t="s">
        <v>272</v>
      </c>
      <c r="F96" s="0" t="s">
        <v>272</v>
      </c>
      <c r="G96" s="0" t="s">
        <v>272</v>
      </c>
      <c r="H96" s="0" t="s">
        <v>272</v>
      </c>
      <c r="I96" s="0" t="s">
        <v>272</v>
      </c>
      <c r="J96" s="0" t="s">
        <v>272</v>
      </c>
      <c r="K96" s="0" t="s">
        <v>272</v>
      </c>
      <c r="L96" s="0" t="s">
        <v>272</v>
      </c>
      <c r="M96" s="0" t="s">
        <v>272</v>
      </c>
    </row>
    <row r="97" customFormat="false" ht="12.8" hidden="false" customHeight="false" outlineLevel="0" collapsed="false">
      <c r="A97" s="0" t="s">
        <v>41</v>
      </c>
      <c r="B97" s="0" t="s">
        <v>272</v>
      </c>
      <c r="C97" s="0" t="s">
        <v>272</v>
      </c>
      <c r="D97" s="0" t="s">
        <v>272</v>
      </c>
      <c r="E97" s="0" t="s">
        <v>272</v>
      </c>
      <c r="F97" s="0" t="s">
        <v>272</v>
      </c>
      <c r="G97" s="0" t="s">
        <v>272</v>
      </c>
      <c r="H97" s="0" t="s">
        <v>272</v>
      </c>
      <c r="I97" s="0" t="s">
        <v>272</v>
      </c>
      <c r="J97" s="0" t="s">
        <v>272</v>
      </c>
      <c r="K97" s="0" t="s">
        <v>272</v>
      </c>
      <c r="L97" s="0" t="s">
        <v>272</v>
      </c>
      <c r="M97" s="0" t="s">
        <v>272</v>
      </c>
    </row>
    <row r="98" customFormat="false" ht="12.8" hidden="false" customHeight="false" outlineLevel="0" collapsed="false">
      <c r="A98" s="0" t="s">
        <v>42</v>
      </c>
      <c r="B98" s="0" t="s">
        <v>272</v>
      </c>
      <c r="C98" s="0" t="s">
        <v>272</v>
      </c>
      <c r="D98" s="0" t="s">
        <v>272</v>
      </c>
      <c r="E98" s="0" t="s">
        <v>272</v>
      </c>
      <c r="F98" s="0" t="s">
        <v>272</v>
      </c>
      <c r="G98" s="0" t="s">
        <v>272</v>
      </c>
      <c r="H98" s="0" t="s">
        <v>272</v>
      </c>
      <c r="I98" s="0" t="s">
        <v>272</v>
      </c>
      <c r="J98" s="0" t="s">
        <v>272</v>
      </c>
      <c r="K98" s="0" t="s">
        <v>272</v>
      </c>
      <c r="L98" s="0" t="s">
        <v>272</v>
      </c>
      <c r="M98" s="0" t="s">
        <v>272</v>
      </c>
    </row>
    <row r="99" customFormat="false" ht="12.8" hidden="false" customHeight="false" outlineLevel="0" collapsed="false">
      <c r="A99" s="0" t="s">
        <v>43</v>
      </c>
      <c r="B99" s="0" t="s">
        <v>272</v>
      </c>
      <c r="C99" s="0" t="s">
        <v>272</v>
      </c>
      <c r="D99" s="0" t="s">
        <v>272</v>
      </c>
      <c r="E99" s="0" t="s">
        <v>272</v>
      </c>
      <c r="F99" s="0" t="s">
        <v>272</v>
      </c>
      <c r="G99" s="0" t="s">
        <v>272</v>
      </c>
      <c r="H99" s="0" t="s">
        <v>272</v>
      </c>
      <c r="I99" s="0" t="s">
        <v>272</v>
      </c>
      <c r="J99" s="0" t="s">
        <v>272</v>
      </c>
      <c r="K99" s="0" t="s">
        <v>272</v>
      </c>
      <c r="L99" s="0" t="s">
        <v>272</v>
      </c>
      <c r="M99" s="0" t="s">
        <v>272</v>
      </c>
    </row>
    <row r="101" customFormat="false" ht="13" hidden="false" customHeight="false" outlineLevel="0" collapsed="false">
      <c r="A101" s="0" t="s">
        <v>21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.8" hidden="false" customHeight="false" outlineLevel="0" collapsed="false">
      <c r="A102" s="0" t="s">
        <v>32</v>
      </c>
      <c r="B102" s="0" t="s">
        <v>273</v>
      </c>
      <c r="C102" s="0" t="s">
        <v>273</v>
      </c>
      <c r="D102" s="0" t="s">
        <v>273</v>
      </c>
      <c r="E102" s="0" t="s">
        <v>273</v>
      </c>
      <c r="F102" s="0" t="s">
        <v>273</v>
      </c>
      <c r="G102" s="0" t="s">
        <v>273</v>
      </c>
      <c r="H102" s="0" t="s">
        <v>273</v>
      </c>
      <c r="I102" s="0" t="s">
        <v>273</v>
      </c>
      <c r="J102" s="0" t="s">
        <v>273</v>
      </c>
      <c r="K102" s="0" t="s">
        <v>273</v>
      </c>
      <c r="L102" s="0" t="s">
        <v>273</v>
      </c>
      <c r="M102" s="0" t="s">
        <v>273</v>
      </c>
    </row>
    <row r="103" customFormat="false" ht="12.8" hidden="false" customHeight="false" outlineLevel="0" collapsed="false">
      <c r="A103" s="0" t="s">
        <v>37</v>
      </c>
      <c r="B103" s="0" t="s">
        <v>273</v>
      </c>
      <c r="C103" s="0" t="s">
        <v>273</v>
      </c>
      <c r="D103" s="0" t="s">
        <v>273</v>
      </c>
      <c r="E103" s="0" t="s">
        <v>273</v>
      </c>
      <c r="F103" s="0" t="s">
        <v>273</v>
      </c>
      <c r="G103" s="0" t="s">
        <v>273</v>
      </c>
      <c r="H103" s="0" t="s">
        <v>273</v>
      </c>
      <c r="I103" s="0" t="s">
        <v>273</v>
      </c>
      <c r="J103" s="0" t="s">
        <v>273</v>
      </c>
      <c r="K103" s="0" t="s">
        <v>273</v>
      </c>
      <c r="L103" s="0" t="s">
        <v>273</v>
      </c>
      <c r="M103" s="0" t="s">
        <v>273</v>
      </c>
    </row>
    <row r="104" customFormat="false" ht="12.8" hidden="false" customHeight="false" outlineLevel="0" collapsed="false">
      <c r="A104" s="0" t="s">
        <v>38</v>
      </c>
      <c r="B104" s="0" t="s">
        <v>273</v>
      </c>
      <c r="C104" s="0" t="s">
        <v>273</v>
      </c>
      <c r="D104" s="0" t="s">
        <v>273</v>
      </c>
      <c r="E104" s="0" t="s">
        <v>273</v>
      </c>
      <c r="F104" s="0" t="s">
        <v>273</v>
      </c>
      <c r="G104" s="0" t="s">
        <v>273</v>
      </c>
      <c r="H104" s="0" t="s">
        <v>273</v>
      </c>
      <c r="I104" s="0" t="s">
        <v>273</v>
      </c>
      <c r="J104" s="0" t="s">
        <v>273</v>
      </c>
      <c r="K104" s="0" t="s">
        <v>273</v>
      </c>
      <c r="L104" s="0" t="s">
        <v>273</v>
      </c>
      <c r="M104" s="0" t="s">
        <v>273</v>
      </c>
    </row>
    <row r="105" customFormat="false" ht="12.8" hidden="false" customHeight="false" outlineLevel="0" collapsed="false">
      <c r="A105" s="0" t="s">
        <v>39</v>
      </c>
      <c r="B105" s="0" t="s">
        <v>273</v>
      </c>
      <c r="C105" s="0" t="s">
        <v>273</v>
      </c>
      <c r="D105" s="0" t="s">
        <v>273</v>
      </c>
      <c r="E105" s="0" t="s">
        <v>273</v>
      </c>
      <c r="F105" s="0" t="s">
        <v>273</v>
      </c>
      <c r="G105" s="0" t="s">
        <v>273</v>
      </c>
      <c r="H105" s="0" t="s">
        <v>273</v>
      </c>
      <c r="I105" s="0" t="s">
        <v>273</v>
      </c>
      <c r="J105" s="0" t="s">
        <v>273</v>
      </c>
      <c r="K105" s="0" t="s">
        <v>273</v>
      </c>
      <c r="L105" s="0" t="s">
        <v>273</v>
      </c>
      <c r="M105" s="0" t="s">
        <v>273</v>
      </c>
    </row>
    <row r="106" customFormat="false" ht="12.8" hidden="false" customHeight="false" outlineLevel="0" collapsed="false">
      <c r="A106" s="0" t="s">
        <v>40</v>
      </c>
      <c r="B106" s="0" t="s">
        <v>273</v>
      </c>
      <c r="C106" s="0" t="s">
        <v>273</v>
      </c>
      <c r="D106" s="0" t="s">
        <v>273</v>
      </c>
      <c r="E106" s="0" t="s">
        <v>273</v>
      </c>
      <c r="F106" s="0" t="s">
        <v>273</v>
      </c>
      <c r="G106" s="0" t="s">
        <v>273</v>
      </c>
      <c r="H106" s="0" t="s">
        <v>273</v>
      </c>
      <c r="I106" s="0" t="s">
        <v>273</v>
      </c>
      <c r="J106" s="0" t="s">
        <v>273</v>
      </c>
      <c r="K106" s="0" t="s">
        <v>273</v>
      </c>
      <c r="L106" s="0" t="s">
        <v>273</v>
      </c>
      <c r="M106" s="0" t="s">
        <v>273</v>
      </c>
    </row>
    <row r="107" customFormat="false" ht="12.8" hidden="false" customHeight="false" outlineLevel="0" collapsed="false">
      <c r="A107" s="0" t="s">
        <v>41</v>
      </c>
      <c r="B107" s="0" t="s">
        <v>273</v>
      </c>
      <c r="C107" s="0" t="s">
        <v>273</v>
      </c>
      <c r="D107" s="0" t="s">
        <v>273</v>
      </c>
      <c r="E107" s="0" t="s">
        <v>273</v>
      </c>
      <c r="F107" s="0" t="s">
        <v>273</v>
      </c>
      <c r="G107" s="0" t="s">
        <v>273</v>
      </c>
      <c r="H107" s="0" t="s">
        <v>273</v>
      </c>
      <c r="I107" s="0" t="s">
        <v>273</v>
      </c>
      <c r="J107" s="0" t="s">
        <v>273</v>
      </c>
      <c r="K107" s="0" t="s">
        <v>273</v>
      </c>
      <c r="L107" s="0" t="s">
        <v>273</v>
      </c>
      <c r="M107" s="0" t="s">
        <v>273</v>
      </c>
    </row>
    <row r="108" customFormat="false" ht="12.8" hidden="false" customHeight="false" outlineLevel="0" collapsed="false">
      <c r="A108" s="0" t="s">
        <v>42</v>
      </c>
      <c r="B108" s="0" t="s">
        <v>273</v>
      </c>
      <c r="C108" s="0" t="s">
        <v>273</v>
      </c>
      <c r="D108" s="0" t="s">
        <v>273</v>
      </c>
      <c r="E108" s="0" t="s">
        <v>273</v>
      </c>
      <c r="F108" s="0" t="s">
        <v>273</v>
      </c>
      <c r="G108" s="0" t="s">
        <v>273</v>
      </c>
      <c r="H108" s="0" t="s">
        <v>273</v>
      </c>
      <c r="I108" s="0" t="s">
        <v>273</v>
      </c>
      <c r="J108" s="0" t="s">
        <v>273</v>
      </c>
      <c r="K108" s="0" t="s">
        <v>273</v>
      </c>
      <c r="L108" s="0" t="s">
        <v>273</v>
      </c>
      <c r="M108" s="0" t="s">
        <v>273</v>
      </c>
    </row>
    <row r="109" customFormat="false" ht="12.8" hidden="false" customHeight="false" outlineLevel="0" collapsed="false">
      <c r="A109" s="0" t="s">
        <v>43</v>
      </c>
      <c r="B109" s="0" t="s">
        <v>273</v>
      </c>
      <c r="C109" s="0" t="s">
        <v>273</v>
      </c>
      <c r="D109" s="0" t="s">
        <v>273</v>
      </c>
      <c r="E109" s="0" t="s">
        <v>273</v>
      </c>
      <c r="F109" s="0" t="s">
        <v>273</v>
      </c>
      <c r="G109" s="0" t="s">
        <v>273</v>
      </c>
      <c r="H109" s="0" t="s">
        <v>273</v>
      </c>
      <c r="I109" s="0" t="s">
        <v>273</v>
      </c>
      <c r="J109" s="0" t="s">
        <v>273</v>
      </c>
      <c r="K109" s="0" t="s">
        <v>273</v>
      </c>
      <c r="L109" s="0" t="s">
        <v>273</v>
      </c>
      <c r="M109" s="0" t="s">
        <v>273</v>
      </c>
    </row>
    <row r="111" customFormat="false" ht="13" hidden="false" customHeight="false" outlineLevel="0" collapsed="false">
      <c r="A111" s="0" t="s">
        <v>22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.8" hidden="false" customHeight="false" outlineLevel="0" collapsed="false">
      <c r="A112" s="0" t="s">
        <v>32</v>
      </c>
      <c r="B112" s="0" t="s">
        <v>274</v>
      </c>
      <c r="C112" s="0" t="s">
        <v>274</v>
      </c>
      <c r="D112" s="0" t="s">
        <v>274</v>
      </c>
      <c r="E112" s="0" t="s">
        <v>274</v>
      </c>
      <c r="F112" s="0" t="s">
        <v>274</v>
      </c>
      <c r="G112" s="0" t="s">
        <v>274</v>
      </c>
      <c r="H112" s="0" t="s">
        <v>274</v>
      </c>
      <c r="I112" s="0" t="s">
        <v>274</v>
      </c>
      <c r="J112" s="0" t="s">
        <v>274</v>
      </c>
      <c r="K112" s="0" t="s">
        <v>274</v>
      </c>
      <c r="L112" s="0" t="s">
        <v>274</v>
      </c>
      <c r="M112" s="0" t="s">
        <v>274</v>
      </c>
    </row>
    <row r="113" customFormat="false" ht="12.8" hidden="false" customHeight="false" outlineLevel="0" collapsed="false">
      <c r="A113" s="0" t="s">
        <v>37</v>
      </c>
      <c r="B113" s="0" t="s">
        <v>274</v>
      </c>
      <c r="C113" s="0" t="s">
        <v>274</v>
      </c>
      <c r="D113" s="0" t="s">
        <v>274</v>
      </c>
      <c r="E113" s="0" t="s">
        <v>274</v>
      </c>
      <c r="F113" s="0" t="s">
        <v>274</v>
      </c>
      <c r="G113" s="0" t="s">
        <v>274</v>
      </c>
      <c r="H113" s="0" t="s">
        <v>274</v>
      </c>
      <c r="I113" s="0" t="s">
        <v>274</v>
      </c>
      <c r="J113" s="0" t="s">
        <v>274</v>
      </c>
      <c r="K113" s="0" t="s">
        <v>274</v>
      </c>
      <c r="L113" s="0" t="s">
        <v>274</v>
      </c>
      <c r="M113" s="0" t="s">
        <v>274</v>
      </c>
    </row>
    <row r="114" customFormat="false" ht="12.8" hidden="false" customHeight="false" outlineLevel="0" collapsed="false">
      <c r="A114" s="0" t="s">
        <v>38</v>
      </c>
      <c r="B114" s="0" t="s">
        <v>274</v>
      </c>
      <c r="C114" s="0" t="s">
        <v>274</v>
      </c>
      <c r="D114" s="0" t="s">
        <v>274</v>
      </c>
      <c r="E114" s="0" t="s">
        <v>274</v>
      </c>
      <c r="F114" s="0" t="s">
        <v>274</v>
      </c>
      <c r="G114" s="0" t="s">
        <v>274</v>
      </c>
      <c r="H114" s="0" t="s">
        <v>274</v>
      </c>
      <c r="I114" s="0" t="s">
        <v>274</v>
      </c>
      <c r="J114" s="0" t="s">
        <v>274</v>
      </c>
      <c r="K114" s="0" t="s">
        <v>274</v>
      </c>
      <c r="L114" s="0" t="s">
        <v>274</v>
      </c>
      <c r="M114" s="0" t="s">
        <v>274</v>
      </c>
    </row>
    <row r="115" customFormat="false" ht="12.8" hidden="false" customHeight="false" outlineLevel="0" collapsed="false">
      <c r="A115" s="0" t="s">
        <v>39</v>
      </c>
      <c r="B115" s="0" t="s">
        <v>274</v>
      </c>
      <c r="C115" s="0" t="s">
        <v>274</v>
      </c>
      <c r="D115" s="0" t="s">
        <v>274</v>
      </c>
      <c r="E115" s="0" t="s">
        <v>274</v>
      </c>
      <c r="F115" s="0" t="s">
        <v>274</v>
      </c>
      <c r="G115" s="0" t="s">
        <v>274</v>
      </c>
      <c r="H115" s="0" t="s">
        <v>274</v>
      </c>
      <c r="I115" s="0" t="s">
        <v>274</v>
      </c>
      <c r="J115" s="0" t="s">
        <v>274</v>
      </c>
      <c r="K115" s="0" t="s">
        <v>274</v>
      </c>
      <c r="L115" s="0" t="s">
        <v>274</v>
      </c>
      <c r="M115" s="0" t="s">
        <v>274</v>
      </c>
    </row>
    <row r="116" customFormat="false" ht="12.8" hidden="false" customHeight="false" outlineLevel="0" collapsed="false">
      <c r="A116" s="0" t="s">
        <v>40</v>
      </c>
      <c r="B116" s="0" t="s">
        <v>274</v>
      </c>
      <c r="C116" s="0" t="s">
        <v>274</v>
      </c>
      <c r="D116" s="0" t="s">
        <v>274</v>
      </c>
      <c r="E116" s="0" t="s">
        <v>274</v>
      </c>
      <c r="F116" s="0" t="s">
        <v>274</v>
      </c>
      <c r="G116" s="0" t="s">
        <v>274</v>
      </c>
      <c r="H116" s="0" t="s">
        <v>274</v>
      </c>
      <c r="I116" s="0" t="s">
        <v>274</v>
      </c>
      <c r="J116" s="0" t="s">
        <v>274</v>
      </c>
      <c r="K116" s="0" t="s">
        <v>274</v>
      </c>
      <c r="L116" s="0" t="s">
        <v>274</v>
      </c>
      <c r="M116" s="0" t="s">
        <v>274</v>
      </c>
    </row>
    <row r="117" customFormat="false" ht="12.8" hidden="false" customHeight="false" outlineLevel="0" collapsed="false">
      <c r="A117" s="0" t="s">
        <v>41</v>
      </c>
      <c r="B117" s="0" t="s">
        <v>274</v>
      </c>
      <c r="C117" s="0" t="s">
        <v>274</v>
      </c>
      <c r="D117" s="0" t="s">
        <v>274</v>
      </c>
      <c r="E117" s="0" t="s">
        <v>274</v>
      </c>
      <c r="F117" s="0" t="s">
        <v>274</v>
      </c>
      <c r="G117" s="0" t="s">
        <v>274</v>
      </c>
      <c r="H117" s="0" t="s">
        <v>274</v>
      </c>
      <c r="I117" s="0" t="s">
        <v>274</v>
      </c>
      <c r="J117" s="0" t="s">
        <v>274</v>
      </c>
      <c r="K117" s="0" t="s">
        <v>274</v>
      </c>
      <c r="L117" s="0" t="s">
        <v>274</v>
      </c>
      <c r="M117" s="0" t="s">
        <v>274</v>
      </c>
    </row>
    <row r="118" customFormat="false" ht="12.8" hidden="false" customHeight="false" outlineLevel="0" collapsed="false">
      <c r="A118" s="0" t="s">
        <v>42</v>
      </c>
      <c r="B118" s="0" t="s">
        <v>274</v>
      </c>
      <c r="C118" s="0" t="s">
        <v>274</v>
      </c>
      <c r="D118" s="0" t="s">
        <v>274</v>
      </c>
      <c r="E118" s="0" t="s">
        <v>274</v>
      </c>
      <c r="F118" s="0" t="s">
        <v>274</v>
      </c>
      <c r="G118" s="0" t="s">
        <v>274</v>
      </c>
      <c r="H118" s="0" t="s">
        <v>274</v>
      </c>
      <c r="I118" s="0" t="s">
        <v>274</v>
      </c>
      <c r="J118" s="0" t="s">
        <v>274</v>
      </c>
      <c r="K118" s="0" t="s">
        <v>274</v>
      </c>
      <c r="L118" s="0" t="s">
        <v>274</v>
      </c>
      <c r="M118" s="0" t="s">
        <v>274</v>
      </c>
    </row>
    <row r="119" customFormat="false" ht="12.8" hidden="false" customHeight="false" outlineLevel="0" collapsed="false">
      <c r="A119" s="0" t="s">
        <v>43</v>
      </c>
      <c r="B119" s="0" t="s">
        <v>274</v>
      </c>
      <c r="C119" s="0" t="s">
        <v>274</v>
      </c>
      <c r="D119" s="0" t="s">
        <v>274</v>
      </c>
      <c r="E119" s="0" t="s">
        <v>274</v>
      </c>
      <c r="F119" s="0" t="s">
        <v>274</v>
      </c>
      <c r="G119" s="0" t="s">
        <v>274</v>
      </c>
      <c r="H119" s="0" t="s">
        <v>274</v>
      </c>
      <c r="I119" s="0" t="s">
        <v>274</v>
      </c>
      <c r="J119" s="0" t="s">
        <v>274</v>
      </c>
      <c r="K119" s="0" t="s">
        <v>274</v>
      </c>
      <c r="L119" s="0" t="s">
        <v>274</v>
      </c>
      <c r="M119" s="0" t="s">
        <v>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" activeCellId="0" sqref="B2"/>
    </sheetView>
  </sheetViews>
  <sheetFormatPr defaultRowHeight="13"/>
  <cols>
    <col collapsed="false" hidden="false" max="1025" min="1" style="0" width="7.4234693877551"/>
  </cols>
  <sheetData>
    <row r="1" customFormat="false" ht="13" hidden="false" customHeight="false" outlineLevel="0" collapsed="false">
      <c r="A1" s="0" t="s">
        <v>165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32</v>
      </c>
      <c r="B2" s="0" t="s">
        <v>275</v>
      </c>
      <c r="C2" s="0" t="s">
        <v>276</v>
      </c>
      <c r="D2" s="0" t="s">
        <v>277</v>
      </c>
      <c r="E2" s="0" t="s">
        <v>278</v>
      </c>
      <c r="F2" s="0" t="s">
        <v>279</v>
      </c>
      <c r="G2" s="0" t="s">
        <v>280</v>
      </c>
      <c r="H2" s="0" t="s">
        <v>281</v>
      </c>
      <c r="I2" s="0" t="s">
        <v>282</v>
      </c>
      <c r="J2" s="0" t="s">
        <v>283</v>
      </c>
      <c r="K2" s="0" t="s">
        <v>284</v>
      </c>
      <c r="L2" s="0" t="s">
        <v>285</v>
      </c>
      <c r="M2" s="0" t="s">
        <v>286</v>
      </c>
    </row>
    <row r="3" customFormat="false" ht="12.8" hidden="false" customHeight="false" outlineLevel="0" collapsed="false">
      <c r="A3" s="0" t="s">
        <v>37</v>
      </c>
      <c r="B3" s="0" t="s">
        <v>287</v>
      </c>
      <c r="C3" s="0" t="s">
        <v>288</v>
      </c>
      <c r="D3" s="0" t="s">
        <v>289</v>
      </c>
      <c r="E3" s="0" t="s">
        <v>290</v>
      </c>
      <c r="F3" s="0" t="s">
        <v>291</v>
      </c>
      <c r="G3" s="0" t="s">
        <v>292</v>
      </c>
      <c r="H3" s="0" t="s">
        <v>293</v>
      </c>
      <c r="I3" s="0" t="s">
        <v>294</v>
      </c>
      <c r="J3" s="0" t="s">
        <v>295</v>
      </c>
      <c r="K3" s="0" t="s">
        <v>296</v>
      </c>
      <c r="L3" s="0" t="s">
        <v>297</v>
      </c>
      <c r="M3" s="0" t="s">
        <v>298</v>
      </c>
    </row>
    <row r="4" customFormat="false" ht="12.8" hidden="false" customHeight="false" outlineLevel="0" collapsed="false">
      <c r="A4" s="0" t="s">
        <v>38</v>
      </c>
      <c r="B4" s="0" t="s">
        <v>299</v>
      </c>
      <c r="C4" s="0" t="s">
        <v>300</v>
      </c>
      <c r="D4" s="0" t="s">
        <v>301</v>
      </c>
      <c r="E4" s="0" t="s">
        <v>302</v>
      </c>
      <c r="F4" s="0" t="s">
        <v>303</v>
      </c>
      <c r="G4" s="0" t="s">
        <v>304</v>
      </c>
      <c r="H4" s="0" t="s">
        <v>305</v>
      </c>
      <c r="I4" s="0" t="s">
        <v>306</v>
      </c>
      <c r="J4" s="0" t="s">
        <v>307</v>
      </c>
      <c r="K4" s="0" t="s">
        <v>308</v>
      </c>
      <c r="L4" s="0" t="s">
        <v>309</v>
      </c>
      <c r="M4" s="0" t="s">
        <v>310</v>
      </c>
    </row>
    <row r="5" customFormat="false" ht="12.8" hidden="false" customHeight="false" outlineLevel="0" collapsed="false">
      <c r="A5" s="0" t="s">
        <v>39</v>
      </c>
      <c r="B5" s="0" t="s">
        <v>311</v>
      </c>
      <c r="C5" s="0" t="s">
        <v>312</v>
      </c>
      <c r="D5" s="0" t="s">
        <v>313</v>
      </c>
      <c r="E5" s="0" t="s">
        <v>314</v>
      </c>
      <c r="F5" s="0" t="s">
        <v>315</v>
      </c>
      <c r="G5" s="0" t="s">
        <v>316</v>
      </c>
      <c r="H5" s="0" t="s">
        <v>317</v>
      </c>
      <c r="I5" s="0" t="s">
        <v>318</v>
      </c>
      <c r="J5" s="0" t="s">
        <v>319</v>
      </c>
      <c r="K5" s="0" t="s">
        <v>320</v>
      </c>
      <c r="L5" s="0" t="s">
        <v>321</v>
      </c>
      <c r="M5" s="0" t="s">
        <v>322</v>
      </c>
    </row>
    <row r="6" customFormat="false" ht="12.8" hidden="false" customHeight="false" outlineLevel="0" collapsed="false">
      <c r="A6" s="0" t="s">
        <v>40</v>
      </c>
      <c r="B6" s="0" t="s">
        <v>323</v>
      </c>
      <c r="C6" s="0" t="s">
        <v>324</v>
      </c>
      <c r="D6" s="0" t="s">
        <v>325</v>
      </c>
      <c r="E6" s="0" t="s">
        <v>326</v>
      </c>
      <c r="F6" s="0" t="s">
        <v>327</v>
      </c>
      <c r="G6" s="0" t="s">
        <v>328</v>
      </c>
      <c r="H6" s="0" t="s">
        <v>329</v>
      </c>
      <c r="I6" s="0" t="s">
        <v>330</v>
      </c>
      <c r="J6" s="0" t="s">
        <v>331</v>
      </c>
      <c r="K6" s="0" t="s">
        <v>332</v>
      </c>
      <c r="L6" s="0" t="s">
        <v>333</v>
      </c>
      <c r="M6" s="0" t="s">
        <v>334</v>
      </c>
    </row>
    <row r="7" customFormat="false" ht="12.8" hidden="false" customHeight="false" outlineLevel="0" collapsed="false">
      <c r="A7" s="0" t="s">
        <v>41</v>
      </c>
      <c r="B7" s="0" t="s">
        <v>335</v>
      </c>
      <c r="C7" s="0" t="s">
        <v>336</v>
      </c>
      <c r="D7" s="0" t="s">
        <v>337</v>
      </c>
      <c r="E7" s="0" t="s">
        <v>338</v>
      </c>
      <c r="F7" s="0" t="s">
        <v>339</v>
      </c>
      <c r="G7" s="0" t="s">
        <v>340</v>
      </c>
      <c r="H7" s="0" t="s">
        <v>341</v>
      </c>
      <c r="I7" s="0" t="s">
        <v>342</v>
      </c>
      <c r="J7" s="0" t="s">
        <v>343</v>
      </c>
      <c r="K7" s="0" t="s">
        <v>344</v>
      </c>
      <c r="L7" s="0" t="s">
        <v>345</v>
      </c>
      <c r="M7" s="0" t="s">
        <v>346</v>
      </c>
    </row>
    <row r="8" customFormat="false" ht="12.8" hidden="false" customHeight="false" outlineLevel="0" collapsed="false">
      <c r="A8" s="0" t="s">
        <v>42</v>
      </c>
      <c r="B8" s="0" t="s">
        <v>347</v>
      </c>
      <c r="C8" s="0" t="s">
        <v>348</v>
      </c>
      <c r="D8" s="0" t="s">
        <v>349</v>
      </c>
      <c r="E8" s="0" t="s">
        <v>350</v>
      </c>
      <c r="F8" s="0" t="s">
        <v>351</v>
      </c>
      <c r="G8" s="0" t="s">
        <v>352</v>
      </c>
      <c r="H8" s="0" t="s">
        <v>353</v>
      </c>
      <c r="I8" s="0" t="s">
        <v>354</v>
      </c>
      <c r="J8" s="0" t="s">
        <v>355</v>
      </c>
      <c r="K8" s="0" t="s">
        <v>356</v>
      </c>
      <c r="L8" s="0" t="s">
        <v>357</v>
      </c>
      <c r="M8" s="0" t="s">
        <v>358</v>
      </c>
    </row>
    <row r="9" customFormat="false" ht="12.8" hidden="false" customHeight="false" outlineLevel="0" collapsed="false">
      <c r="A9" s="0" t="s">
        <v>43</v>
      </c>
      <c r="B9" s="0" t="s">
        <v>359</v>
      </c>
      <c r="C9" s="0" t="s">
        <v>360</v>
      </c>
      <c r="D9" s="0" t="s">
        <v>361</v>
      </c>
      <c r="E9" s="0" t="s">
        <v>362</v>
      </c>
      <c r="F9" s="0" t="s">
        <v>363</v>
      </c>
      <c r="G9" s="0" t="s">
        <v>364</v>
      </c>
      <c r="H9" s="0" t="s">
        <v>365</v>
      </c>
      <c r="I9" s="0" t="s">
        <v>366</v>
      </c>
      <c r="J9" s="0" t="s">
        <v>367</v>
      </c>
      <c r="K9" s="0" t="s">
        <v>368</v>
      </c>
      <c r="L9" s="0" t="s">
        <v>369</v>
      </c>
      <c r="M9" s="0" t="s">
        <v>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2" activeCellId="0" sqref="B112"/>
    </sheetView>
  </sheetViews>
  <sheetFormatPr defaultRowHeight="13"/>
  <cols>
    <col collapsed="false" hidden="false" max="1025" min="1" style="0" width="7.4234693877551"/>
  </cols>
  <sheetData>
    <row r="1" customFormat="false" ht="13.8" hidden="false" customHeight="false" outlineLevel="0" collapsed="false">
      <c r="A1" s="3" t="s">
        <v>6</v>
      </c>
      <c r="B1" s="65" t="n">
        <v>1</v>
      </c>
      <c r="C1" s="65" t="n">
        <v>2</v>
      </c>
      <c r="D1" s="65" t="n">
        <v>3</v>
      </c>
      <c r="E1" s="65" t="n">
        <v>4</v>
      </c>
      <c r="F1" s="65" t="n">
        <v>5</v>
      </c>
      <c r="G1" s="65" t="n">
        <v>6</v>
      </c>
      <c r="H1" s="65" t="n">
        <v>7</v>
      </c>
      <c r="I1" s="65" t="n">
        <v>8</v>
      </c>
      <c r="J1" s="65" t="n">
        <v>9</v>
      </c>
      <c r="K1" s="65" t="n">
        <v>10</v>
      </c>
      <c r="L1" s="65" t="n">
        <v>11</v>
      </c>
      <c r="M1" s="65" t="n">
        <v>12</v>
      </c>
    </row>
    <row r="2" customFormat="false" ht="13.8" hidden="false" customHeight="false" outlineLevel="0" collapsed="false">
      <c r="A2" s="1" t="s">
        <v>32</v>
      </c>
      <c r="B2" s="0" t="s">
        <v>371</v>
      </c>
      <c r="C2" s="0" t="s">
        <v>371</v>
      </c>
      <c r="D2" s="0" t="s">
        <v>371</v>
      </c>
      <c r="E2" s="0" t="s">
        <v>371</v>
      </c>
      <c r="F2" s="0" t="s">
        <v>371</v>
      </c>
      <c r="G2" s="0" t="s">
        <v>371</v>
      </c>
      <c r="H2" s="0" t="s">
        <v>371</v>
      </c>
      <c r="I2" s="0" t="s">
        <v>371</v>
      </c>
      <c r="J2" s="0" t="s">
        <v>371</v>
      </c>
      <c r="K2" s="0" t="s">
        <v>371</v>
      </c>
      <c r="L2" s="0" t="s">
        <v>371</v>
      </c>
      <c r="M2" s="0" t="s">
        <v>371</v>
      </c>
    </row>
    <row r="3" customFormat="false" ht="13.8" hidden="false" customHeight="false" outlineLevel="0" collapsed="false">
      <c r="A3" s="1" t="s">
        <v>37</v>
      </c>
      <c r="B3" s="0" t="s">
        <v>371</v>
      </c>
      <c r="C3" s="0" t="s">
        <v>371</v>
      </c>
      <c r="D3" s="0" t="s">
        <v>371</v>
      </c>
      <c r="E3" s="0" t="s">
        <v>371</v>
      </c>
      <c r="F3" s="0" t="s">
        <v>371</v>
      </c>
      <c r="G3" s="0" t="s">
        <v>371</v>
      </c>
      <c r="H3" s="0" t="s">
        <v>371</v>
      </c>
      <c r="I3" s="0" t="s">
        <v>371</v>
      </c>
      <c r="J3" s="0" t="s">
        <v>371</v>
      </c>
      <c r="K3" s="0" t="s">
        <v>371</v>
      </c>
      <c r="L3" s="0" t="s">
        <v>371</v>
      </c>
      <c r="M3" s="0" t="s">
        <v>371</v>
      </c>
    </row>
    <row r="4" customFormat="false" ht="13.8" hidden="false" customHeight="false" outlineLevel="0" collapsed="false">
      <c r="A4" s="1" t="s">
        <v>38</v>
      </c>
      <c r="B4" s="0" t="s">
        <v>371</v>
      </c>
      <c r="C4" s="0" t="s">
        <v>371</v>
      </c>
      <c r="D4" s="0" t="s">
        <v>371</v>
      </c>
      <c r="E4" s="0" t="s">
        <v>371</v>
      </c>
      <c r="F4" s="0" t="s">
        <v>371</v>
      </c>
      <c r="G4" s="0" t="s">
        <v>371</v>
      </c>
      <c r="H4" s="0" t="s">
        <v>371</v>
      </c>
      <c r="I4" s="0" t="s">
        <v>371</v>
      </c>
      <c r="J4" s="0" t="s">
        <v>371</v>
      </c>
      <c r="K4" s="0" t="s">
        <v>371</v>
      </c>
      <c r="L4" s="0" t="s">
        <v>371</v>
      </c>
      <c r="M4" s="0" t="s">
        <v>371</v>
      </c>
    </row>
    <row r="5" customFormat="false" ht="13.8" hidden="false" customHeight="false" outlineLevel="0" collapsed="false">
      <c r="A5" s="1" t="s">
        <v>39</v>
      </c>
      <c r="B5" s="0" t="s">
        <v>371</v>
      </c>
      <c r="C5" s="0" t="s">
        <v>371</v>
      </c>
      <c r="D5" s="0" t="s">
        <v>371</v>
      </c>
      <c r="E5" s="0" t="s">
        <v>371</v>
      </c>
      <c r="F5" s="0" t="s">
        <v>371</v>
      </c>
      <c r="G5" s="0" t="s">
        <v>371</v>
      </c>
      <c r="H5" s="0" t="s">
        <v>371</v>
      </c>
      <c r="I5" s="0" t="s">
        <v>371</v>
      </c>
      <c r="J5" s="0" t="s">
        <v>371</v>
      </c>
      <c r="K5" s="0" t="s">
        <v>371</v>
      </c>
      <c r="L5" s="0" t="s">
        <v>371</v>
      </c>
      <c r="M5" s="0" t="s">
        <v>371</v>
      </c>
    </row>
    <row r="6" customFormat="false" ht="13.8" hidden="false" customHeight="false" outlineLevel="0" collapsed="false">
      <c r="A6" s="1" t="s">
        <v>40</v>
      </c>
      <c r="B6" s="0" t="s">
        <v>371</v>
      </c>
      <c r="C6" s="0" t="s">
        <v>371</v>
      </c>
      <c r="D6" s="0" t="s">
        <v>371</v>
      </c>
      <c r="E6" s="0" t="s">
        <v>371</v>
      </c>
      <c r="F6" s="0" t="s">
        <v>371</v>
      </c>
      <c r="G6" s="0" t="s">
        <v>371</v>
      </c>
      <c r="H6" s="0" t="s">
        <v>371</v>
      </c>
      <c r="I6" s="0" t="s">
        <v>371</v>
      </c>
      <c r="J6" s="0" t="s">
        <v>371</v>
      </c>
      <c r="K6" s="0" t="s">
        <v>371</v>
      </c>
      <c r="L6" s="0" t="s">
        <v>371</v>
      </c>
      <c r="M6" s="0" t="s">
        <v>371</v>
      </c>
    </row>
    <row r="7" customFormat="false" ht="13.8" hidden="false" customHeight="false" outlineLevel="0" collapsed="false">
      <c r="A7" s="1" t="s">
        <v>41</v>
      </c>
      <c r="B7" s="0" t="s">
        <v>371</v>
      </c>
      <c r="C7" s="0" t="s">
        <v>371</v>
      </c>
      <c r="D7" s="0" t="s">
        <v>371</v>
      </c>
      <c r="E7" s="0" t="s">
        <v>371</v>
      </c>
      <c r="F7" s="0" t="s">
        <v>371</v>
      </c>
      <c r="G7" s="0" t="s">
        <v>371</v>
      </c>
      <c r="H7" s="0" t="s">
        <v>371</v>
      </c>
      <c r="I7" s="0" t="s">
        <v>371</v>
      </c>
      <c r="J7" s="0" t="s">
        <v>371</v>
      </c>
      <c r="K7" s="0" t="s">
        <v>371</v>
      </c>
      <c r="L7" s="0" t="s">
        <v>371</v>
      </c>
      <c r="M7" s="0" t="s">
        <v>371</v>
      </c>
    </row>
    <row r="8" customFormat="false" ht="13.8" hidden="false" customHeight="false" outlineLevel="0" collapsed="false">
      <c r="A8" s="1" t="s">
        <v>42</v>
      </c>
      <c r="B8" s="0" t="s">
        <v>371</v>
      </c>
      <c r="C8" s="0" t="s">
        <v>371</v>
      </c>
      <c r="D8" s="0" t="s">
        <v>371</v>
      </c>
      <c r="E8" s="0" t="s">
        <v>371</v>
      </c>
      <c r="F8" s="0" t="s">
        <v>371</v>
      </c>
      <c r="G8" s="0" t="s">
        <v>371</v>
      </c>
      <c r="H8" s="0" t="s">
        <v>371</v>
      </c>
      <c r="I8" s="0" t="s">
        <v>371</v>
      </c>
      <c r="J8" s="0" t="s">
        <v>371</v>
      </c>
      <c r="K8" s="0" t="s">
        <v>371</v>
      </c>
      <c r="L8" s="0" t="s">
        <v>371</v>
      </c>
      <c r="M8" s="0" t="s">
        <v>371</v>
      </c>
    </row>
    <row r="9" customFormat="false" ht="13.8" hidden="false" customHeight="false" outlineLevel="0" collapsed="false">
      <c r="A9" s="1" t="s">
        <v>43</v>
      </c>
      <c r="B9" s="0" t="s">
        <v>371</v>
      </c>
      <c r="C9" s="0" t="s">
        <v>371</v>
      </c>
      <c r="D9" s="0" t="s">
        <v>371</v>
      </c>
      <c r="E9" s="0" t="s">
        <v>371</v>
      </c>
      <c r="F9" s="0" t="s">
        <v>371</v>
      </c>
      <c r="G9" s="0" t="s">
        <v>371</v>
      </c>
      <c r="H9" s="0" t="s">
        <v>371</v>
      </c>
      <c r="I9" s="0" t="s">
        <v>371</v>
      </c>
      <c r="J9" s="0" t="s">
        <v>371</v>
      </c>
      <c r="K9" s="0" t="s">
        <v>371</v>
      </c>
      <c r="L9" s="0" t="s">
        <v>371</v>
      </c>
      <c r="M9" s="0" t="s">
        <v>371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3" t="s">
        <v>10</v>
      </c>
      <c r="B11" s="65" t="n">
        <v>1</v>
      </c>
      <c r="C11" s="65" t="n">
        <v>2</v>
      </c>
      <c r="D11" s="65" t="n">
        <v>3</v>
      </c>
      <c r="E11" s="65" t="n">
        <v>4</v>
      </c>
      <c r="F11" s="65" t="n">
        <v>5</v>
      </c>
      <c r="G11" s="65" t="n">
        <v>6</v>
      </c>
      <c r="H11" s="65" t="n">
        <v>7</v>
      </c>
      <c r="I11" s="65" t="n">
        <v>8</v>
      </c>
      <c r="J11" s="65" t="n">
        <v>9</v>
      </c>
      <c r="K11" s="65" t="n">
        <v>10</v>
      </c>
      <c r="L11" s="65" t="n">
        <v>11</v>
      </c>
      <c r="M11" s="65" t="n">
        <v>12</v>
      </c>
    </row>
    <row r="12" customFormat="false" ht="13.8" hidden="false" customHeight="false" outlineLevel="0" collapsed="false">
      <c r="A12" s="35" t="s">
        <v>32</v>
      </c>
      <c r="B12" s="0" t="s">
        <v>223</v>
      </c>
      <c r="C12" s="0" t="s">
        <v>223</v>
      </c>
      <c r="D12" s="0" t="s">
        <v>223</v>
      </c>
      <c r="E12" s="0" t="s">
        <v>223</v>
      </c>
      <c r="F12" s="0" t="s">
        <v>223</v>
      </c>
      <c r="G12" s="0" t="s">
        <v>223</v>
      </c>
      <c r="H12" s="0" t="s">
        <v>223</v>
      </c>
      <c r="I12" s="0" t="s">
        <v>223</v>
      </c>
      <c r="J12" s="0" t="s">
        <v>223</v>
      </c>
      <c r="K12" s="0" t="s">
        <v>223</v>
      </c>
      <c r="L12" s="0" t="s">
        <v>223</v>
      </c>
      <c r="M12" s="0" t="s">
        <v>223</v>
      </c>
    </row>
    <row r="13" customFormat="false" ht="13.8" hidden="false" customHeight="false" outlineLevel="0" collapsed="false">
      <c r="A13" s="35" t="s">
        <v>37</v>
      </c>
      <c r="B13" s="0" t="s">
        <v>223</v>
      </c>
      <c r="C13" s="0" t="s">
        <v>223</v>
      </c>
      <c r="D13" s="0" t="s">
        <v>223</v>
      </c>
      <c r="E13" s="0" t="s">
        <v>223</v>
      </c>
      <c r="F13" s="0" t="s">
        <v>223</v>
      </c>
      <c r="G13" s="0" t="s">
        <v>223</v>
      </c>
      <c r="H13" s="0" t="s">
        <v>223</v>
      </c>
      <c r="I13" s="0" t="s">
        <v>223</v>
      </c>
      <c r="J13" s="0" t="s">
        <v>223</v>
      </c>
      <c r="K13" s="0" t="s">
        <v>223</v>
      </c>
      <c r="L13" s="0" t="s">
        <v>223</v>
      </c>
      <c r="M13" s="0" t="s">
        <v>223</v>
      </c>
    </row>
    <row r="14" customFormat="false" ht="13.8" hidden="false" customHeight="false" outlineLevel="0" collapsed="false">
      <c r="A14" s="35" t="s">
        <v>38</v>
      </c>
      <c r="B14" s="0" t="s">
        <v>223</v>
      </c>
      <c r="C14" s="0" t="s">
        <v>223</v>
      </c>
      <c r="D14" s="0" t="s">
        <v>223</v>
      </c>
      <c r="E14" s="0" t="s">
        <v>223</v>
      </c>
      <c r="F14" s="0" t="s">
        <v>223</v>
      </c>
      <c r="G14" s="0" t="s">
        <v>223</v>
      </c>
      <c r="H14" s="0" t="s">
        <v>223</v>
      </c>
      <c r="I14" s="0" t="s">
        <v>223</v>
      </c>
      <c r="J14" s="0" t="s">
        <v>223</v>
      </c>
      <c r="K14" s="0" t="s">
        <v>223</v>
      </c>
      <c r="L14" s="0" t="s">
        <v>223</v>
      </c>
      <c r="M14" s="0" t="s">
        <v>223</v>
      </c>
    </row>
    <row r="15" customFormat="false" ht="13.8" hidden="false" customHeight="false" outlineLevel="0" collapsed="false">
      <c r="A15" s="35" t="s">
        <v>39</v>
      </c>
      <c r="B15" s="0" t="s">
        <v>223</v>
      </c>
      <c r="C15" s="0" t="s">
        <v>223</v>
      </c>
      <c r="D15" s="0" t="s">
        <v>223</v>
      </c>
      <c r="E15" s="0" t="s">
        <v>223</v>
      </c>
      <c r="F15" s="0" t="s">
        <v>223</v>
      </c>
      <c r="G15" s="0" t="s">
        <v>223</v>
      </c>
      <c r="H15" s="0" t="s">
        <v>223</v>
      </c>
      <c r="I15" s="0" t="s">
        <v>223</v>
      </c>
      <c r="J15" s="0" t="s">
        <v>223</v>
      </c>
      <c r="K15" s="0" t="s">
        <v>223</v>
      </c>
      <c r="L15" s="0" t="s">
        <v>223</v>
      </c>
      <c r="M15" s="0" t="s">
        <v>223</v>
      </c>
    </row>
    <row r="16" customFormat="false" ht="13.8" hidden="false" customHeight="false" outlineLevel="0" collapsed="false">
      <c r="A16" s="35" t="s">
        <v>40</v>
      </c>
      <c r="B16" s="0" t="s">
        <v>223</v>
      </c>
      <c r="C16" s="0" t="s">
        <v>223</v>
      </c>
      <c r="D16" s="0" t="s">
        <v>223</v>
      </c>
      <c r="E16" s="0" t="s">
        <v>223</v>
      </c>
      <c r="F16" s="0" t="s">
        <v>223</v>
      </c>
      <c r="G16" s="0" t="s">
        <v>223</v>
      </c>
      <c r="H16" s="0" t="s">
        <v>223</v>
      </c>
      <c r="I16" s="0" t="s">
        <v>223</v>
      </c>
      <c r="J16" s="0" t="s">
        <v>223</v>
      </c>
      <c r="K16" s="0" t="s">
        <v>223</v>
      </c>
      <c r="L16" s="0" t="s">
        <v>223</v>
      </c>
      <c r="M16" s="0" t="s">
        <v>223</v>
      </c>
    </row>
    <row r="17" customFormat="false" ht="13.8" hidden="false" customHeight="false" outlineLevel="0" collapsed="false">
      <c r="A17" s="35" t="s">
        <v>41</v>
      </c>
      <c r="B17" s="0" t="s">
        <v>223</v>
      </c>
      <c r="C17" s="0" t="s">
        <v>223</v>
      </c>
      <c r="D17" s="0" t="s">
        <v>223</v>
      </c>
      <c r="E17" s="0" t="s">
        <v>223</v>
      </c>
      <c r="F17" s="0" t="s">
        <v>223</v>
      </c>
      <c r="G17" s="0" t="s">
        <v>223</v>
      </c>
      <c r="H17" s="0" t="s">
        <v>223</v>
      </c>
      <c r="I17" s="0" t="s">
        <v>223</v>
      </c>
      <c r="J17" s="0" t="s">
        <v>223</v>
      </c>
      <c r="K17" s="0" t="s">
        <v>223</v>
      </c>
      <c r="L17" s="0" t="s">
        <v>223</v>
      </c>
      <c r="M17" s="0" t="s">
        <v>223</v>
      </c>
    </row>
    <row r="18" customFormat="false" ht="13.8" hidden="false" customHeight="false" outlineLevel="0" collapsed="false">
      <c r="A18" s="35" t="s">
        <v>42</v>
      </c>
      <c r="B18" s="0" t="s">
        <v>223</v>
      </c>
      <c r="C18" s="0" t="s">
        <v>223</v>
      </c>
      <c r="D18" s="0" t="s">
        <v>223</v>
      </c>
      <c r="E18" s="0" t="s">
        <v>223</v>
      </c>
      <c r="F18" s="0" t="s">
        <v>223</v>
      </c>
      <c r="G18" s="0" t="s">
        <v>223</v>
      </c>
      <c r="H18" s="0" t="s">
        <v>223</v>
      </c>
      <c r="I18" s="0" t="s">
        <v>223</v>
      </c>
      <c r="J18" s="0" t="s">
        <v>223</v>
      </c>
      <c r="K18" s="0" t="s">
        <v>223</v>
      </c>
      <c r="L18" s="0" t="s">
        <v>223</v>
      </c>
      <c r="M18" s="0" t="s">
        <v>223</v>
      </c>
    </row>
    <row r="19" customFormat="false" ht="13.8" hidden="false" customHeight="false" outlineLevel="0" collapsed="false">
      <c r="A19" s="35" t="s">
        <v>43</v>
      </c>
      <c r="B19" s="0" t="s">
        <v>223</v>
      </c>
      <c r="C19" s="0" t="s">
        <v>223</v>
      </c>
      <c r="D19" s="0" t="s">
        <v>223</v>
      </c>
      <c r="E19" s="0" t="s">
        <v>223</v>
      </c>
      <c r="F19" s="0" t="s">
        <v>223</v>
      </c>
      <c r="G19" s="0" t="s">
        <v>223</v>
      </c>
      <c r="H19" s="0" t="s">
        <v>223</v>
      </c>
      <c r="I19" s="0" t="s">
        <v>223</v>
      </c>
      <c r="J19" s="0" t="s">
        <v>223</v>
      </c>
      <c r="K19" s="0" t="s">
        <v>223</v>
      </c>
      <c r="L19" s="0" t="s">
        <v>223</v>
      </c>
      <c r="M19" s="0" t="s">
        <v>223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3" t="s">
        <v>11</v>
      </c>
      <c r="B21" s="65" t="n">
        <v>1</v>
      </c>
      <c r="C21" s="65" t="n">
        <v>2</v>
      </c>
      <c r="D21" s="65" t="n">
        <v>3</v>
      </c>
      <c r="E21" s="65" t="n">
        <v>4</v>
      </c>
      <c r="F21" s="65" t="n">
        <v>5</v>
      </c>
      <c r="G21" s="65" t="n">
        <v>6</v>
      </c>
      <c r="H21" s="65" t="n">
        <v>7</v>
      </c>
      <c r="I21" s="65" t="n">
        <v>8</v>
      </c>
      <c r="J21" s="65" t="n">
        <v>9</v>
      </c>
      <c r="K21" s="65" t="n">
        <v>10</v>
      </c>
      <c r="L21" s="65" t="n">
        <v>11</v>
      </c>
      <c r="M21" s="65" t="n">
        <v>12</v>
      </c>
    </row>
    <row r="22" customFormat="false" ht="13.8" hidden="false" customHeight="false" outlineLevel="0" collapsed="false">
      <c r="A22" s="1" t="s">
        <v>32</v>
      </c>
      <c r="B22" s="0" t="s">
        <v>372</v>
      </c>
      <c r="C22" s="0" t="s">
        <v>372</v>
      </c>
      <c r="D22" s="0" t="s">
        <v>372</v>
      </c>
      <c r="E22" s="0" t="s">
        <v>372</v>
      </c>
      <c r="F22" s="0" t="s">
        <v>372</v>
      </c>
      <c r="G22" s="0" t="s">
        <v>372</v>
      </c>
      <c r="H22" s="0" t="s">
        <v>372</v>
      </c>
      <c r="I22" s="0" t="s">
        <v>372</v>
      </c>
      <c r="J22" s="0" t="s">
        <v>372</v>
      </c>
      <c r="K22" s="0" t="s">
        <v>372</v>
      </c>
      <c r="L22" s="0" t="s">
        <v>372</v>
      </c>
      <c r="M22" s="0" t="s">
        <v>372</v>
      </c>
    </row>
    <row r="23" customFormat="false" ht="13.8" hidden="false" customHeight="false" outlineLevel="0" collapsed="false">
      <c r="A23" s="1" t="s">
        <v>37</v>
      </c>
      <c r="B23" s="0" t="s">
        <v>372</v>
      </c>
      <c r="C23" s="0" t="s">
        <v>372</v>
      </c>
      <c r="D23" s="0" t="s">
        <v>372</v>
      </c>
      <c r="E23" s="0" t="s">
        <v>372</v>
      </c>
      <c r="F23" s="0" t="s">
        <v>372</v>
      </c>
      <c r="G23" s="0" t="s">
        <v>372</v>
      </c>
      <c r="H23" s="0" t="s">
        <v>372</v>
      </c>
      <c r="I23" s="0" t="s">
        <v>372</v>
      </c>
      <c r="J23" s="0" t="s">
        <v>372</v>
      </c>
      <c r="K23" s="0" t="s">
        <v>372</v>
      </c>
      <c r="L23" s="0" t="s">
        <v>372</v>
      </c>
      <c r="M23" s="0" t="s">
        <v>372</v>
      </c>
    </row>
    <row r="24" customFormat="false" ht="13.8" hidden="false" customHeight="false" outlineLevel="0" collapsed="false">
      <c r="A24" s="1" t="s">
        <v>38</v>
      </c>
      <c r="B24" s="0" t="s">
        <v>372</v>
      </c>
      <c r="C24" s="0" t="s">
        <v>372</v>
      </c>
      <c r="D24" s="0" t="s">
        <v>372</v>
      </c>
      <c r="E24" s="0" t="s">
        <v>372</v>
      </c>
      <c r="F24" s="0" t="s">
        <v>372</v>
      </c>
      <c r="G24" s="0" t="s">
        <v>372</v>
      </c>
      <c r="H24" s="0" t="s">
        <v>372</v>
      </c>
      <c r="I24" s="0" t="s">
        <v>372</v>
      </c>
      <c r="J24" s="0" t="s">
        <v>372</v>
      </c>
      <c r="K24" s="0" t="s">
        <v>372</v>
      </c>
      <c r="L24" s="0" t="s">
        <v>372</v>
      </c>
      <c r="M24" s="0" t="s">
        <v>372</v>
      </c>
    </row>
    <row r="25" customFormat="false" ht="13.8" hidden="false" customHeight="false" outlineLevel="0" collapsed="false">
      <c r="A25" s="1" t="s">
        <v>39</v>
      </c>
      <c r="B25" s="0" t="s">
        <v>372</v>
      </c>
      <c r="C25" s="0" t="s">
        <v>372</v>
      </c>
      <c r="D25" s="0" t="s">
        <v>372</v>
      </c>
      <c r="E25" s="0" t="s">
        <v>372</v>
      </c>
      <c r="F25" s="0" t="s">
        <v>372</v>
      </c>
      <c r="G25" s="0" t="s">
        <v>372</v>
      </c>
      <c r="H25" s="0" t="s">
        <v>372</v>
      </c>
      <c r="I25" s="0" t="s">
        <v>372</v>
      </c>
      <c r="J25" s="0" t="s">
        <v>372</v>
      </c>
      <c r="K25" s="0" t="s">
        <v>372</v>
      </c>
      <c r="L25" s="0" t="s">
        <v>372</v>
      </c>
      <c r="M25" s="0" t="s">
        <v>372</v>
      </c>
    </row>
    <row r="26" customFormat="false" ht="13.8" hidden="false" customHeight="false" outlineLevel="0" collapsed="false">
      <c r="A26" s="1" t="s">
        <v>40</v>
      </c>
      <c r="B26" s="0" t="s">
        <v>372</v>
      </c>
      <c r="C26" s="0" t="s">
        <v>372</v>
      </c>
      <c r="D26" s="0" t="s">
        <v>372</v>
      </c>
      <c r="E26" s="0" t="s">
        <v>372</v>
      </c>
      <c r="F26" s="0" t="s">
        <v>372</v>
      </c>
      <c r="G26" s="0" t="s">
        <v>372</v>
      </c>
      <c r="H26" s="0" t="s">
        <v>372</v>
      </c>
      <c r="I26" s="0" t="s">
        <v>372</v>
      </c>
      <c r="J26" s="0" t="s">
        <v>372</v>
      </c>
      <c r="K26" s="0" t="s">
        <v>372</v>
      </c>
      <c r="L26" s="0" t="s">
        <v>372</v>
      </c>
      <c r="M26" s="0" t="s">
        <v>372</v>
      </c>
    </row>
    <row r="27" customFormat="false" ht="13.8" hidden="false" customHeight="false" outlineLevel="0" collapsed="false">
      <c r="A27" s="1" t="s">
        <v>41</v>
      </c>
      <c r="B27" s="0" t="s">
        <v>372</v>
      </c>
      <c r="C27" s="0" t="s">
        <v>372</v>
      </c>
      <c r="D27" s="0" t="s">
        <v>372</v>
      </c>
      <c r="E27" s="0" t="s">
        <v>372</v>
      </c>
      <c r="F27" s="0" t="s">
        <v>372</v>
      </c>
      <c r="G27" s="0" t="s">
        <v>372</v>
      </c>
      <c r="H27" s="0" t="s">
        <v>372</v>
      </c>
      <c r="I27" s="0" t="s">
        <v>372</v>
      </c>
      <c r="J27" s="0" t="s">
        <v>372</v>
      </c>
      <c r="K27" s="0" t="s">
        <v>372</v>
      </c>
      <c r="L27" s="0" t="s">
        <v>372</v>
      </c>
      <c r="M27" s="0" t="s">
        <v>372</v>
      </c>
    </row>
    <row r="28" customFormat="false" ht="13.8" hidden="false" customHeight="false" outlineLevel="0" collapsed="false">
      <c r="A28" s="1" t="s">
        <v>42</v>
      </c>
      <c r="B28" s="0" t="s">
        <v>372</v>
      </c>
      <c r="C28" s="0" t="s">
        <v>372</v>
      </c>
      <c r="D28" s="0" t="s">
        <v>372</v>
      </c>
      <c r="E28" s="0" t="s">
        <v>372</v>
      </c>
      <c r="F28" s="0" t="s">
        <v>372</v>
      </c>
      <c r="G28" s="0" t="s">
        <v>372</v>
      </c>
      <c r="H28" s="0" t="s">
        <v>372</v>
      </c>
      <c r="I28" s="0" t="s">
        <v>372</v>
      </c>
      <c r="J28" s="0" t="s">
        <v>372</v>
      </c>
      <c r="K28" s="0" t="s">
        <v>372</v>
      </c>
      <c r="L28" s="0" t="s">
        <v>372</v>
      </c>
      <c r="M28" s="0" t="s">
        <v>372</v>
      </c>
    </row>
    <row r="29" customFormat="false" ht="13.8" hidden="false" customHeight="false" outlineLevel="0" collapsed="false">
      <c r="A29" s="1" t="s">
        <v>43</v>
      </c>
      <c r="B29" s="0" t="s">
        <v>372</v>
      </c>
      <c r="C29" s="0" t="s">
        <v>372</v>
      </c>
      <c r="D29" s="0" t="s">
        <v>372</v>
      </c>
      <c r="E29" s="0" t="s">
        <v>372</v>
      </c>
      <c r="F29" s="0" t="s">
        <v>372</v>
      </c>
      <c r="G29" s="0" t="s">
        <v>372</v>
      </c>
      <c r="H29" s="0" t="s">
        <v>372</v>
      </c>
      <c r="I29" s="0" t="s">
        <v>372</v>
      </c>
      <c r="J29" s="0" t="s">
        <v>372</v>
      </c>
      <c r="K29" s="0" t="s">
        <v>372</v>
      </c>
      <c r="L29" s="0" t="s">
        <v>372</v>
      </c>
      <c r="M29" s="0" t="s">
        <v>372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3" t="s">
        <v>12</v>
      </c>
      <c r="B31" s="65" t="n">
        <v>1</v>
      </c>
      <c r="C31" s="65" t="n">
        <v>2</v>
      </c>
      <c r="D31" s="65" t="n">
        <v>3</v>
      </c>
      <c r="E31" s="65" t="n">
        <v>4</v>
      </c>
      <c r="F31" s="65" t="n">
        <v>5</v>
      </c>
      <c r="G31" s="65" t="n">
        <v>6</v>
      </c>
      <c r="H31" s="65" t="n">
        <v>7</v>
      </c>
      <c r="I31" s="65" t="n">
        <v>8</v>
      </c>
      <c r="J31" s="65" t="n">
        <v>9</v>
      </c>
      <c r="K31" s="65" t="n">
        <v>10</v>
      </c>
      <c r="L31" s="65" t="n">
        <v>11</v>
      </c>
      <c r="M31" s="65" t="n">
        <v>12</v>
      </c>
    </row>
    <row r="32" customFormat="false" ht="13.8" hidden="false" customHeight="false" outlineLevel="0" collapsed="false">
      <c r="A32" s="1" t="s">
        <v>32</v>
      </c>
      <c r="B32" s="0" t="s">
        <v>373</v>
      </c>
      <c r="C32" s="0" t="s">
        <v>373</v>
      </c>
      <c r="D32" s="0" t="s">
        <v>373</v>
      </c>
      <c r="E32" s="0" t="s">
        <v>373</v>
      </c>
      <c r="F32" s="0" t="s">
        <v>373</v>
      </c>
      <c r="G32" s="0" t="s">
        <v>373</v>
      </c>
      <c r="H32" s="0" t="s">
        <v>373</v>
      </c>
      <c r="I32" s="0" t="s">
        <v>373</v>
      </c>
      <c r="J32" s="0" t="s">
        <v>373</v>
      </c>
      <c r="K32" s="0" t="s">
        <v>373</v>
      </c>
      <c r="L32" s="0" t="s">
        <v>373</v>
      </c>
      <c r="M32" s="0" t="s">
        <v>373</v>
      </c>
    </row>
    <row r="33" customFormat="false" ht="13.8" hidden="false" customHeight="false" outlineLevel="0" collapsed="false">
      <c r="A33" s="1" t="s">
        <v>37</v>
      </c>
      <c r="B33" s="0" t="s">
        <v>373</v>
      </c>
      <c r="C33" s="0" t="s">
        <v>373</v>
      </c>
      <c r="D33" s="0" t="s">
        <v>373</v>
      </c>
      <c r="E33" s="0" t="s">
        <v>373</v>
      </c>
      <c r="F33" s="0" t="s">
        <v>373</v>
      </c>
      <c r="G33" s="0" t="s">
        <v>373</v>
      </c>
      <c r="H33" s="0" t="s">
        <v>373</v>
      </c>
      <c r="I33" s="0" t="s">
        <v>373</v>
      </c>
      <c r="J33" s="0" t="s">
        <v>373</v>
      </c>
      <c r="K33" s="0" t="s">
        <v>373</v>
      </c>
      <c r="L33" s="0" t="s">
        <v>373</v>
      </c>
      <c r="M33" s="0" t="s">
        <v>373</v>
      </c>
    </row>
    <row r="34" customFormat="false" ht="13.8" hidden="false" customHeight="false" outlineLevel="0" collapsed="false">
      <c r="A34" s="1" t="s">
        <v>38</v>
      </c>
      <c r="B34" s="0" t="s">
        <v>373</v>
      </c>
      <c r="C34" s="0" t="s">
        <v>373</v>
      </c>
      <c r="D34" s="0" t="s">
        <v>373</v>
      </c>
      <c r="E34" s="0" t="s">
        <v>373</v>
      </c>
      <c r="F34" s="0" t="s">
        <v>373</v>
      </c>
      <c r="G34" s="0" t="s">
        <v>373</v>
      </c>
      <c r="H34" s="0" t="s">
        <v>373</v>
      </c>
      <c r="I34" s="0" t="s">
        <v>373</v>
      </c>
      <c r="J34" s="0" t="s">
        <v>373</v>
      </c>
      <c r="K34" s="0" t="s">
        <v>373</v>
      </c>
      <c r="L34" s="0" t="s">
        <v>373</v>
      </c>
      <c r="M34" s="0" t="s">
        <v>373</v>
      </c>
    </row>
    <row r="35" customFormat="false" ht="13.8" hidden="false" customHeight="false" outlineLevel="0" collapsed="false">
      <c r="A35" s="1" t="s">
        <v>39</v>
      </c>
      <c r="B35" s="0" t="s">
        <v>373</v>
      </c>
      <c r="C35" s="0" t="s">
        <v>373</v>
      </c>
      <c r="D35" s="0" t="s">
        <v>373</v>
      </c>
      <c r="E35" s="0" t="s">
        <v>373</v>
      </c>
      <c r="F35" s="0" t="s">
        <v>373</v>
      </c>
      <c r="G35" s="0" t="s">
        <v>373</v>
      </c>
      <c r="H35" s="0" t="s">
        <v>373</v>
      </c>
      <c r="I35" s="0" t="s">
        <v>373</v>
      </c>
      <c r="J35" s="0" t="s">
        <v>373</v>
      </c>
      <c r="K35" s="0" t="s">
        <v>373</v>
      </c>
      <c r="L35" s="0" t="s">
        <v>373</v>
      </c>
      <c r="M35" s="0" t="s">
        <v>373</v>
      </c>
    </row>
    <row r="36" customFormat="false" ht="13.8" hidden="false" customHeight="false" outlineLevel="0" collapsed="false">
      <c r="A36" s="1" t="s">
        <v>40</v>
      </c>
      <c r="B36" s="0" t="s">
        <v>373</v>
      </c>
      <c r="C36" s="0" t="s">
        <v>373</v>
      </c>
      <c r="D36" s="0" t="s">
        <v>373</v>
      </c>
      <c r="E36" s="0" t="s">
        <v>373</v>
      </c>
      <c r="F36" s="0" t="s">
        <v>373</v>
      </c>
      <c r="G36" s="0" t="s">
        <v>373</v>
      </c>
      <c r="H36" s="0" t="s">
        <v>373</v>
      </c>
      <c r="I36" s="0" t="s">
        <v>373</v>
      </c>
      <c r="J36" s="0" t="s">
        <v>373</v>
      </c>
      <c r="K36" s="0" t="s">
        <v>373</v>
      </c>
      <c r="L36" s="0" t="s">
        <v>373</v>
      </c>
      <c r="M36" s="0" t="s">
        <v>373</v>
      </c>
    </row>
    <row r="37" customFormat="false" ht="13.8" hidden="false" customHeight="false" outlineLevel="0" collapsed="false">
      <c r="A37" s="1" t="s">
        <v>41</v>
      </c>
      <c r="B37" s="0" t="s">
        <v>373</v>
      </c>
      <c r="C37" s="0" t="s">
        <v>373</v>
      </c>
      <c r="D37" s="0" t="s">
        <v>373</v>
      </c>
      <c r="E37" s="0" t="s">
        <v>373</v>
      </c>
      <c r="F37" s="0" t="s">
        <v>373</v>
      </c>
      <c r="G37" s="0" t="s">
        <v>373</v>
      </c>
      <c r="H37" s="0" t="s">
        <v>373</v>
      </c>
      <c r="I37" s="0" t="s">
        <v>373</v>
      </c>
      <c r="J37" s="0" t="s">
        <v>373</v>
      </c>
      <c r="K37" s="0" t="s">
        <v>373</v>
      </c>
      <c r="L37" s="0" t="s">
        <v>373</v>
      </c>
      <c r="M37" s="0" t="s">
        <v>373</v>
      </c>
    </row>
    <row r="38" customFormat="false" ht="13.8" hidden="false" customHeight="false" outlineLevel="0" collapsed="false">
      <c r="A38" s="1" t="s">
        <v>42</v>
      </c>
      <c r="B38" s="0" t="s">
        <v>373</v>
      </c>
      <c r="C38" s="0" t="s">
        <v>373</v>
      </c>
      <c r="D38" s="0" t="s">
        <v>373</v>
      </c>
      <c r="E38" s="0" t="s">
        <v>373</v>
      </c>
      <c r="F38" s="0" t="s">
        <v>373</v>
      </c>
      <c r="G38" s="0" t="s">
        <v>373</v>
      </c>
      <c r="H38" s="0" t="s">
        <v>373</v>
      </c>
      <c r="I38" s="0" t="s">
        <v>373</v>
      </c>
      <c r="J38" s="0" t="s">
        <v>373</v>
      </c>
      <c r="K38" s="0" t="s">
        <v>373</v>
      </c>
      <c r="L38" s="0" t="s">
        <v>373</v>
      </c>
      <c r="M38" s="0" t="s">
        <v>373</v>
      </c>
    </row>
    <row r="39" customFormat="false" ht="13.8" hidden="false" customHeight="false" outlineLevel="0" collapsed="false">
      <c r="A39" s="1" t="s">
        <v>43</v>
      </c>
      <c r="B39" s="0" t="s">
        <v>373</v>
      </c>
      <c r="C39" s="0" t="s">
        <v>373</v>
      </c>
      <c r="D39" s="0" t="s">
        <v>373</v>
      </c>
      <c r="E39" s="0" t="s">
        <v>373</v>
      </c>
      <c r="F39" s="0" t="s">
        <v>373</v>
      </c>
      <c r="G39" s="0" t="s">
        <v>373</v>
      </c>
      <c r="H39" s="0" t="s">
        <v>373</v>
      </c>
      <c r="I39" s="0" t="s">
        <v>373</v>
      </c>
      <c r="J39" s="0" t="s">
        <v>373</v>
      </c>
      <c r="K39" s="0" t="s">
        <v>373</v>
      </c>
      <c r="L39" s="0" t="s">
        <v>373</v>
      </c>
      <c r="M39" s="0" t="s">
        <v>373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3" t="s">
        <v>13</v>
      </c>
      <c r="B41" s="65" t="n">
        <v>1</v>
      </c>
      <c r="C41" s="65" t="n">
        <v>2</v>
      </c>
      <c r="D41" s="65" t="n">
        <v>3</v>
      </c>
      <c r="E41" s="65" t="n">
        <v>4</v>
      </c>
      <c r="F41" s="65" t="n">
        <v>5</v>
      </c>
      <c r="G41" s="65" t="n">
        <v>6</v>
      </c>
      <c r="H41" s="65" t="n">
        <v>7</v>
      </c>
      <c r="I41" s="65" t="n">
        <v>8</v>
      </c>
      <c r="J41" s="65" t="n">
        <v>9</v>
      </c>
      <c r="K41" s="65" t="n">
        <v>10</v>
      </c>
      <c r="L41" s="65" t="n">
        <v>11</v>
      </c>
      <c r="M41" s="65" t="n">
        <v>12</v>
      </c>
    </row>
    <row r="42" customFormat="false" ht="13.8" hidden="false" customHeight="false" outlineLevel="0" collapsed="false">
      <c r="A42" s="1" t="s">
        <v>32</v>
      </c>
      <c r="B42" s="0" t="s">
        <v>374</v>
      </c>
      <c r="C42" s="0" t="s">
        <v>374</v>
      </c>
      <c r="D42" s="0" t="s">
        <v>374</v>
      </c>
      <c r="E42" s="0" t="s">
        <v>374</v>
      </c>
      <c r="F42" s="0" t="s">
        <v>374</v>
      </c>
      <c r="G42" s="0" t="s">
        <v>374</v>
      </c>
      <c r="H42" s="0" t="s">
        <v>374</v>
      </c>
      <c r="I42" s="0" t="s">
        <v>374</v>
      </c>
      <c r="J42" s="0" t="s">
        <v>374</v>
      </c>
      <c r="K42" s="0" t="s">
        <v>374</v>
      </c>
      <c r="L42" s="0" t="s">
        <v>374</v>
      </c>
      <c r="M42" s="0" t="s">
        <v>374</v>
      </c>
    </row>
    <row r="43" customFormat="false" ht="13.8" hidden="false" customHeight="false" outlineLevel="0" collapsed="false">
      <c r="A43" s="1" t="s">
        <v>37</v>
      </c>
      <c r="B43" s="0" t="s">
        <v>374</v>
      </c>
      <c r="C43" s="0" t="s">
        <v>374</v>
      </c>
      <c r="D43" s="0" t="s">
        <v>374</v>
      </c>
      <c r="E43" s="0" t="s">
        <v>374</v>
      </c>
      <c r="F43" s="0" t="s">
        <v>374</v>
      </c>
      <c r="G43" s="0" t="s">
        <v>374</v>
      </c>
      <c r="H43" s="0" t="s">
        <v>374</v>
      </c>
      <c r="I43" s="0" t="s">
        <v>374</v>
      </c>
      <c r="J43" s="0" t="s">
        <v>374</v>
      </c>
      <c r="K43" s="0" t="s">
        <v>374</v>
      </c>
      <c r="L43" s="0" t="s">
        <v>374</v>
      </c>
      <c r="M43" s="0" t="s">
        <v>374</v>
      </c>
    </row>
    <row r="44" customFormat="false" ht="13.8" hidden="false" customHeight="false" outlineLevel="0" collapsed="false">
      <c r="A44" s="1" t="s">
        <v>38</v>
      </c>
      <c r="B44" s="0" t="s">
        <v>374</v>
      </c>
      <c r="C44" s="0" t="s">
        <v>374</v>
      </c>
      <c r="D44" s="0" t="s">
        <v>374</v>
      </c>
      <c r="E44" s="0" t="s">
        <v>374</v>
      </c>
      <c r="F44" s="0" t="s">
        <v>374</v>
      </c>
      <c r="G44" s="0" t="s">
        <v>374</v>
      </c>
      <c r="H44" s="0" t="s">
        <v>374</v>
      </c>
      <c r="I44" s="0" t="s">
        <v>374</v>
      </c>
      <c r="J44" s="0" t="s">
        <v>374</v>
      </c>
      <c r="K44" s="0" t="s">
        <v>374</v>
      </c>
      <c r="L44" s="0" t="s">
        <v>374</v>
      </c>
      <c r="M44" s="0" t="s">
        <v>374</v>
      </c>
    </row>
    <row r="45" customFormat="false" ht="13.8" hidden="false" customHeight="false" outlineLevel="0" collapsed="false">
      <c r="A45" s="1" t="s">
        <v>39</v>
      </c>
      <c r="B45" s="0" t="s">
        <v>374</v>
      </c>
      <c r="C45" s="0" t="s">
        <v>374</v>
      </c>
      <c r="D45" s="0" t="s">
        <v>374</v>
      </c>
      <c r="E45" s="0" t="s">
        <v>374</v>
      </c>
      <c r="F45" s="0" t="s">
        <v>374</v>
      </c>
      <c r="G45" s="0" t="s">
        <v>374</v>
      </c>
      <c r="H45" s="0" t="s">
        <v>374</v>
      </c>
      <c r="I45" s="0" t="s">
        <v>374</v>
      </c>
      <c r="J45" s="0" t="s">
        <v>374</v>
      </c>
      <c r="K45" s="0" t="s">
        <v>374</v>
      </c>
      <c r="L45" s="0" t="s">
        <v>374</v>
      </c>
      <c r="M45" s="0" t="s">
        <v>374</v>
      </c>
    </row>
    <row r="46" customFormat="false" ht="13.8" hidden="false" customHeight="false" outlineLevel="0" collapsed="false">
      <c r="A46" s="1" t="s">
        <v>40</v>
      </c>
      <c r="B46" s="0" t="s">
        <v>374</v>
      </c>
      <c r="C46" s="0" t="s">
        <v>374</v>
      </c>
      <c r="D46" s="0" t="s">
        <v>374</v>
      </c>
      <c r="E46" s="0" t="s">
        <v>374</v>
      </c>
      <c r="F46" s="0" t="s">
        <v>374</v>
      </c>
      <c r="G46" s="0" t="s">
        <v>374</v>
      </c>
      <c r="H46" s="0" t="s">
        <v>374</v>
      </c>
      <c r="I46" s="0" t="s">
        <v>374</v>
      </c>
      <c r="J46" s="0" t="s">
        <v>374</v>
      </c>
      <c r="K46" s="0" t="s">
        <v>374</v>
      </c>
      <c r="L46" s="0" t="s">
        <v>374</v>
      </c>
      <c r="M46" s="0" t="s">
        <v>374</v>
      </c>
    </row>
    <row r="47" customFormat="false" ht="13.8" hidden="false" customHeight="false" outlineLevel="0" collapsed="false">
      <c r="A47" s="1" t="s">
        <v>41</v>
      </c>
      <c r="B47" s="0" t="s">
        <v>374</v>
      </c>
      <c r="C47" s="0" t="s">
        <v>374</v>
      </c>
      <c r="D47" s="0" t="s">
        <v>374</v>
      </c>
      <c r="E47" s="0" t="s">
        <v>374</v>
      </c>
      <c r="F47" s="0" t="s">
        <v>374</v>
      </c>
      <c r="G47" s="0" t="s">
        <v>374</v>
      </c>
      <c r="H47" s="0" t="s">
        <v>374</v>
      </c>
      <c r="I47" s="0" t="s">
        <v>374</v>
      </c>
      <c r="J47" s="0" t="s">
        <v>374</v>
      </c>
      <c r="K47" s="0" t="s">
        <v>374</v>
      </c>
      <c r="L47" s="0" t="s">
        <v>374</v>
      </c>
      <c r="M47" s="0" t="s">
        <v>374</v>
      </c>
    </row>
    <row r="48" customFormat="false" ht="13.8" hidden="false" customHeight="false" outlineLevel="0" collapsed="false">
      <c r="A48" s="1" t="s">
        <v>42</v>
      </c>
      <c r="B48" s="0" t="s">
        <v>374</v>
      </c>
      <c r="C48" s="0" t="s">
        <v>374</v>
      </c>
      <c r="D48" s="0" t="s">
        <v>374</v>
      </c>
      <c r="E48" s="0" t="s">
        <v>374</v>
      </c>
      <c r="F48" s="0" t="s">
        <v>374</v>
      </c>
      <c r="G48" s="0" t="s">
        <v>374</v>
      </c>
      <c r="H48" s="0" t="s">
        <v>374</v>
      </c>
      <c r="I48" s="0" t="s">
        <v>374</v>
      </c>
      <c r="J48" s="0" t="s">
        <v>374</v>
      </c>
      <c r="K48" s="0" t="s">
        <v>374</v>
      </c>
      <c r="L48" s="0" t="s">
        <v>374</v>
      </c>
      <c r="M48" s="0" t="s">
        <v>374</v>
      </c>
    </row>
    <row r="49" customFormat="false" ht="13.8" hidden="false" customHeight="false" outlineLevel="0" collapsed="false">
      <c r="A49" s="1" t="s">
        <v>43</v>
      </c>
      <c r="B49" s="0" t="s">
        <v>374</v>
      </c>
      <c r="C49" s="0" t="s">
        <v>374</v>
      </c>
      <c r="D49" s="0" t="s">
        <v>374</v>
      </c>
      <c r="E49" s="0" t="s">
        <v>374</v>
      </c>
      <c r="F49" s="0" t="s">
        <v>374</v>
      </c>
      <c r="G49" s="0" t="s">
        <v>374</v>
      </c>
      <c r="H49" s="0" t="s">
        <v>374</v>
      </c>
      <c r="I49" s="0" t="s">
        <v>374</v>
      </c>
      <c r="J49" s="0" t="s">
        <v>374</v>
      </c>
      <c r="K49" s="0" t="s">
        <v>374</v>
      </c>
      <c r="L49" s="0" t="s">
        <v>374</v>
      </c>
      <c r="M49" s="0" t="s">
        <v>374</v>
      </c>
    </row>
    <row r="50" customFormat="false" ht="12.8" hidden="false" customHeight="false" outlineLevel="0" collapsed="false"/>
    <row r="51" customFormat="false" ht="12.8" hidden="false" customHeight="false" outlineLevel="0" collapsed="false">
      <c r="A51" s="0" t="s">
        <v>15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0" t="s">
        <v>32</v>
      </c>
      <c r="B52" s="0" t="s">
        <v>375</v>
      </c>
      <c r="C52" s="0" t="s">
        <v>375</v>
      </c>
      <c r="D52" s="0" t="s">
        <v>375</v>
      </c>
      <c r="E52" s="0" t="s">
        <v>375</v>
      </c>
      <c r="F52" s="0" t="s">
        <v>375</v>
      </c>
      <c r="G52" s="0" t="s">
        <v>375</v>
      </c>
      <c r="H52" s="0" t="s">
        <v>375</v>
      </c>
      <c r="I52" s="0" t="s">
        <v>375</v>
      </c>
      <c r="J52" s="0" t="s">
        <v>375</v>
      </c>
      <c r="K52" s="0" t="s">
        <v>375</v>
      </c>
      <c r="L52" s="0" t="s">
        <v>375</v>
      </c>
      <c r="M52" s="0" t="s">
        <v>375</v>
      </c>
    </row>
    <row r="53" customFormat="false" ht="12.8" hidden="false" customHeight="false" outlineLevel="0" collapsed="false">
      <c r="A53" s="0" t="s">
        <v>37</v>
      </c>
      <c r="B53" s="0" t="s">
        <v>375</v>
      </c>
      <c r="C53" s="0" t="s">
        <v>375</v>
      </c>
      <c r="D53" s="0" t="s">
        <v>375</v>
      </c>
      <c r="E53" s="0" t="s">
        <v>375</v>
      </c>
      <c r="F53" s="0" t="s">
        <v>375</v>
      </c>
      <c r="G53" s="0" t="s">
        <v>375</v>
      </c>
      <c r="H53" s="0" t="s">
        <v>375</v>
      </c>
      <c r="I53" s="0" t="s">
        <v>375</v>
      </c>
      <c r="J53" s="0" t="s">
        <v>375</v>
      </c>
      <c r="K53" s="0" t="s">
        <v>375</v>
      </c>
      <c r="L53" s="0" t="s">
        <v>375</v>
      </c>
      <c r="M53" s="0" t="s">
        <v>375</v>
      </c>
    </row>
    <row r="54" customFormat="false" ht="12.8" hidden="false" customHeight="false" outlineLevel="0" collapsed="false">
      <c r="A54" s="0" t="s">
        <v>38</v>
      </c>
      <c r="B54" s="0" t="s">
        <v>375</v>
      </c>
      <c r="C54" s="0" t="s">
        <v>375</v>
      </c>
      <c r="D54" s="0" t="s">
        <v>375</v>
      </c>
      <c r="E54" s="0" t="s">
        <v>375</v>
      </c>
      <c r="F54" s="0" t="s">
        <v>375</v>
      </c>
      <c r="G54" s="0" t="s">
        <v>375</v>
      </c>
      <c r="H54" s="0" t="s">
        <v>375</v>
      </c>
      <c r="I54" s="0" t="s">
        <v>375</v>
      </c>
      <c r="J54" s="0" t="s">
        <v>375</v>
      </c>
      <c r="K54" s="0" t="s">
        <v>375</v>
      </c>
      <c r="L54" s="0" t="s">
        <v>375</v>
      </c>
      <c r="M54" s="0" t="s">
        <v>375</v>
      </c>
    </row>
    <row r="55" customFormat="false" ht="12.8" hidden="false" customHeight="false" outlineLevel="0" collapsed="false">
      <c r="A55" s="0" t="s">
        <v>39</v>
      </c>
      <c r="B55" s="0" t="s">
        <v>375</v>
      </c>
      <c r="C55" s="0" t="s">
        <v>375</v>
      </c>
      <c r="D55" s="0" t="s">
        <v>375</v>
      </c>
      <c r="E55" s="0" t="s">
        <v>375</v>
      </c>
      <c r="F55" s="0" t="s">
        <v>375</v>
      </c>
      <c r="G55" s="0" t="s">
        <v>375</v>
      </c>
      <c r="H55" s="0" t="s">
        <v>375</v>
      </c>
      <c r="I55" s="0" t="s">
        <v>375</v>
      </c>
      <c r="J55" s="0" t="s">
        <v>375</v>
      </c>
      <c r="K55" s="0" t="s">
        <v>375</v>
      </c>
      <c r="L55" s="0" t="s">
        <v>375</v>
      </c>
      <c r="M55" s="0" t="s">
        <v>375</v>
      </c>
    </row>
    <row r="56" customFormat="false" ht="12.8" hidden="false" customHeight="false" outlineLevel="0" collapsed="false">
      <c r="A56" s="0" t="s">
        <v>40</v>
      </c>
      <c r="B56" s="0" t="s">
        <v>375</v>
      </c>
      <c r="C56" s="0" t="s">
        <v>375</v>
      </c>
      <c r="D56" s="0" t="s">
        <v>375</v>
      </c>
      <c r="E56" s="0" t="s">
        <v>375</v>
      </c>
      <c r="F56" s="0" t="s">
        <v>375</v>
      </c>
      <c r="G56" s="0" t="s">
        <v>375</v>
      </c>
      <c r="H56" s="0" t="s">
        <v>375</v>
      </c>
      <c r="I56" s="0" t="s">
        <v>375</v>
      </c>
      <c r="J56" s="0" t="s">
        <v>375</v>
      </c>
      <c r="K56" s="0" t="s">
        <v>375</v>
      </c>
      <c r="L56" s="0" t="s">
        <v>375</v>
      </c>
      <c r="M56" s="0" t="s">
        <v>375</v>
      </c>
    </row>
    <row r="57" customFormat="false" ht="12.8" hidden="false" customHeight="false" outlineLevel="0" collapsed="false">
      <c r="A57" s="0" t="s">
        <v>41</v>
      </c>
      <c r="B57" s="0" t="s">
        <v>375</v>
      </c>
      <c r="C57" s="0" t="s">
        <v>375</v>
      </c>
      <c r="D57" s="0" t="s">
        <v>375</v>
      </c>
      <c r="E57" s="0" t="s">
        <v>375</v>
      </c>
      <c r="F57" s="0" t="s">
        <v>375</v>
      </c>
      <c r="G57" s="0" t="s">
        <v>375</v>
      </c>
      <c r="H57" s="0" t="s">
        <v>375</v>
      </c>
      <c r="I57" s="0" t="s">
        <v>375</v>
      </c>
      <c r="J57" s="0" t="s">
        <v>375</v>
      </c>
      <c r="K57" s="0" t="s">
        <v>375</v>
      </c>
      <c r="L57" s="0" t="s">
        <v>375</v>
      </c>
      <c r="M57" s="0" t="s">
        <v>375</v>
      </c>
    </row>
    <row r="58" customFormat="false" ht="12.8" hidden="false" customHeight="false" outlineLevel="0" collapsed="false">
      <c r="A58" s="0" t="s">
        <v>42</v>
      </c>
      <c r="B58" s="0" t="s">
        <v>375</v>
      </c>
      <c r="C58" s="0" t="s">
        <v>375</v>
      </c>
      <c r="D58" s="0" t="s">
        <v>375</v>
      </c>
      <c r="E58" s="0" t="s">
        <v>375</v>
      </c>
      <c r="F58" s="0" t="s">
        <v>375</v>
      </c>
      <c r="G58" s="0" t="s">
        <v>375</v>
      </c>
      <c r="H58" s="0" t="s">
        <v>375</v>
      </c>
      <c r="I58" s="0" t="s">
        <v>375</v>
      </c>
      <c r="J58" s="0" t="s">
        <v>375</v>
      </c>
      <c r="K58" s="0" t="s">
        <v>375</v>
      </c>
      <c r="L58" s="0" t="s">
        <v>375</v>
      </c>
      <c r="M58" s="0" t="s">
        <v>375</v>
      </c>
    </row>
    <row r="59" customFormat="false" ht="12.8" hidden="false" customHeight="false" outlineLevel="0" collapsed="false">
      <c r="A59" s="0" t="s">
        <v>43</v>
      </c>
      <c r="B59" s="0" t="s">
        <v>375</v>
      </c>
      <c r="C59" s="0" t="s">
        <v>375</v>
      </c>
      <c r="D59" s="0" t="s">
        <v>375</v>
      </c>
      <c r="E59" s="0" t="s">
        <v>375</v>
      </c>
      <c r="F59" s="0" t="s">
        <v>375</v>
      </c>
      <c r="G59" s="0" t="s">
        <v>375</v>
      </c>
      <c r="H59" s="0" t="s">
        <v>375</v>
      </c>
      <c r="I59" s="0" t="s">
        <v>375</v>
      </c>
      <c r="J59" s="0" t="s">
        <v>375</v>
      </c>
      <c r="K59" s="0" t="s">
        <v>375</v>
      </c>
      <c r="L59" s="0" t="s">
        <v>375</v>
      </c>
      <c r="M59" s="0" t="s">
        <v>375</v>
      </c>
    </row>
    <row r="60" customFormat="false" ht="12.8" hidden="false" customHeight="false" outlineLevel="0" collapsed="false"/>
    <row r="61" customFormat="false" ht="12.8" hidden="false" customHeight="false" outlineLevel="0" collapsed="false">
      <c r="A61" s="0" t="s">
        <v>16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0" t="s">
        <v>32</v>
      </c>
      <c r="B62" s="0" t="s">
        <v>376</v>
      </c>
      <c r="C62" s="0" t="s">
        <v>376</v>
      </c>
      <c r="D62" s="0" t="s">
        <v>376</v>
      </c>
      <c r="E62" s="0" t="s">
        <v>376</v>
      </c>
      <c r="F62" s="0" t="s">
        <v>376</v>
      </c>
      <c r="G62" s="0" t="s">
        <v>376</v>
      </c>
      <c r="H62" s="0" t="s">
        <v>376</v>
      </c>
      <c r="I62" s="0" t="s">
        <v>376</v>
      </c>
      <c r="J62" s="0" t="s">
        <v>376</v>
      </c>
      <c r="K62" s="0" t="s">
        <v>376</v>
      </c>
      <c r="L62" s="0" t="s">
        <v>376</v>
      </c>
      <c r="M62" s="0" t="s">
        <v>376</v>
      </c>
    </row>
    <row r="63" customFormat="false" ht="12.8" hidden="false" customHeight="false" outlineLevel="0" collapsed="false">
      <c r="A63" s="0" t="s">
        <v>37</v>
      </c>
      <c r="B63" s="0" t="s">
        <v>376</v>
      </c>
      <c r="C63" s="0" t="s">
        <v>376</v>
      </c>
      <c r="D63" s="0" t="s">
        <v>376</v>
      </c>
      <c r="E63" s="0" t="s">
        <v>376</v>
      </c>
      <c r="F63" s="0" t="s">
        <v>376</v>
      </c>
      <c r="G63" s="0" t="s">
        <v>376</v>
      </c>
      <c r="H63" s="0" t="s">
        <v>376</v>
      </c>
      <c r="I63" s="0" t="s">
        <v>376</v>
      </c>
      <c r="J63" s="0" t="s">
        <v>376</v>
      </c>
      <c r="K63" s="0" t="s">
        <v>376</v>
      </c>
      <c r="L63" s="0" t="s">
        <v>376</v>
      </c>
      <c r="M63" s="0" t="s">
        <v>376</v>
      </c>
    </row>
    <row r="64" customFormat="false" ht="12.8" hidden="false" customHeight="false" outlineLevel="0" collapsed="false">
      <c r="A64" s="0" t="s">
        <v>38</v>
      </c>
      <c r="B64" s="0" t="s">
        <v>376</v>
      </c>
      <c r="C64" s="0" t="s">
        <v>376</v>
      </c>
      <c r="D64" s="0" t="s">
        <v>376</v>
      </c>
      <c r="E64" s="0" t="s">
        <v>376</v>
      </c>
      <c r="F64" s="0" t="s">
        <v>376</v>
      </c>
      <c r="G64" s="0" t="s">
        <v>376</v>
      </c>
      <c r="H64" s="0" t="s">
        <v>376</v>
      </c>
      <c r="I64" s="0" t="s">
        <v>376</v>
      </c>
      <c r="J64" s="0" t="s">
        <v>376</v>
      </c>
      <c r="K64" s="0" t="s">
        <v>376</v>
      </c>
      <c r="L64" s="0" t="s">
        <v>376</v>
      </c>
      <c r="M64" s="0" t="s">
        <v>376</v>
      </c>
    </row>
    <row r="65" customFormat="false" ht="12.8" hidden="false" customHeight="false" outlineLevel="0" collapsed="false">
      <c r="A65" s="0" t="s">
        <v>39</v>
      </c>
      <c r="B65" s="0" t="s">
        <v>376</v>
      </c>
      <c r="C65" s="0" t="s">
        <v>376</v>
      </c>
      <c r="D65" s="0" t="s">
        <v>376</v>
      </c>
      <c r="E65" s="0" t="s">
        <v>376</v>
      </c>
      <c r="F65" s="0" t="s">
        <v>376</v>
      </c>
      <c r="G65" s="0" t="s">
        <v>376</v>
      </c>
      <c r="H65" s="0" t="s">
        <v>376</v>
      </c>
      <c r="I65" s="0" t="s">
        <v>376</v>
      </c>
      <c r="J65" s="0" t="s">
        <v>376</v>
      </c>
      <c r="K65" s="0" t="s">
        <v>376</v>
      </c>
      <c r="L65" s="0" t="s">
        <v>376</v>
      </c>
      <c r="M65" s="0" t="s">
        <v>376</v>
      </c>
    </row>
    <row r="66" customFormat="false" ht="12.8" hidden="false" customHeight="false" outlineLevel="0" collapsed="false">
      <c r="A66" s="0" t="s">
        <v>40</v>
      </c>
      <c r="B66" s="0" t="s">
        <v>376</v>
      </c>
      <c r="C66" s="0" t="s">
        <v>376</v>
      </c>
      <c r="D66" s="0" t="s">
        <v>376</v>
      </c>
      <c r="E66" s="0" t="s">
        <v>376</v>
      </c>
      <c r="F66" s="0" t="s">
        <v>376</v>
      </c>
      <c r="G66" s="0" t="s">
        <v>376</v>
      </c>
      <c r="H66" s="0" t="s">
        <v>376</v>
      </c>
      <c r="I66" s="0" t="s">
        <v>376</v>
      </c>
      <c r="J66" s="0" t="s">
        <v>376</v>
      </c>
      <c r="K66" s="0" t="s">
        <v>376</v>
      </c>
      <c r="L66" s="0" t="s">
        <v>376</v>
      </c>
      <c r="M66" s="0" t="s">
        <v>376</v>
      </c>
    </row>
    <row r="67" customFormat="false" ht="12.8" hidden="false" customHeight="false" outlineLevel="0" collapsed="false">
      <c r="A67" s="0" t="s">
        <v>41</v>
      </c>
      <c r="B67" s="0" t="s">
        <v>376</v>
      </c>
      <c r="C67" s="0" t="s">
        <v>376</v>
      </c>
      <c r="D67" s="0" t="s">
        <v>376</v>
      </c>
      <c r="E67" s="0" t="s">
        <v>376</v>
      </c>
      <c r="F67" s="0" t="s">
        <v>376</v>
      </c>
      <c r="G67" s="0" t="s">
        <v>376</v>
      </c>
      <c r="H67" s="0" t="s">
        <v>376</v>
      </c>
      <c r="I67" s="0" t="s">
        <v>376</v>
      </c>
      <c r="J67" s="0" t="s">
        <v>376</v>
      </c>
      <c r="K67" s="0" t="s">
        <v>376</v>
      </c>
      <c r="L67" s="0" t="s">
        <v>376</v>
      </c>
      <c r="M67" s="0" t="s">
        <v>376</v>
      </c>
    </row>
    <row r="68" customFormat="false" ht="12.8" hidden="false" customHeight="false" outlineLevel="0" collapsed="false">
      <c r="A68" s="0" t="s">
        <v>42</v>
      </c>
      <c r="B68" s="0" t="s">
        <v>376</v>
      </c>
      <c r="C68" s="0" t="s">
        <v>376</v>
      </c>
      <c r="D68" s="0" t="s">
        <v>376</v>
      </c>
      <c r="E68" s="0" t="s">
        <v>376</v>
      </c>
      <c r="F68" s="0" t="s">
        <v>376</v>
      </c>
      <c r="G68" s="0" t="s">
        <v>376</v>
      </c>
      <c r="H68" s="0" t="s">
        <v>376</v>
      </c>
      <c r="I68" s="0" t="s">
        <v>376</v>
      </c>
      <c r="J68" s="0" t="s">
        <v>376</v>
      </c>
      <c r="K68" s="0" t="s">
        <v>376</v>
      </c>
      <c r="L68" s="0" t="s">
        <v>376</v>
      </c>
      <c r="M68" s="0" t="s">
        <v>376</v>
      </c>
    </row>
    <row r="69" customFormat="false" ht="12.8" hidden="false" customHeight="false" outlineLevel="0" collapsed="false">
      <c r="A69" s="0" t="s">
        <v>43</v>
      </c>
      <c r="B69" s="0" t="s">
        <v>376</v>
      </c>
      <c r="C69" s="0" t="s">
        <v>376</v>
      </c>
      <c r="D69" s="0" t="s">
        <v>376</v>
      </c>
      <c r="E69" s="0" t="s">
        <v>376</v>
      </c>
      <c r="F69" s="0" t="s">
        <v>376</v>
      </c>
      <c r="G69" s="0" t="s">
        <v>376</v>
      </c>
      <c r="H69" s="0" t="s">
        <v>376</v>
      </c>
      <c r="I69" s="0" t="s">
        <v>376</v>
      </c>
      <c r="J69" s="0" t="s">
        <v>376</v>
      </c>
      <c r="K69" s="0" t="s">
        <v>376</v>
      </c>
      <c r="L69" s="0" t="s">
        <v>376</v>
      </c>
      <c r="M69" s="0" t="s">
        <v>376</v>
      </c>
    </row>
    <row r="70" customFormat="false" ht="12.8" hidden="false" customHeight="false" outlineLevel="0" collapsed="false"/>
    <row r="71" customFormat="false" ht="12.8" hidden="false" customHeight="false" outlineLevel="0" collapsed="false">
      <c r="A71" s="0" t="s">
        <v>17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0" t="s">
        <v>32</v>
      </c>
      <c r="B72" s="0" t="s">
        <v>377</v>
      </c>
      <c r="C72" s="0" t="s">
        <v>377</v>
      </c>
      <c r="D72" s="0" t="s">
        <v>377</v>
      </c>
      <c r="E72" s="0" t="s">
        <v>377</v>
      </c>
      <c r="F72" s="0" t="s">
        <v>377</v>
      </c>
      <c r="G72" s="0" t="s">
        <v>377</v>
      </c>
      <c r="H72" s="0" t="s">
        <v>377</v>
      </c>
      <c r="I72" s="0" t="s">
        <v>377</v>
      </c>
      <c r="J72" s="0" t="s">
        <v>377</v>
      </c>
      <c r="K72" s="0" t="s">
        <v>377</v>
      </c>
      <c r="L72" s="0" t="s">
        <v>377</v>
      </c>
      <c r="M72" s="0" t="s">
        <v>377</v>
      </c>
    </row>
    <row r="73" customFormat="false" ht="12.8" hidden="false" customHeight="false" outlineLevel="0" collapsed="false">
      <c r="A73" s="0" t="s">
        <v>37</v>
      </c>
      <c r="B73" s="0" t="s">
        <v>377</v>
      </c>
      <c r="C73" s="0" t="s">
        <v>377</v>
      </c>
      <c r="D73" s="0" t="s">
        <v>377</v>
      </c>
      <c r="E73" s="0" t="s">
        <v>377</v>
      </c>
      <c r="F73" s="0" t="s">
        <v>377</v>
      </c>
      <c r="G73" s="0" t="s">
        <v>377</v>
      </c>
      <c r="H73" s="0" t="s">
        <v>377</v>
      </c>
      <c r="I73" s="0" t="s">
        <v>377</v>
      </c>
      <c r="J73" s="0" t="s">
        <v>377</v>
      </c>
      <c r="K73" s="0" t="s">
        <v>377</v>
      </c>
      <c r="L73" s="0" t="s">
        <v>377</v>
      </c>
      <c r="M73" s="0" t="s">
        <v>377</v>
      </c>
    </row>
    <row r="74" customFormat="false" ht="12.8" hidden="false" customHeight="false" outlineLevel="0" collapsed="false">
      <c r="A74" s="0" t="s">
        <v>38</v>
      </c>
      <c r="B74" s="0" t="s">
        <v>377</v>
      </c>
      <c r="C74" s="0" t="s">
        <v>377</v>
      </c>
      <c r="D74" s="0" t="s">
        <v>377</v>
      </c>
      <c r="E74" s="0" t="s">
        <v>377</v>
      </c>
      <c r="F74" s="0" t="s">
        <v>377</v>
      </c>
      <c r="G74" s="0" t="s">
        <v>377</v>
      </c>
      <c r="H74" s="0" t="s">
        <v>377</v>
      </c>
      <c r="I74" s="0" t="s">
        <v>377</v>
      </c>
      <c r="J74" s="0" t="s">
        <v>377</v>
      </c>
      <c r="K74" s="0" t="s">
        <v>377</v>
      </c>
      <c r="L74" s="0" t="s">
        <v>377</v>
      </c>
      <c r="M74" s="0" t="s">
        <v>377</v>
      </c>
    </row>
    <row r="75" customFormat="false" ht="12.8" hidden="false" customHeight="false" outlineLevel="0" collapsed="false">
      <c r="A75" s="0" t="s">
        <v>39</v>
      </c>
      <c r="B75" s="0" t="s">
        <v>377</v>
      </c>
      <c r="C75" s="0" t="s">
        <v>377</v>
      </c>
      <c r="D75" s="0" t="s">
        <v>377</v>
      </c>
      <c r="E75" s="0" t="s">
        <v>377</v>
      </c>
      <c r="F75" s="0" t="s">
        <v>377</v>
      </c>
      <c r="G75" s="0" t="s">
        <v>377</v>
      </c>
      <c r="H75" s="0" t="s">
        <v>377</v>
      </c>
      <c r="I75" s="0" t="s">
        <v>377</v>
      </c>
      <c r="J75" s="0" t="s">
        <v>377</v>
      </c>
      <c r="K75" s="0" t="s">
        <v>377</v>
      </c>
      <c r="L75" s="0" t="s">
        <v>377</v>
      </c>
      <c r="M75" s="0" t="s">
        <v>377</v>
      </c>
    </row>
    <row r="76" customFormat="false" ht="12.8" hidden="false" customHeight="false" outlineLevel="0" collapsed="false">
      <c r="A76" s="0" t="s">
        <v>40</v>
      </c>
      <c r="B76" s="0" t="s">
        <v>377</v>
      </c>
      <c r="C76" s="0" t="s">
        <v>377</v>
      </c>
      <c r="D76" s="0" t="s">
        <v>377</v>
      </c>
      <c r="E76" s="0" t="s">
        <v>377</v>
      </c>
      <c r="F76" s="0" t="s">
        <v>377</v>
      </c>
      <c r="G76" s="0" t="s">
        <v>377</v>
      </c>
      <c r="H76" s="0" t="s">
        <v>377</v>
      </c>
      <c r="I76" s="0" t="s">
        <v>377</v>
      </c>
      <c r="J76" s="0" t="s">
        <v>377</v>
      </c>
      <c r="K76" s="0" t="s">
        <v>377</v>
      </c>
      <c r="L76" s="0" t="s">
        <v>377</v>
      </c>
      <c r="M76" s="0" t="s">
        <v>377</v>
      </c>
    </row>
    <row r="77" customFormat="false" ht="12.8" hidden="false" customHeight="false" outlineLevel="0" collapsed="false">
      <c r="A77" s="0" t="s">
        <v>41</v>
      </c>
      <c r="B77" s="0" t="s">
        <v>377</v>
      </c>
      <c r="C77" s="0" t="s">
        <v>377</v>
      </c>
      <c r="D77" s="0" t="s">
        <v>377</v>
      </c>
      <c r="E77" s="0" t="s">
        <v>377</v>
      </c>
      <c r="F77" s="0" t="s">
        <v>377</v>
      </c>
      <c r="G77" s="0" t="s">
        <v>377</v>
      </c>
      <c r="H77" s="0" t="s">
        <v>377</v>
      </c>
      <c r="I77" s="0" t="s">
        <v>377</v>
      </c>
      <c r="J77" s="0" t="s">
        <v>377</v>
      </c>
      <c r="K77" s="0" t="s">
        <v>377</v>
      </c>
      <c r="L77" s="0" t="s">
        <v>377</v>
      </c>
      <c r="M77" s="0" t="s">
        <v>377</v>
      </c>
    </row>
    <row r="78" customFormat="false" ht="12.8" hidden="false" customHeight="false" outlineLevel="0" collapsed="false">
      <c r="A78" s="0" t="s">
        <v>42</v>
      </c>
      <c r="B78" s="0" t="s">
        <v>377</v>
      </c>
      <c r="C78" s="0" t="s">
        <v>377</v>
      </c>
      <c r="D78" s="0" t="s">
        <v>377</v>
      </c>
      <c r="E78" s="0" t="s">
        <v>377</v>
      </c>
      <c r="F78" s="0" t="s">
        <v>377</v>
      </c>
      <c r="G78" s="0" t="s">
        <v>377</v>
      </c>
      <c r="H78" s="0" t="s">
        <v>377</v>
      </c>
      <c r="I78" s="0" t="s">
        <v>377</v>
      </c>
      <c r="J78" s="0" t="s">
        <v>377</v>
      </c>
      <c r="K78" s="0" t="s">
        <v>377</v>
      </c>
      <c r="L78" s="0" t="s">
        <v>377</v>
      </c>
      <c r="M78" s="0" t="s">
        <v>377</v>
      </c>
    </row>
    <row r="79" customFormat="false" ht="12.8" hidden="false" customHeight="false" outlineLevel="0" collapsed="false">
      <c r="A79" s="0" t="s">
        <v>43</v>
      </c>
      <c r="B79" s="0" t="s">
        <v>377</v>
      </c>
      <c r="C79" s="0" t="s">
        <v>377</v>
      </c>
      <c r="D79" s="0" t="s">
        <v>377</v>
      </c>
      <c r="E79" s="0" t="s">
        <v>377</v>
      </c>
      <c r="F79" s="0" t="s">
        <v>377</v>
      </c>
      <c r="G79" s="0" t="s">
        <v>377</v>
      </c>
      <c r="H79" s="0" t="s">
        <v>377</v>
      </c>
      <c r="I79" s="0" t="s">
        <v>377</v>
      </c>
      <c r="J79" s="0" t="s">
        <v>377</v>
      </c>
      <c r="K79" s="0" t="s">
        <v>377</v>
      </c>
      <c r="L79" s="0" t="s">
        <v>377</v>
      </c>
      <c r="M79" s="0" t="s">
        <v>377</v>
      </c>
    </row>
    <row r="80" customFormat="false" ht="12.8" hidden="false" customHeight="false" outlineLevel="0" collapsed="false"/>
    <row r="81" customFormat="false" ht="12.8" hidden="false" customHeight="false" outlineLevel="0" collapsed="false">
      <c r="A81" s="0" t="s">
        <v>18</v>
      </c>
      <c r="B81" s="0" t="n">
        <v>1</v>
      </c>
      <c r="C81" s="0" t="n">
        <v>2</v>
      </c>
      <c r="D81" s="0" t="n">
        <v>3</v>
      </c>
      <c r="E81" s="0" t="n">
        <v>4</v>
      </c>
      <c r="F81" s="0" t="n">
        <v>5</v>
      </c>
      <c r="G81" s="0" t="n">
        <v>6</v>
      </c>
      <c r="H81" s="0" t="n">
        <v>7</v>
      </c>
      <c r="I81" s="0" t="n">
        <v>8</v>
      </c>
      <c r="J81" s="0" t="n">
        <v>9</v>
      </c>
      <c r="K81" s="0" t="n">
        <v>10</v>
      </c>
      <c r="L81" s="0" t="n">
        <v>11</v>
      </c>
      <c r="M81" s="0" t="n">
        <v>12</v>
      </c>
    </row>
    <row r="82" customFormat="false" ht="12.8" hidden="false" customHeight="false" outlineLevel="0" collapsed="false">
      <c r="A82" s="0" t="s">
        <v>32</v>
      </c>
      <c r="B82" s="0" t="s">
        <v>378</v>
      </c>
      <c r="C82" s="0" t="s">
        <v>378</v>
      </c>
      <c r="D82" s="0" t="s">
        <v>378</v>
      </c>
      <c r="E82" s="0" t="s">
        <v>378</v>
      </c>
      <c r="F82" s="0" t="s">
        <v>378</v>
      </c>
      <c r="G82" s="0" t="s">
        <v>378</v>
      </c>
      <c r="H82" s="0" t="s">
        <v>378</v>
      </c>
      <c r="I82" s="0" t="s">
        <v>378</v>
      </c>
      <c r="J82" s="0" t="s">
        <v>378</v>
      </c>
      <c r="K82" s="0" t="s">
        <v>378</v>
      </c>
      <c r="L82" s="0" t="s">
        <v>378</v>
      </c>
      <c r="M82" s="0" t="s">
        <v>378</v>
      </c>
    </row>
    <row r="83" customFormat="false" ht="12.8" hidden="false" customHeight="false" outlineLevel="0" collapsed="false">
      <c r="A83" s="0" t="s">
        <v>37</v>
      </c>
      <c r="B83" s="0" t="s">
        <v>378</v>
      </c>
      <c r="C83" s="0" t="s">
        <v>378</v>
      </c>
      <c r="D83" s="0" t="s">
        <v>378</v>
      </c>
      <c r="E83" s="0" t="s">
        <v>378</v>
      </c>
      <c r="F83" s="0" t="s">
        <v>378</v>
      </c>
      <c r="G83" s="0" t="s">
        <v>378</v>
      </c>
      <c r="H83" s="0" t="s">
        <v>378</v>
      </c>
      <c r="I83" s="0" t="s">
        <v>378</v>
      </c>
      <c r="J83" s="0" t="s">
        <v>378</v>
      </c>
      <c r="K83" s="0" t="s">
        <v>378</v>
      </c>
      <c r="L83" s="0" t="s">
        <v>378</v>
      </c>
      <c r="M83" s="0" t="s">
        <v>378</v>
      </c>
    </row>
    <row r="84" customFormat="false" ht="12.8" hidden="false" customHeight="false" outlineLevel="0" collapsed="false">
      <c r="A84" s="0" t="s">
        <v>38</v>
      </c>
      <c r="B84" s="0" t="s">
        <v>378</v>
      </c>
      <c r="C84" s="0" t="s">
        <v>378</v>
      </c>
      <c r="D84" s="0" t="s">
        <v>378</v>
      </c>
      <c r="E84" s="0" t="s">
        <v>378</v>
      </c>
      <c r="F84" s="0" t="s">
        <v>378</v>
      </c>
      <c r="G84" s="0" t="s">
        <v>378</v>
      </c>
      <c r="H84" s="0" t="s">
        <v>378</v>
      </c>
      <c r="I84" s="0" t="s">
        <v>378</v>
      </c>
      <c r="J84" s="0" t="s">
        <v>378</v>
      </c>
      <c r="K84" s="0" t="s">
        <v>378</v>
      </c>
      <c r="L84" s="0" t="s">
        <v>378</v>
      </c>
      <c r="M84" s="0" t="s">
        <v>378</v>
      </c>
    </row>
    <row r="85" customFormat="false" ht="12.8" hidden="false" customHeight="false" outlineLevel="0" collapsed="false">
      <c r="A85" s="0" t="s">
        <v>39</v>
      </c>
      <c r="B85" s="0" t="s">
        <v>378</v>
      </c>
      <c r="C85" s="0" t="s">
        <v>378</v>
      </c>
      <c r="D85" s="0" t="s">
        <v>378</v>
      </c>
      <c r="E85" s="0" t="s">
        <v>378</v>
      </c>
      <c r="F85" s="0" t="s">
        <v>378</v>
      </c>
      <c r="G85" s="0" t="s">
        <v>378</v>
      </c>
      <c r="H85" s="0" t="s">
        <v>378</v>
      </c>
      <c r="I85" s="0" t="s">
        <v>378</v>
      </c>
      <c r="J85" s="0" t="s">
        <v>378</v>
      </c>
      <c r="K85" s="0" t="s">
        <v>378</v>
      </c>
      <c r="L85" s="0" t="s">
        <v>378</v>
      </c>
      <c r="M85" s="0" t="s">
        <v>378</v>
      </c>
    </row>
    <row r="86" customFormat="false" ht="12.8" hidden="false" customHeight="false" outlineLevel="0" collapsed="false">
      <c r="A86" s="0" t="s">
        <v>40</v>
      </c>
      <c r="B86" s="0" t="s">
        <v>378</v>
      </c>
      <c r="C86" s="0" t="s">
        <v>378</v>
      </c>
      <c r="D86" s="0" t="s">
        <v>378</v>
      </c>
      <c r="E86" s="0" t="s">
        <v>378</v>
      </c>
      <c r="F86" s="0" t="s">
        <v>378</v>
      </c>
      <c r="G86" s="0" t="s">
        <v>378</v>
      </c>
      <c r="H86" s="0" t="s">
        <v>378</v>
      </c>
      <c r="I86" s="0" t="s">
        <v>378</v>
      </c>
      <c r="J86" s="0" t="s">
        <v>378</v>
      </c>
      <c r="K86" s="0" t="s">
        <v>378</v>
      </c>
      <c r="L86" s="0" t="s">
        <v>378</v>
      </c>
      <c r="M86" s="0" t="s">
        <v>378</v>
      </c>
    </row>
    <row r="87" customFormat="false" ht="12.8" hidden="false" customHeight="false" outlineLevel="0" collapsed="false">
      <c r="A87" s="0" t="s">
        <v>41</v>
      </c>
      <c r="B87" s="0" t="s">
        <v>378</v>
      </c>
      <c r="C87" s="0" t="s">
        <v>378</v>
      </c>
      <c r="D87" s="0" t="s">
        <v>378</v>
      </c>
      <c r="E87" s="0" t="s">
        <v>378</v>
      </c>
      <c r="F87" s="0" t="s">
        <v>378</v>
      </c>
      <c r="G87" s="0" t="s">
        <v>378</v>
      </c>
      <c r="H87" s="0" t="s">
        <v>378</v>
      </c>
      <c r="I87" s="0" t="s">
        <v>378</v>
      </c>
      <c r="J87" s="0" t="s">
        <v>378</v>
      </c>
      <c r="K87" s="0" t="s">
        <v>378</v>
      </c>
      <c r="L87" s="0" t="s">
        <v>378</v>
      </c>
      <c r="M87" s="0" t="s">
        <v>378</v>
      </c>
    </row>
    <row r="88" customFormat="false" ht="12.8" hidden="false" customHeight="false" outlineLevel="0" collapsed="false">
      <c r="A88" s="0" t="s">
        <v>42</v>
      </c>
      <c r="B88" s="0" t="s">
        <v>378</v>
      </c>
      <c r="C88" s="0" t="s">
        <v>378</v>
      </c>
      <c r="D88" s="0" t="s">
        <v>378</v>
      </c>
      <c r="E88" s="0" t="s">
        <v>378</v>
      </c>
      <c r="F88" s="0" t="s">
        <v>378</v>
      </c>
      <c r="G88" s="0" t="s">
        <v>378</v>
      </c>
      <c r="H88" s="0" t="s">
        <v>378</v>
      </c>
      <c r="I88" s="0" t="s">
        <v>378</v>
      </c>
      <c r="J88" s="0" t="s">
        <v>378</v>
      </c>
      <c r="K88" s="0" t="s">
        <v>378</v>
      </c>
      <c r="L88" s="0" t="s">
        <v>378</v>
      </c>
      <c r="M88" s="0" t="s">
        <v>378</v>
      </c>
    </row>
    <row r="89" customFormat="false" ht="12.8" hidden="false" customHeight="false" outlineLevel="0" collapsed="false">
      <c r="A89" s="0" t="s">
        <v>43</v>
      </c>
      <c r="B89" s="0" t="s">
        <v>378</v>
      </c>
      <c r="C89" s="0" t="s">
        <v>378</v>
      </c>
      <c r="D89" s="0" t="s">
        <v>378</v>
      </c>
      <c r="E89" s="0" t="s">
        <v>378</v>
      </c>
      <c r="F89" s="0" t="s">
        <v>378</v>
      </c>
      <c r="G89" s="0" t="s">
        <v>378</v>
      </c>
      <c r="H89" s="0" t="s">
        <v>378</v>
      </c>
      <c r="I89" s="0" t="s">
        <v>378</v>
      </c>
      <c r="J89" s="0" t="s">
        <v>378</v>
      </c>
      <c r="K89" s="0" t="s">
        <v>378</v>
      </c>
      <c r="L89" s="0" t="s">
        <v>378</v>
      </c>
      <c r="M89" s="0" t="s">
        <v>378</v>
      </c>
    </row>
    <row r="90" customFormat="false" ht="12.8" hidden="false" customHeight="false" outlineLevel="0" collapsed="false"/>
    <row r="91" customFormat="false" ht="12.8" hidden="false" customHeight="false" outlineLevel="0" collapsed="false">
      <c r="A91" s="0" t="s">
        <v>20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2.8" hidden="false" customHeight="false" outlineLevel="0" collapsed="false">
      <c r="A92" s="0" t="s">
        <v>32</v>
      </c>
      <c r="B92" s="0" t="s">
        <v>195</v>
      </c>
      <c r="C92" s="0" t="s">
        <v>195</v>
      </c>
      <c r="D92" s="0" t="s">
        <v>195</v>
      </c>
      <c r="E92" s="0" t="s">
        <v>195</v>
      </c>
      <c r="F92" s="0" t="s">
        <v>195</v>
      </c>
      <c r="G92" s="0" t="s">
        <v>195</v>
      </c>
      <c r="H92" s="0" t="s">
        <v>195</v>
      </c>
      <c r="I92" s="0" t="s">
        <v>195</v>
      </c>
      <c r="J92" s="0" t="s">
        <v>195</v>
      </c>
      <c r="K92" s="0" t="s">
        <v>195</v>
      </c>
      <c r="L92" s="0" t="s">
        <v>195</v>
      </c>
      <c r="M92" s="0" t="s">
        <v>195</v>
      </c>
    </row>
    <row r="93" customFormat="false" ht="12.8" hidden="false" customHeight="false" outlineLevel="0" collapsed="false">
      <c r="A93" s="0" t="s">
        <v>37</v>
      </c>
      <c r="B93" s="0" t="s">
        <v>195</v>
      </c>
      <c r="C93" s="0" t="s">
        <v>195</v>
      </c>
      <c r="D93" s="0" t="s">
        <v>195</v>
      </c>
      <c r="E93" s="0" t="s">
        <v>195</v>
      </c>
      <c r="F93" s="0" t="s">
        <v>195</v>
      </c>
      <c r="G93" s="0" t="s">
        <v>195</v>
      </c>
      <c r="H93" s="0" t="s">
        <v>195</v>
      </c>
      <c r="I93" s="0" t="s">
        <v>195</v>
      </c>
      <c r="J93" s="0" t="s">
        <v>195</v>
      </c>
      <c r="K93" s="0" t="s">
        <v>195</v>
      </c>
      <c r="L93" s="0" t="s">
        <v>195</v>
      </c>
      <c r="M93" s="0" t="s">
        <v>195</v>
      </c>
    </row>
    <row r="94" customFormat="false" ht="12.8" hidden="false" customHeight="false" outlineLevel="0" collapsed="false">
      <c r="A94" s="0" t="s">
        <v>38</v>
      </c>
      <c r="B94" s="0" t="s">
        <v>195</v>
      </c>
      <c r="C94" s="0" t="s">
        <v>195</v>
      </c>
      <c r="D94" s="0" t="s">
        <v>195</v>
      </c>
      <c r="E94" s="0" t="s">
        <v>195</v>
      </c>
      <c r="F94" s="0" t="s">
        <v>195</v>
      </c>
      <c r="G94" s="0" t="s">
        <v>195</v>
      </c>
      <c r="H94" s="0" t="s">
        <v>195</v>
      </c>
      <c r="I94" s="0" t="s">
        <v>195</v>
      </c>
      <c r="J94" s="0" t="s">
        <v>195</v>
      </c>
      <c r="K94" s="0" t="s">
        <v>195</v>
      </c>
      <c r="L94" s="0" t="s">
        <v>195</v>
      </c>
      <c r="M94" s="0" t="s">
        <v>195</v>
      </c>
    </row>
    <row r="95" customFormat="false" ht="12.8" hidden="false" customHeight="false" outlineLevel="0" collapsed="false">
      <c r="A95" s="0" t="s">
        <v>39</v>
      </c>
      <c r="B95" s="0" t="s">
        <v>195</v>
      </c>
      <c r="C95" s="0" t="s">
        <v>195</v>
      </c>
      <c r="D95" s="0" t="s">
        <v>195</v>
      </c>
      <c r="E95" s="0" t="s">
        <v>195</v>
      </c>
      <c r="F95" s="0" t="s">
        <v>195</v>
      </c>
      <c r="G95" s="0" t="s">
        <v>195</v>
      </c>
      <c r="H95" s="0" t="s">
        <v>195</v>
      </c>
      <c r="I95" s="0" t="s">
        <v>195</v>
      </c>
      <c r="J95" s="0" t="s">
        <v>195</v>
      </c>
      <c r="K95" s="0" t="s">
        <v>195</v>
      </c>
      <c r="L95" s="0" t="s">
        <v>195</v>
      </c>
      <c r="M95" s="0" t="s">
        <v>195</v>
      </c>
    </row>
    <row r="96" customFormat="false" ht="12.8" hidden="false" customHeight="false" outlineLevel="0" collapsed="false">
      <c r="A96" s="0" t="s">
        <v>40</v>
      </c>
      <c r="B96" s="0" t="s">
        <v>195</v>
      </c>
      <c r="C96" s="0" t="s">
        <v>195</v>
      </c>
      <c r="D96" s="0" t="s">
        <v>195</v>
      </c>
      <c r="E96" s="0" t="s">
        <v>195</v>
      </c>
      <c r="F96" s="0" t="s">
        <v>195</v>
      </c>
      <c r="G96" s="0" t="s">
        <v>195</v>
      </c>
      <c r="H96" s="0" t="s">
        <v>195</v>
      </c>
      <c r="I96" s="0" t="s">
        <v>195</v>
      </c>
      <c r="J96" s="0" t="s">
        <v>195</v>
      </c>
      <c r="K96" s="0" t="s">
        <v>195</v>
      </c>
      <c r="L96" s="0" t="s">
        <v>195</v>
      </c>
      <c r="M96" s="0" t="s">
        <v>195</v>
      </c>
    </row>
    <row r="97" customFormat="false" ht="12.8" hidden="false" customHeight="false" outlineLevel="0" collapsed="false">
      <c r="A97" s="0" t="s">
        <v>41</v>
      </c>
      <c r="B97" s="0" t="s">
        <v>195</v>
      </c>
      <c r="C97" s="0" t="s">
        <v>195</v>
      </c>
      <c r="D97" s="0" t="s">
        <v>195</v>
      </c>
      <c r="E97" s="0" t="s">
        <v>195</v>
      </c>
      <c r="F97" s="0" t="s">
        <v>195</v>
      </c>
      <c r="G97" s="0" t="s">
        <v>195</v>
      </c>
      <c r="H97" s="0" t="s">
        <v>195</v>
      </c>
      <c r="I97" s="0" t="s">
        <v>195</v>
      </c>
      <c r="J97" s="0" t="s">
        <v>195</v>
      </c>
      <c r="K97" s="0" t="s">
        <v>195</v>
      </c>
      <c r="L97" s="0" t="s">
        <v>195</v>
      </c>
      <c r="M97" s="0" t="s">
        <v>195</v>
      </c>
    </row>
    <row r="98" customFormat="false" ht="12.8" hidden="false" customHeight="false" outlineLevel="0" collapsed="false">
      <c r="A98" s="0" t="s">
        <v>42</v>
      </c>
      <c r="B98" s="0" t="s">
        <v>195</v>
      </c>
      <c r="C98" s="0" t="s">
        <v>195</v>
      </c>
      <c r="D98" s="0" t="s">
        <v>195</v>
      </c>
      <c r="E98" s="0" t="s">
        <v>195</v>
      </c>
      <c r="F98" s="0" t="s">
        <v>195</v>
      </c>
      <c r="G98" s="0" t="s">
        <v>195</v>
      </c>
      <c r="H98" s="0" t="s">
        <v>195</v>
      </c>
      <c r="I98" s="0" t="s">
        <v>195</v>
      </c>
      <c r="J98" s="0" t="s">
        <v>195</v>
      </c>
      <c r="K98" s="0" t="s">
        <v>195</v>
      </c>
      <c r="L98" s="0" t="s">
        <v>195</v>
      </c>
      <c r="M98" s="0" t="s">
        <v>195</v>
      </c>
    </row>
    <row r="99" customFormat="false" ht="12.8" hidden="false" customHeight="false" outlineLevel="0" collapsed="false">
      <c r="A99" s="0" t="s">
        <v>43</v>
      </c>
      <c r="B99" s="0" t="s">
        <v>195</v>
      </c>
      <c r="C99" s="0" t="s">
        <v>195</v>
      </c>
      <c r="D99" s="0" t="s">
        <v>195</v>
      </c>
      <c r="E99" s="0" t="s">
        <v>195</v>
      </c>
      <c r="F99" s="0" t="s">
        <v>195</v>
      </c>
      <c r="G99" s="0" t="s">
        <v>195</v>
      </c>
      <c r="H99" s="0" t="s">
        <v>195</v>
      </c>
      <c r="I99" s="0" t="s">
        <v>195</v>
      </c>
      <c r="J99" s="0" t="s">
        <v>195</v>
      </c>
      <c r="K99" s="0" t="s">
        <v>195</v>
      </c>
      <c r="L99" s="0" t="s">
        <v>195</v>
      </c>
      <c r="M99" s="0" t="s">
        <v>195</v>
      </c>
    </row>
    <row r="100" customFormat="false" ht="12.8" hidden="false" customHeight="false" outlineLevel="0" collapsed="false"/>
    <row r="101" customFormat="false" ht="12.8" hidden="false" customHeight="false" outlineLevel="0" collapsed="false">
      <c r="A101" s="0" t="s">
        <v>21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2.8" hidden="false" customHeight="false" outlineLevel="0" collapsed="false">
      <c r="A102" s="0" t="s">
        <v>32</v>
      </c>
      <c r="B102" s="0" t="s">
        <v>379</v>
      </c>
      <c r="C102" s="0" t="s">
        <v>379</v>
      </c>
      <c r="D102" s="0" t="s">
        <v>379</v>
      </c>
      <c r="E102" s="0" t="s">
        <v>379</v>
      </c>
      <c r="F102" s="0" t="s">
        <v>379</v>
      </c>
      <c r="G102" s="0" t="s">
        <v>379</v>
      </c>
      <c r="H102" s="0" t="s">
        <v>379</v>
      </c>
      <c r="I102" s="0" t="s">
        <v>379</v>
      </c>
      <c r="J102" s="0" t="s">
        <v>379</v>
      </c>
      <c r="K102" s="0" t="s">
        <v>379</v>
      </c>
      <c r="L102" s="0" t="s">
        <v>379</v>
      </c>
      <c r="M102" s="0" t="s">
        <v>379</v>
      </c>
    </row>
    <row r="103" customFormat="false" ht="12.8" hidden="false" customHeight="false" outlineLevel="0" collapsed="false">
      <c r="A103" s="0" t="s">
        <v>37</v>
      </c>
      <c r="B103" s="0" t="s">
        <v>379</v>
      </c>
      <c r="C103" s="0" t="s">
        <v>379</v>
      </c>
      <c r="D103" s="0" t="s">
        <v>379</v>
      </c>
      <c r="E103" s="0" t="s">
        <v>379</v>
      </c>
      <c r="F103" s="0" t="s">
        <v>379</v>
      </c>
      <c r="G103" s="0" t="s">
        <v>379</v>
      </c>
      <c r="H103" s="0" t="s">
        <v>379</v>
      </c>
      <c r="I103" s="0" t="s">
        <v>379</v>
      </c>
      <c r="J103" s="0" t="s">
        <v>379</v>
      </c>
      <c r="K103" s="0" t="s">
        <v>379</v>
      </c>
      <c r="L103" s="0" t="s">
        <v>379</v>
      </c>
      <c r="M103" s="0" t="s">
        <v>379</v>
      </c>
    </row>
    <row r="104" customFormat="false" ht="12.8" hidden="false" customHeight="false" outlineLevel="0" collapsed="false">
      <c r="A104" s="0" t="s">
        <v>38</v>
      </c>
      <c r="B104" s="0" t="s">
        <v>379</v>
      </c>
      <c r="C104" s="0" t="s">
        <v>379</v>
      </c>
      <c r="D104" s="0" t="s">
        <v>379</v>
      </c>
      <c r="E104" s="0" t="s">
        <v>379</v>
      </c>
      <c r="F104" s="0" t="s">
        <v>379</v>
      </c>
      <c r="G104" s="0" t="s">
        <v>379</v>
      </c>
      <c r="H104" s="0" t="s">
        <v>379</v>
      </c>
      <c r="I104" s="0" t="s">
        <v>379</v>
      </c>
      <c r="J104" s="0" t="s">
        <v>379</v>
      </c>
      <c r="K104" s="0" t="s">
        <v>379</v>
      </c>
      <c r="L104" s="0" t="s">
        <v>379</v>
      </c>
      <c r="M104" s="0" t="s">
        <v>379</v>
      </c>
    </row>
    <row r="105" customFormat="false" ht="12.8" hidden="false" customHeight="false" outlineLevel="0" collapsed="false">
      <c r="A105" s="0" t="s">
        <v>39</v>
      </c>
      <c r="B105" s="0" t="s">
        <v>379</v>
      </c>
      <c r="C105" s="0" t="s">
        <v>379</v>
      </c>
      <c r="D105" s="0" t="s">
        <v>379</v>
      </c>
      <c r="E105" s="0" t="s">
        <v>379</v>
      </c>
      <c r="F105" s="0" t="s">
        <v>379</v>
      </c>
      <c r="G105" s="0" t="s">
        <v>379</v>
      </c>
      <c r="H105" s="0" t="s">
        <v>379</v>
      </c>
      <c r="I105" s="0" t="s">
        <v>379</v>
      </c>
      <c r="J105" s="0" t="s">
        <v>379</v>
      </c>
      <c r="K105" s="0" t="s">
        <v>379</v>
      </c>
      <c r="L105" s="0" t="s">
        <v>379</v>
      </c>
      <c r="M105" s="0" t="s">
        <v>379</v>
      </c>
    </row>
    <row r="106" customFormat="false" ht="12.8" hidden="false" customHeight="false" outlineLevel="0" collapsed="false">
      <c r="A106" s="0" t="s">
        <v>40</v>
      </c>
      <c r="B106" s="0" t="s">
        <v>379</v>
      </c>
      <c r="C106" s="0" t="s">
        <v>379</v>
      </c>
      <c r="D106" s="0" t="s">
        <v>379</v>
      </c>
      <c r="E106" s="0" t="s">
        <v>379</v>
      </c>
      <c r="F106" s="0" t="s">
        <v>379</v>
      </c>
      <c r="G106" s="0" t="s">
        <v>379</v>
      </c>
      <c r="H106" s="0" t="s">
        <v>379</v>
      </c>
      <c r="I106" s="0" t="s">
        <v>379</v>
      </c>
      <c r="J106" s="0" t="s">
        <v>379</v>
      </c>
      <c r="K106" s="0" t="s">
        <v>379</v>
      </c>
      <c r="L106" s="0" t="s">
        <v>379</v>
      </c>
      <c r="M106" s="0" t="s">
        <v>379</v>
      </c>
    </row>
    <row r="107" customFormat="false" ht="12.8" hidden="false" customHeight="false" outlineLevel="0" collapsed="false">
      <c r="A107" s="0" t="s">
        <v>41</v>
      </c>
      <c r="B107" s="0" t="s">
        <v>379</v>
      </c>
      <c r="C107" s="0" t="s">
        <v>379</v>
      </c>
      <c r="D107" s="0" t="s">
        <v>379</v>
      </c>
      <c r="E107" s="0" t="s">
        <v>379</v>
      </c>
      <c r="F107" s="0" t="s">
        <v>379</v>
      </c>
      <c r="G107" s="0" t="s">
        <v>379</v>
      </c>
      <c r="H107" s="0" t="s">
        <v>379</v>
      </c>
      <c r="I107" s="0" t="s">
        <v>379</v>
      </c>
      <c r="J107" s="0" t="s">
        <v>379</v>
      </c>
      <c r="K107" s="0" t="s">
        <v>379</v>
      </c>
      <c r="L107" s="0" t="s">
        <v>379</v>
      </c>
      <c r="M107" s="0" t="s">
        <v>379</v>
      </c>
    </row>
    <row r="108" customFormat="false" ht="12.8" hidden="false" customHeight="false" outlineLevel="0" collapsed="false">
      <c r="A108" s="0" t="s">
        <v>42</v>
      </c>
      <c r="B108" s="0" t="s">
        <v>379</v>
      </c>
      <c r="C108" s="0" t="s">
        <v>379</v>
      </c>
      <c r="D108" s="0" t="s">
        <v>379</v>
      </c>
      <c r="E108" s="0" t="s">
        <v>379</v>
      </c>
      <c r="F108" s="0" t="s">
        <v>379</v>
      </c>
      <c r="G108" s="0" t="s">
        <v>379</v>
      </c>
      <c r="H108" s="0" t="s">
        <v>379</v>
      </c>
      <c r="I108" s="0" t="s">
        <v>379</v>
      </c>
      <c r="J108" s="0" t="s">
        <v>379</v>
      </c>
      <c r="K108" s="0" t="s">
        <v>379</v>
      </c>
      <c r="L108" s="0" t="s">
        <v>379</v>
      </c>
      <c r="M108" s="0" t="s">
        <v>379</v>
      </c>
    </row>
    <row r="109" customFormat="false" ht="12.8" hidden="false" customHeight="false" outlineLevel="0" collapsed="false">
      <c r="A109" s="0" t="s">
        <v>43</v>
      </c>
      <c r="B109" s="0" t="s">
        <v>379</v>
      </c>
      <c r="C109" s="0" t="s">
        <v>379</v>
      </c>
      <c r="D109" s="0" t="s">
        <v>379</v>
      </c>
      <c r="E109" s="0" t="s">
        <v>379</v>
      </c>
      <c r="F109" s="0" t="s">
        <v>379</v>
      </c>
      <c r="G109" s="0" t="s">
        <v>379</v>
      </c>
      <c r="H109" s="0" t="s">
        <v>379</v>
      </c>
      <c r="I109" s="0" t="s">
        <v>379</v>
      </c>
      <c r="J109" s="0" t="s">
        <v>379</v>
      </c>
      <c r="K109" s="0" t="s">
        <v>379</v>
      </c>
      <c r="L109" s="0" t="s">
        <v>379</v>
      </c>
      <c r="M109" s="0" t="s">
        <v>379</v>
      </c>
    </row>
    <row r="110" customFormat="false" ht="12.8" hidden="false" customHeight="false" outlineLevel="0" collapsed="false"/>
    <row r="111" customFormat="false" ht="12.8" hidden="false" customHeight="false" outlineLevel="0" collapsed="false">
      <c r="A111" s="0" t="s">
        <v>22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2.8" hidden="false" customHeight="false" outlineLevel="0" collapsed="false">
      <c r="A112" s="0" t="s">
        <v>32</v>
      </c>
      <c r="B112" s="0" t="s">
        <v>380</v>
      </c>
      <c r="C112" s="0" t="s">
        <v>380</v>
      </c>
      <c r="D112" s="0" t="s">
        <v>380</v>
      </c>
      <c r="E112" s="0" t="s">
        <v>380</v>
      </c>
      <c r="F112" s="0" t="s">
        <v>380</v>
      </c>
      <c r="G112" s="0" t="s">
        <v>380</v>
      </c>
      <c r="H112" s="0" t="s">
        <v>380</v>
      </c>
      <c r="I112" s="0" t="s">
        <v>380</v>
      </c>
      <c r="J112" s="0" t="s">
        <v>380</v>
      </c>
      <c r="K112" s="0" t="s">
        <v>380</v>
      </c>
      <c r="L112" s="0" t="s">
        <v>380</v>
      </c>
      <c r="M112" s="0" t="s">
        <v>380</v>
      </c>
    </row>
    <row r="113" customFormat="false" ht="12.8" hidden="false" customHeight="false" outlineLevel="0" collapsed="false">
      <c r="A113" s="0" t="s">
        <v>37</v>
      </c>
      <c r="B113" s="0" t="s">
        <v>380</v>
      </c>
      <c r="C113" s="0" t="s">
        <v>380</v>
      </c>
      <c r="D113" s="0" t="s">
        <v>380</v>
      </c>
      <c r="E113" s="0" t="s">
        <v>380</v>
      </c>
      <c r="F113" s="0" t="s">
        <v>380</v>
      </c>
      <c r="G113" s="0" t="s">
        <v>380</v>
      </c>
      <c r="H113" s="0" t="s">
        <v>380</v>
      </c>
      <c r="I113" s="0" t="s">
        <v>380</v>
      </c>
      <c r="J113" s="0" t="s">
        <v>380</v>
      </c>
      <c r="K113" s="0" t="s">
        <v>380</v>
      </c>
      <c r="L113" s="0" t="s">
        <v>380</v>
      </c>
      <c r="M113" s="0" t="s">
        <v>380</v>
      </c>
    </row>
    <row r="114" customFormat="false" ht="12.8" hidden="false" customHeight="false" outlineLevel="0" collapsed="false">
      <c r="A114" s="0" t="s">
        <v>38</v>
      </c>
      <c r="B114" s="0" t="s">
        <v>380</v>
      </c>
      <c r="C114" s="0" t="s">
        <v>380</v>
      </c>
      <c r="D114" s="0" t="s">
        <v>380</v>
      </c>
      <c r="E114" s="0" t="s">
        <v>380</v>
      </c>
      <c r="F114" s="0" t="s">
        <v>380</v>
      </c>
      <c r="G114" s="0" t="s">
        <v>380</v>
      </c>
      <c r="H114" s="0" t="s">
        <v>380</v>
      </c>
      <c r="I114" s="0" t="s">
        <v>380</v>
      </c>
      <c r="J114" s="0" t="s">
        <v>380</v>
      </c>
      <c r="K114" s="0" t="s">
        <v>380</v>
      </c>
      <c r="L114" s="0" t="s">
        <v>380</v>
      </c>
      <c r="M114" s="0" t="s">
        <v>380</v>
      </c>
    </row>
    <row r="115" customFormat="false" ht="12.8" hidden="false" customHeight="false" outlineLevel="0" collapsed="false">
      <c r="A115" s="0" t="s">
        <v>39</v>
      </c>
      <c r="B115" s="0" t="s">
        <v>380</v>
      </c>
      <c r="C115" s="0" t="s">
        <v>380</v>
      </c>
      <c r="D115" s="0" t="s">
        <v>380</v>
      </c>
      <c r="E115" s="0" t="s">
        <v>380</v>
      </c>
      <c r="F115" s="0" t="s">
        <v>380</v>
      </c>
      <c r="G115" s="0" t="s">
        <v>380</v>
      </c>
      <c r="H115" s="0" t="s">
        <v>380</v>
      </c>
      <c r="I115" s="0" t="s">
        <v>380</v>
      </c>
      <c r="J115" s="0" t="s">
        <v>380</v>
      </c>
      <c r="K115" s="0" t="s">
        <v>380</v>
      </c>
      <c r="L115" s="0" t="s">
        <v>380</v>
      </c>
      <c r="M115" s="0" t="s">
        <v>380</v>
      </c>
    </row>
    <row r="116" customFormat="false" ht="12.8" hidden="false" customHeight="false" outlineLevel="0" collapsed="false">
      <c r="A116" s="0" t="s">
        <v>40</v>
      </c>
      <c r="B116" s="0" t="s">
        <v>380</v>
      </c>
      <c r="C116" s="0" t="s">
        <v>380</v>
      </c>
      <c r="D116" s="0" t="s">
        <v>380</v>
      </c>
      <c r="E116" s="0" t="s">
        <v>380</v>
      </c>
      <c r="F116" s="0" t="s">
        <v>380</v>
      </c>
      <c r="G116" s="0" t="s">
        <v>380</v>
      </c>
      <c r="H116" s="0" t="s">
        <v>380</v>
      </c>
      <c r="I116" s="0" t="s">
        <v>380</v>
      </c>
      <c r="J116" s="0" t="s">
        <v>380</v>
      </c>
      <c r="K116" s="0" t="s">
        <v>380</v>
      </c>
      <c r="L116" s="0" t="s">
        <v>380</v>
      </c>
      <c r="M116" s="0" t="s">
        <v>380</v>
      </c>
    </row>
    <row r="117" customFormat="false" ht="12.8" hidden="false" customHeight="false" outlineLevel="0" collapsed="false">
      <c r="A117" s="0" t="s">
        <v>41</v>
      </c>
      <c r="B117" s="0" t="s">
        <v>380</v>
      </c>
      <c r="C117" s="0" t="s">
        <v>380</v>
      </c>
      <c r="D117" s="0" t="s">
        <v>380</v>
      </c>
      <c r="E117" s="0" t="s">
        <v>380</v>
      </c>
      <c r="F117" s="0" t="s">
        <v>380</v>
      </c>
      <c r="G117" s="0" t="s">
        <v>380</v>
      </c>
      <c r="H117" s="0" t="s">
        <v>380</v>
      </c>
      <c r="I117" s="0" t="s">
        <v>380</v>
      </c>
      <c r="J117" s="0" t="s">
        <v>380</v>
      </c>
      <c r="K117" s="0" t="s">
        <v>380</v>
      </c>
      <c r="L117" s="0" t="s">
        <v>380</v>
      </c>
      <c r="M117" s="0" t="s">
        <v>380</v>
      </c>
    </row>
    <row r="118" customFormat="false" ht="12.8" hidden="false" customHeight="false" outlineLevel="0" collapsed="false">
      <c r="A118" s="0" t="s">
        <v>42</v>
      </c>
      <c r="B118" s="0" t="s">
        <v>380</v>
      </c>
      <c r="C118" s="0" t="s">
        <v>380</v>
      </c>
      <c r="D118" s="0" t="s">
        <v>380</v>
      </c>
      <c r="E118" s="0" t="s">
        <v>380</v>
      </c>
      <c r="F118" s="0" t="s">
        <v>380</v>
      </c>
      <c r="G118" s="0" t="s">
        <v>380</v>
      </c>
      <c r="H118" s="0" t="s">
        <v>380</v>
      </c>
      <c r="I118" s="0" t="s">
        <v>380</v>
      </c>
      <c r="J118" s="0" t="s">
        <v>380</v>
      </c>
      <c r="K118" s="0" t="s">
        <v>380</v>
      </c>
      <c r="L118" s="0" t="s">
        <v>380</v>
      </c>
      <c r="M118" s="0" t="s">
        <v>380</v>
      </c>
    </row>
    <row r="119" customFormat="false" ht="12.8" hidden="false" customHeight="false" outlineLevel="0" collapsed="false">
      <c r="A119" s="0" t="s">
        <v>43</v>
      </c>
      <c r="B119" s="0" t="s">
        <v>380</v>
      </c>
      <c r="C119" s="0" t="s">
        <v>380</v>
      </c>
      <c r="D119" s="0" t="s">
        <v>380</v>
      </c>
      <c r="E119" s="0" t="s">
        <v>380</v>
      </c>
      <c r="F119" s="0" t="s">
        <v>380</v>
      </c>
      <c r="G119" s="0" t="s">
        <v>380</v>
      </c>
      <c r="H119" s="0" t="s">
        <v>380</v>
      </c>
      <c r="I119" s="0" t="s">
        <v>380</v>
      </c>
      <c r="J119" s="0" t="s">
        <v>380</v>
      </c>
      <c r="K119" s="0" t="s">
        <v>380</v>
      </c>
      <c r="L119" s="0" t="s">
        <v>380</v>
      </c>
      <c r="M119" s="0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2020-05-22T13:08:50Z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