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esktop\GIST Semester 1 2020\PDQ\in progress\"/>
    </mc:Choice>
  </mc:AlternateContent>
  <xr:revisionPtr revIDLastSave="0" documentId="13_ncr:1_{667848D9-AE6C-4709-9E48-E0C34BA21A69}" xr6:coauthVersionLast="45" xr6:coauthVersionMax="45" xr10:uidLastSave="{00000000-0000-0000-0000-000000000000}"/>
  <bookViews>
    <workbookView xWindow="1152" yWindow="1152" windowWidth="10404" windowHeight="6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" i="1" l="1"/>
  <c r="G8" i="1"/>
  <c r="G9" i="1"/>
  <c r="G10" i="1"/>
  <c r="G12" i="1"/>
  <c r="G13" i="1"/>
  <c r="G14" i="1"/>
  <c r="G15" i="1"/>
  <c r="G16" i="1"/>
  <c r="G18" i="1"/>
  <c r="G19" i="1"/>
  <c r="G21" i="1"/>
  <c r="G22" i="1"/>
  <c r="G23" i="1"/>
  <c r="G25" i="1"/>
  <c r="G26" i="1"/>
  <c r="G27" i="1"/>
  <c r="G29" i="1"/>
  <c r="G30" i="1"/>
  <c r="G33" i="1"/>
  <c r="G36" i="1"/>
  <c r="G38" i="1"/>
  <c r="G41" i="1"/>
  <c r="G43" i="1"/>
  <c r="G44" i="1"/>
  <c r="G45" i="1"/>
  <c r="G46" i="1"/>
  <c r="G47" i="1"/>
  <c r="G49" i="1"/>
  <c r="G50" i="1"/>
  <c r="G51" i="1"/>
  <c r="G53" i="1"/>
  <c r="G54" i="1"/>
  <c r="G55" i="1"/>
  <c r="G57" i="1"/>
  <c r="G58" i="1"/>
  <c r="G59" i="1"/>
  <c r="G60" i="1"/>
  <c r="G62" i="1"/>
  <c r="G65" i="1"/>
  <c r="G66" i="1"/>
  <c r="G67" i="1"/>
  <c r="G70" i="1"/>
  <c r="G72" i="1"/>
  <c r="G73" i="1"/>
  <c r="G74" i="1"/>
  <c r="G75" i="1"/>
  <c r="G77" i="1"/>
  <c r="G7" i="1"/>
  <c r="E78" i="1"/>
  <c r="G78" i="1" l="1"/>
  <c r="D8" i="1"/>
  <c r="H8" i="1" s="1"/>
  <c r="J8" i="1" s="1"/>
  <c r="D9" i="1"/>
  <c r="H9" i="1" s="1"/>
  <c r="D10" i="1"/>
  <c r="H10" i="1" s="1"/>
  <c r="J10" i="1" s="1"/>
  <c r="D12" i="1"/>
  <c r="D13" i="1"/>
  <c r="H13" i="1" s="1"/>
  <c r="J13" i="1" s="1"/>
  <c r="D14" i="1"/>
  <c r="H14" i="1" s="1"/>
  <c r="J14" i="1" s="1"/>
  <c r="D15" i="1"/>
  <c r="H15" i="1" s="1"/>
  <c r="J15" i="1" s="1"/>
  <c r="D16" i="1"/>
  <c r="H16" i="1" s="1"/>
  <c r="J16" i="1" s="1"/>
  <c r="D18" i="1"/>
  <c r="H18" i="1" s="1"/>
  <c r="J18" i="1" s="1"/>
  <c r="D19" i="1"/>
  <c r="H19" i="1" s="1"/>
  <c r="J19" i="1" s="1"/>
  <c r="D21" i="1"/>
  <c r="H21" i="1" s="1"/>
  <c r="J21" i="1" s="1"/>
  <c r="D22" i="1"/>
  <c r="H22" i="1" s="1"/>
  <c r="J22" i="1" s="1"/>
  <c r="D23" i="1"/>
  <c r="H23" i="1" s="1"/>
  <c r="J23" i="1" s="1"/>
  <c r="D25" i="1"/>
  <c r="H25" i="1" s="1"/>
  <c r="J25" i="1" s="1"/>
  <c r="D26" i="1"/>
  <c r="H26" i="1" s="1"/>
  <c r="J26" i="1" s="1"/>
  <c r="D27" i="1"/>
  <c r="H27" i="1" s="1"/>
  <c r="J27" i="1" s="1"/>
  <c r="D29" i="1"/>
  <c r="D30" i="1"/>
  <c r="H30" i="1" s="1"/>
  <c r="J30" i="1" s="1"/>
  <c r="D33" i="1"/>
  <c r="H33" i="1" s="1"/>
  <c r="J33" i="1" s="1"/>
  <c r="D36" i="1"/>
  <c r="H36" i="1" s="1"/>
  <c r="J36" i="1" s="1"/>
  <c r="D38" i="1"/>
  <c r="H38" i="1" s="1"/>
  <c r="J38" i="1" s="1"/>
  <c r="D41" i="1"/>
  <c r="H41" i="1" s="1"/>
  <c r="J41" i="1" s="1"/>
  <c r="D43" i="1"/>
  <c r="H43" i="1" s="1"/>
  <c r="J43" i="1" s="1"/>
  <c r="D44" i="1"/>
  <c r="H44" i="1" s="1"/>
  <c r="J44" i="1" s="1"/>
  <c r="D45" i="1"/>
  <c r="H45" i="1" s="1"/>
  <c r="J45" i="1" s="1"/>
  <c r="D46" i="1"/>
  <c r="H46" i="1" s="1"/>
  <c r="J46" i="1" s="1"/>
  <c r="D47" i="1"/>
  <c r="H47" i="1" s="1"/>
  <c r="J47" i="1" s="1"/>
  <c r="D49" i="1"/>
  <c r="H49" i="1" s="1"/>
  <c r="J49" i="1" s="1"/>
  <c r="D50" i="1"/>
  <c r="H50" i="1" s="1"/>
  <c r="J50" i="1" s="1"/>
  <c r="D51" i="1"/>
  <c r="H51" i="1" s="1"/>
  <c r="J51" i="1" s="1"/>
  <c r="D53" i="1"/>
  <c r="H53" i="1" s="1"/>
  <c r="J53" i="1" s="1"/>
  <c r="D54" i="1"/>
  <c r="H54" i="1" s="1"/>
  <c r="J54" i="1" s="1"/>
  <c r="D55" i="1"/>
  <c r="H55" i="1" s="1"/>
  <c r="J55" i="1" s="1"/>
  <c r="D57" i="1"/>
  <c r="H57" i="1" s="1"/>
  <c r="J57" i="1" s="1"/>
  <c r="D58" i="1"/>
  <c r="H58" i="1" s="1"/>
  <c r="J58" i="1" s="1"/>
  <c r="D59" i="1"/>
  <c r="H59" i="1" s="1"/>
  <c r="J59" i="1" s="1"/>
  <c r="D60" i="1"/>
  <c r="H60" i="1" s="1"/>
  <c r="J60" i="1" s="1"/>
  <c r="D62" i="1"/>
  <c r="H62" i="1" s="1"/>
  <c r="J62" i="1" s="1"/>
  <c r="D65" i="1"/>
  <c r="H65" i="1" s="1"/>
  <c r="J65" i="1" s="1"/>
  <c r="D66" i="1"/>
  <c r="H66" i="1" s="1"/>
  <c r="J66" i="1" s="1"/>
  <c r="D67" i="1"/>
  <c r="H67" i="1" s="1"/>
  <c r="J67" i="1" s="1"/>
  <c r="D70" i="1"/>
  <c r="H70" i="1" s="1"/>
  <c r="J70" i="1" s="1"/>
  <c r="D72" i="1"/>
  <c r="H72" i="1" s="1"/>
  <c r="J72" i="1" s="1"/>
  <c r="D73" i="1"/>
  <c r="H73" i="1" s="1"/>
  <c r="J73" i="1" s="1"/>
  <c r="D74" i="1"/>
  <c r="H74" i="1" s="1"/>
  <c r="J74" i="1" s="1"/>
  <c r="D75" i="1"/>
  <c r="H75" i="1" s="1"/>
  <c r="J75" i="1" s="1"/>
  <c r="D77" i="1"/>
  <c r="H77" i="1" s="1"/>
  <c r="J77" i="1" s="1"/>
  <c r="D7" i="1"/>
  <c r="H7" i="1" s="1"/>
  <c r="J7" i="1" s="1"/>
  <c r="B76" i="1"/>
  <c r="B71" i="1"/>
  <c r="B69" i="1"/>
  <c r="B64" i="1"/>
  <c r="B63" i="1" s="1"/>
  <c r="B61" i="1"/>
  <c r="B56" i="1"/>
  <c r="B52" i="1"/>
  <c r="B48" i="1"/>
  <c r="B6" i="1"/>
  <c r="B11" i="1"/>
  <c r="B17" i="1"/>
  <c r="B20" i="1"/>
  <c r="B24" i="1"/>
  <c r="B28" i="1"/>
  <c r="B32" i="1"/>
  <c r="B31" i="1" s="1"/>
  <c r="B35" i="1"/>
  <c r="B37" i="1"/>
  <c r="B40" i="1"/>
  <c r="B42" i="1"/>
  <c r="H12" i="1"/>
  <c r="B5" i="1" l="1"/>
  <c r="B34" i="1"/>
  <c r="B68" i="1"/>
  <c r="J9" i="1"/>
  <c r="H29" i="1"/>
  <c r="J29" i="1" s="1"/>
  <c r="B39" i="1"/>
  <c r="D78" i="1"/>
  <c r="J12" i="1"/>
  <c r="B78" i="1" l="1"/>
  <c r="H78" i="1"/>
  <c r="J78" i="1" s="1"/>
</calcChain>
</file>

<file path=xl/sharedStrings.xml><?xml version="1.0" encoding="utf-8"?>
<sst xmlns="http://schemas.openxmlformats.org/spreadsheetml/2006/main" count="88" uniqueCount="87">
  <si>
    <t>$/hour</t>
  </si>
  <si>
    <t>Total</t>
  </si>
  <si>
    <t>Non-labor $</t>
  </si>
  <si>
    <t>Total Cost</t>
  </si>
  <si>
    <t>Assumptions</t>
  </si>
  <si>
    <t>WBS Categories</t>
  </si>
  <si>
    <t>Cost Estimate</t>
  </si>
  <si>
    <t>Internal Labor</t>
  </si>
  <si>
    <t>Internal $ Total</t>
  </si>
  <si>
    <t>External Labor</t>
  </si>
  <si>
    <t>External $ Total</t>
  </si>
  <si>
    <t>Total Labor</t>
  </si>
  <si>
    <r>
      <t>1.1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Integration Management</t>
    </r>
  </si>
  <si>
    <r>
      <t>1.1.1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Project Charter</t>
    </r>
  </si>
  <si>
    <r>
      <t>1.1.2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Project Management Plan</t>
    </r>
  </si>
  <si>
    <r>
      <t>1.1.3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Assumption Log</t>
    </r>
  </si>
  <si>
    <r>
      <t>1.1.4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Business Case</t>
    </r>
  </si>
  <si>
    <r>
      <t>1.2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 Scope Management</t>
    </r>
  </si>
  <si>
    <r>
      <t>1.2.1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Scope Management Plan</t>
    </r>
  </si>
  <si>
    <r>
      <t>1.2.2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Scope Statement</t>
    </r>
  </si>
  <si>
    <r>
      <t>1.2.3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Requirements Management Plan</t>
    </r>
  </si>
  <si>
    <r>
      <t>1.2.4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Work Breakdown Structure (WBS)</t>
    </r>
  </si>
  <si>
    <r>
      <t>1.2.5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WBS Dictionary</t>
    </r>
  </si>
  <si>
    <r>
      <t>1.3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Schedule Management</t>
    </r>
  </si>
  <si>
    <r>
      <t>1.3.1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Activity List and Attributes</t>
    </r>
  </si>
  <si>
    <r>
      <t>1.3.2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Milestone List</t>
    </r>
  </si>
  <si>
    <r>
      <t>1.4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Cost Management</t>
    </r>
  </si>
  <si>
    <r>
      <t>1.4.1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Cost Baseline</t>
    </r>
  </si>
  <si>
    <r>
      <t>1.4.2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Cost Estimate</t>
    </r>
  </si>
  <si>
    <r>
      <t>1.4.3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Earned Value Chart</t>
    </r>
  </si>
  <si>
    <r>
      <t>1.5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Quality Management</t>
    </r>
  </si>
  <si>
    <r>
      <t>1.5.1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Quality Management Plan</t>
    </r>
  </si>
  <si>
    <r>
      <t>1.5.2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Quality Metrics</t>
    </r>
  </si>
  <si>
    <r>
      <t>1.5.3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Flow Chart</t>
    </r>
  </si>
  <si>
    <r>
      <t>1.6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Resource Management</t>
    </r>
  </si>
  <si>
    <r>
      <t>1.6.1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Staffing Management Plan</t>
    </r>
  </si>
  <si>
    <r>
      <t>1.6.2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RACI Chart</t>
    </r>
  </si>
  <si>
    <r>
      <t>2.1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Software</t>
    </r>
  </si>
  <si>
    <r>
      <t>2.1.1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Software Requirements Specification</t>
    </r>
  </si>
  <si>
    <r>
      <t>3.1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 xml:space="preserve">Software </t>
    </r>
  </si>
  <si>
    <r>
      <t>3.1.1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Software Design Specification</t>
    </r>
  </si>
  <si>
    <r>
      <t>3.2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Stakeholder Communication</t>
    </r>
  </si>
  <si>
    <r>
      <t>3.2.1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Communication Management Plan</t>
    </r>
  </si>
  <si>
    <r>
      <t>4.1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Software Licensing</t>
    </r>
  </si>
  <si>
    <r>
      <t>4.1.1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Third Party Map License</t>
    </r>
  </si>
  <si>
    <r>
      <t>4.2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App</t>
    </r>
  </si>
  <si>
    <r>
      <t>4.2.1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Login Screen</t>
    </r>
  </si>
  <si>
    <r>
      <t>4.2.2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Map Screen</t>
    </r>
  </si>
  <si>
    <r>
      <t>4.2.3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Routing Module</t>
    </r>
  </si>
  <si>
    <r>
      <t>4.2.4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Delivery Details Screen</t>
    </r>
  </si>
  <si>
    <r>
      <t>4.2.5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Server Interface Module</t>
    </r>
  </si>
  <si>
    <r>
      <t>4.3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Server</t>
    </r>
  </si>
  <si>
    <r>
      <t>4.3.1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App API Module</t>
    </r>
  </si>
  <si>
    <r>
      <t>4.3.2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External Subsystem API</t>
    </r>
  </si>
  <si>
    <r>
      <t>4.3.3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Database Access Module</t>
    </r>
  </si>
  <si>
    <r>
      <t>4.4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Database</t>
    </r>
  </si>
  <si>
    <r>
      <t>4.4.1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Development Database</t>
    </r>
  </si>
  <si>
    <r>
      <t>4.4.2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Driver Table</t>
    </r>
  </si>
  <si>
    <r>
      <t>4.4.3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Delivery Table</t>
    </r>
  </si>
  <si>
    <r>
      <t>4.5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Administrator Access Website</t>
    </r>
  </si>
  <si>
    <r>
      <t>4.5.1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Login Page</t>
    </r>
  </si>
  <si>
    <r>
      <t>4.5.2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Dashboard</t>
    </r>
  </si>
  <si>
    <r>
      <t>4.5.3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Add Driver Form</t>
    </r>
  </si>
  <si>
    <r>
      <t>4.5.4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Edit Driver Info Form</t>
    </r>
  </si>
  <si>
    <r>
      <t>4.6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User Documentation</t>
    </r>
  </si>
  <si>
    <r>
      <t>4.6.1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Instruction Guide</t>
    </r>
  </si>
  <si>
    <r>
      <t>5.1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Software</t>
    </r>
  </si>
  <si>
    <r>
      <t>5.1.1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Server Integration Tests</t>
    </r>
  </si>
  <si>
    <r>
      <t>5.1.2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App Integration Tests</t>
    </r>
  </si>
  <si>
    <r>
      <t>5.1.3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System Tests</t>
    </r>
  </si>
  <si>
    <r>
      <t>6.1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Documents</t>
    </r>
  </si>
  <si>
    <r>
      <t>6.1.1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Final Report</t>
    </r>
  </si>
  <si>
    <r>
      <t>6.2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Software</t>
    </r>
  </si>
  <si>
    <r>
      <t>6.2.1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Source Code</t>
    </r>
  </si>
  <si>
    <r>
      <t>6.2.2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Deployed Server</t>
    </r>
  </si>
  <si>
    <r>
      <t>6.2.3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Deployed Database</t>
    </r>
  </si>
  <si>
    <r>
      <t>6.2.4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Packaged app</t>
    </r>
  </si>
  <si>
    <r>
      <t>6.3</t>
    </r>
    <r>
      <rPr>
        <sz val="7"/>
        <rFont val="Times New Roman"/>
        <family val="1"/>
      </rPr>
      <t xml:space="preserve">  </t>
    </r>
    <r>
      <rPr>
        <sz val="12"/>
        <rFont val="Times New Roman"/>
        <family val="1"/>
      </rPr>
      <t>Hardware</t>
    </r>
  </si>
  <si>
    <r>
      <t>6.3.1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>Navigation Devices</t>
    </r>
  </si>
  <si>
    <r>
      <t>1.0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Project Management</t>
    </r>
  </si>
  <si>
    <r>
      <t>2.0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Product Requirements</t>
    </r>
  </si>
  <si>
    <r>
      <t>3.0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Detail Design &amp; Analysis</t>
    </r>
  </si>
  <si>
    <r>
      <t>4.0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Construct</t>
    </r>
  </si>
  <si>
    <r>
      <t>5.0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Integration and Test</t>
    </r>
  </si>
  <si>
    <r>
      <t>6.0</t>
    </r>
    <r>
      <rPr>
        <sz val="7"/>
        <color theme="0"/>
        <rFont val="Times New Roman"/>
        <family val="1"/>
      </rPr>
      <t xml:space="preserve">  </t>
    </r>
    <r>
      <rPr>
        <sz val="12"/>
        <color theme="0"/>
        <rFont val="Times New Roman"/>
        <family val="1"/>
      </rPr>
      <t>Closing Process</t>
    </r>
  </si>
  <si>
    <t>Project Name: Routing Subsytem</t>
  </si>
  <si>
    <t>Date:11/3/2020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</si>
</sst>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7"/>
      <name val="Times New Roman"/>
      <family val="1"/>
    </font>
    <font>
      <sz val="12"/>
      <color theme="0"/>
      <name val="Times New Roman"/>
      <family val="1"/>
    </font>
    <font>
      <sz val="7"/>
      <color theme="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165" fontId="0" fillId="0" borderId="1" xfId="1" applyNumberFormat="1" applyFont="1" applyBorder="1"/>
    <xf numFmtId="164" fontId="0" fillId="0" borderId="1" xfId="2" applyNumberFormat="1" applyFont="1" applyBorder="1"/>
    <xf numFmtId="164" fontId="3" fillId="0" borderId="1" xfId="2" applyNumberFormat="1" applyFont="1" applyBorder="1"/>
    <xf numFmtId="165" fontId="3" fillId="0" borderId="1" xfId="1" applyNumberFormat="1" applyFont="1" applyBorder="1"/>
    <xf numFmtId="164" fontId="5" fillId="0" borderId="1" xfId="0" applyNumberFormat="1" applyFont="1" applyBorder="1"/>
    <xf numFmtId="165" fontId="0" fillId="2" borderId="1" xfId="1" applyNumberFormat="1" applyFont="1" applyFill="1" applyBorder="1"/>
    <xf numFmtId="165" fontId="0" fillId="3" borderId="1" xfId="1" applyNumberFormat="1" applyFont="1" applyFill="1" applyBorder="1"/>
    <xf numFmtId="164" fontId="0" fillId="3" borderId="1" xfId="2" applyNumberFormat="1" applyFont="1" applyFill="1" applyBorder="1"/>
    <xf numFmtId="164" fontId="3" fillId="3" borderId="1" xfId="2" applyNumberFormat="1" applyFont="1" applyFill="1" applyBorder="1"/>
    <xf numFmtId="164" fontId="5" fillId="3" borderId="1" xfId="0" applyNumberFormat="1" applyFont="1" applyFill="1" applyBorder="1"/>
    <xf numFmtId="165" fontId="10" fillId="4" borderId="1" xfId="1" applyNumberFormat="1" applyFont="1" applyFill="1" applyBorder="1"/>
    <xf numFmtId="164" fontId="10" fillId="4" borderId="1" xfId="2" applyNumberFormat="1" applyFont="1" applyFill="1" applyBorder="1"/>
    <xf numFmtId="164" fontId="11" fillId="4" borderId="1" xfId="2" applyNumberFormat="1" applyFont="1" applyFill="1" applyBorder="1"/>
    <xf numFmtId="164" fontId="10" fillId="4" borderId="1" xfId="0" applyNumberFormat="1" applyFont="1" applyFill="1" applyBorder="1"/>
    <xf numFmtId="0" fontId="8" fillId="4" borderId="1" xfId="0" applyFont="1" applyFill="1" applyBorder="1" applyAlignment="1">
      <alignment horizontal="left" vertical="center" wrapText="1" indent="2"/>
    </xf>
    <xf numFmtId="0" fontId="6" fillId="3" borderId="1" xfId="0" applyFont="1" applyFill="1" applyBorder="1" applyAlignment="1">
      <alignment horizontal="left" vertical="center" wrapText="1" indent="4"/>
    </xf>
    <xf numFmtId="0" fontId="6" fillId="0" borderId="1" xfId="0" applyFont="1" applyBorder="1" applyAlignment="1">
      <alignment horizontal="left" vertical="center" wrapText="1" indent="8"/>
    </xf>
    <xf numFmtId="165" fontId="0" fillId="0" borderId="1" xfId="1" applyNumberFormat="1" applyFont="1" applyFill="1" applyBorder="1"/>
    <xf numFmtId="0" fontId="10" fillId="4" borderId="1" xfId="0" applyFont="1" applyFill="1" applyBorder="1"/>
    <xf numFmtId="165" fontId="10" fillId="4" borderId="1" xfId="0" applyNumberFormat="1" applyFont="1" applyFill="1" applyBorder="1"/>
    <xf numFmtId="0" fontId="0" fillId="0" borderId="2" xfId="0" applyFill="1" applyBorder="1"/>
    <xf numFmtId="0" fontId="6" fillId="2" borderId="1" xfId="0" applyFont="1" applyFill="1" applyBorder="1" applyAlignment="1">
      <alignment horizontal="left" vertical="center" wrapText="1" indent="4"/>
    </xf>
    <xf numFmtId="164" fontId="0" fillId="2" borderId="1" xfId="2" applyNumberFormat="1" applyFont="1" applyFill="1" applyBorder="1"/>
    <xf numFmtId="164" fontId="3" fillId="2" borderId="1" xfId="2" applyNumberFormat="1" applyFont="1" applyFill="1" applyBorder="1"/>
    <xf numFmtId="164" fontId="5" fillId="2" borderId="1" xfId="0" applyNumberFormat="1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3" fillId="0" borderId="1" xfId="0" applyNumberFormat="1" applyFont="1" applyBorder="1" applyAlignment="1">
      <alignment horizontal="right"/>
    </xf>
    <xf numFmtId="0" fontId="10" fillId="4" borderId="1" xfId="1" applyNumberFormat="1" applyFont="1" applyFill="1" applyBorder="1"/>
    <xf numFmtId="0" fontId="0" fillId="3" borderId="1" xfId="1" applyNumberFormat="1" applyFont="1" applyFill="1" applyBorder="1"/>
    <xf numFmtId="0" fontId="0" fillId="0" borderId="1" xfId="1" applyNumberFormat="1" applyFont="1" applyBorder="1"/>
    <xf numFmtId="0" fontId="0" fillId="2" borderId="1" xfId="1" applyNumberFormat="1" applyFont="1" applyFill="1" applyBorder="1"/>
    <xf numFmtId="0" fontId="0" fillId="0" borderId="1" xfId="2" applyNumberFormat="1" applyFont="1" applyBorder="1"/>
    <xf numFmtId="0" fontId="0" fillId="0" borderId="1" xfId="0" applyNumberFormat="1" applyBorder="1"/>
    <xf numFmtId="0" fontId="10" fillId="4" borderId="1" xfId="0" applyNumberFormat="1" applyFont="1" applyFill="1" applyBorder="1"/>
    <xf numFmtId="0" fontId="0" fillId="2" borderId="1" xfId="0" applyNumberFormat="1" applyFill="1" applyBorder="1"/>
    <xf numFmtId="0" fontId="0" fillId="0" borderId="0" xfId="2" applyNumberFormat="1" applyFont="1"/>
    <xf numFmtId="44" fontId="0" fillId="0" borderId="0" xfId="2" applyFont="1"/>
    <xf numFmtId="44" fontId="3" fillId="0" borderId="1" xfId="2" applyFont="1" applyBorder="1" applyAlignment="1">
      <alignment horizontal="right"/>
    </xf>
    <xf numFmtId="44" fontId="10" fillId="4" borderId="1" xfId="2" applyFont="1" applyFill="1" applyBorder="1"/>
    <xf numFmtId="44" fontId="0" fillId="3" borderId="1" xfId="2" applyFont="1" applyFill="1" applyBorder="1"/>
    <xf numFmtId="44" fontId="0" fillId="0" borderId="1" xfId="2" applyFont="1" applyBorder="1"/>
    <xf numFmtId="44" fontId="0" fillId="2" borderId="1" xfId="2" applyFont="1" applyFill="1" applyBorder="1"/>
    <xf numFmtId="6" fontId="0" fillId="0" borderId="1" xfId="2" applyNumberFormat="1" applyFont="1" applyBorder="1"/>
    <xf numFmtId="164" fontId="3" fillId="0" borderId="1" xfId="2" applyNumberFormat="1" applyFont="1" applyBorder="1" applyAlignment="1">
      <alignment horizontal="right"/>
    </xf>
    <xf numFmtId="164" fontId="3" fillId="4" borderId="1" xfId="2" applyNumberFormat="1" applyFont="1" applyFill="1" applyBorder="1"/>
    <xf numFmtId="0" fontId="0" fillId="0" borderId="0" xfId="0" applyFill="1"/>
    <xf numFmtId="164" fontId="10" fillId="0" borderId="0" xfId="0" applyNumberFormat="1" applyFont="1" applyFill="1"/>
    <xf numFmtId="0" fontId="10" fillId="0" borderId="0" xfId="0" applyFont="1" applyFill="1"/>
    <xf numFmtId="16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topLeftCell="B1" zoomScale="55" zoomScaleNormal="55" workbookViewId="0">
      <selection activeCell="K5" sqref="K5:Q75"/>
    </sheetView>
  </sheetViews>
  <sheetFormatPr defaultColWidth="8.77734375" defaultRowHeight="13.2" x14ac:dyDescent="0.25"/>
  <cols>
    <col min="1" max="1" width="49" customWidth="1"/>
    <col min="2" max="2" width="13.6640625" customWidth="1"/>
    <col min="3" max="3" width="6.6640625" bestFit="1" customWidth="1"/>
    <col min="4" max="4" width="16.77734375" customWidth="1"/>
    <col min="5" max="5" width="17.109375" style="36" customWidth="1"/>
    <col min="6" max="6" width="11" style="1" customWidth="1"/>
    <col min="7" max="7" width="16.21875" customWidth="1"/>
    <col min="8" max="8" width="12.109375" customWidth="1"/>
    <col min="9" max="9" width="12.109375" style="47" customWidth="1"/>
    <col min="10" max="10" width="10" bestFit="1" customWidth="1"/>
    <col min="11" max="11" width="9.6640625" style="56" bestFit="1" customWidth="1"/>
    <col min="12" max="16384" width="8.77734375" style="56"/>
  </cols>
  <sheetData>
    <row r="1" spans="1:11" ht="21" x14ac:dyDescent="0.4">
      <c r="A1" s="35" t="s">
        <v>6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x14ac:dyDescent="0.25">
      <c r="A2" s="4" t="s">
        <v>85</v>
      </c>
      <c r="B2" s="4" t="s">
        <v>86</v>
      </c>
    </row>
    <row r="4" spans="1:11" x14ac:dyDescent="0.25">
      <c r="A4" s="5" t="s">
        <v>5</v>
      </c>
      <c r="B4" s="6" t="s">
        <v>7</v>
      </c>
      <c r="C4" s="6" t="s">
        <v>0</v>
      </c>
      <c r="D4" s="6" t="s">
        <v>8</v>
      </c>
      <c r="E4" s="37" t="s">
        <v>9</v>
      </c>
      <c r="F4" s="54" t="s">
        <v>0</v>
      </c>
      <c r="G4" s="6" t="s">
        <v>10</v>
      </c>
      <c r="H4" s="6" t="s">
        <v>11</v>
      </c>
      <c r="I4" s="48" t="s">
        <v>2</v>
      </c>
      <c r="J4" s="6" t="s">
        <v>3</v>
      </c>
    </row>
    <row r="5" spans="1:11" s="58" customFormat="1" ht="13.8" customHeight="1" x14ac:dyDescent="0.25">
      <c r="A5" s="22" t="s">
        <v>79</v>
      </c>
      <c r="B5" s="18">
        <f>SUM(B6,B11,B17,B20,B24,B28)</f>
        <v>192</v>
      </c>
      <c r="C5" s="19"/>
      <c r="D5" s="20"/>
      <c r="E5" s="38"/>
      <c r="F5" s="19"/>
      <c r="G5" s="20"/>
      <c r="H5" s="20"/>
      <c r="I5" s="49"/>
      <c r="J5" s="21"/>
      <c r="K5" s="57"/>
    </row>
    <row r="6" spans="1:11" ht="13.8" customHeight="1" x14ac:dyDescent="0.25">
      <c r="A6" s="23" t="s">
        <v>12</v>
      </c>
      <c r="B6" s="14">
        <f>SUM(B7:B10)</f>
        <v>44</v>
      </c>
      <c r="C6" s="15"/>
      <c r="D6" s="16"/>
      <c r="E6" s="39"/>
      <c r="F6" s="15"/>
      <c r="G6" s="16"/>
      <c r="H6" s="16"/>
      <c r="I6" s="50"/>
      <c r="J6" s="17"/>
      <c r="K6" s="59"/>
    </row>
    <row r="7" spans="1:11" ht="13.8" customHeight="1" x14ac:dyDescent="0.25">
      <c r="A7" s="24" t="s">
        <v>13</v>
      </c>
      <c r="B7" s="8">
        <v>8</v>
      </c>
      <c r="C7" s="9">
        <v>30</v>
      </c>
      <c r="D7" s="10">
        <f>(B7*C7)</f>
        <v>240</v>
      </c>
      <c r="E7" s="40">
        <v>1</v>
      </c>
      <c r="F7" s="9">
        <v>100</v>
      </c>
      <c r="G7" s="10">
        <f>(E7*F7)</f>
        <v>100</v>
      </c>
      <c r="H7" s="10">
        <f>D7+G7</f>
        <v>340</v>
      </c>
      <c r="I7" s="51"/>
      <c r="J7" s="12">
        <f>H7+I7</f>
        <v>340</v>
      </c>
      <c r="K7" s="59"/>
    </row>
    <row r="8" spans="1:11" ht="13.8" customHeight="1" x14ac:dyDescent="0.25">
      <c r="A8" s="24" t="s">
        <v>14</v>
      </c>
      <c r="B8" s="8">
        <v>16</v>
      </c>
      <c r="C8" s="9">
        <v>30</v>
      </c>
      <c r="D8" s="10">
        <f t="shared" ref="D8:D67" si="0">(B8*C8)</f>
        <v>480</v>
      </c>
      <c r="E8" s="40">
        <v>1</v>
      </c>
      <c r="F8" s="9">
        <v>100</v>
      </c>
      <c r="G8" s="10">
        <f t="shared" ref="G8:G67" si="1">(E8*F8)</f>
        <v>100</v>
      </c>
      <c r="H8" s="10">
        <f t="shared" ref="H8:H10" si="2">D8+G8</f>
        <v>580</v>
      </c>
      <c r="I8" s="51"/>
      <c r="J8" s="12">
        <f t="shared" ref="J8:J10" si="3">H8+I8</f>
        <v>580</v>
      </c>
    </row>
    <row r="9" spans="1:11" ht="13.8" customHeight="1" x14ac:dyDescent="0.25">
      <c r="A9" s="24" t="s">
        <v>15</v>
      </c>
      <c r="B9" s="8">
        <v>4</v>
      </c>
      <c r="C9" s="9">
        <v>30</v>
      </c>
      <c r="D9" s="10">
        <f t="shared" si="0"/>
        <v>120</v>
      </c>
      <c r="E9" s="40">
        <v>0</v>
      </c>
      <c r="F9" s="9"/>
      <c r="G9" s="10">
        <f t="shared" si="1"/>
        <v>0</v>
      </c>
      <c r="H9" s="10">
        <f t="shared" si="2"/>
        <v>120</v>
      </c>
      <c r="I9" s="51"/>
      <c r="J9" s="12">
        <f t="shared" si="3"/>
        <v>120</v>
      </c>
    </row>
    <row r="10" spans="1:11" ht="13.8" customHeight="1" x14ac:dyDescent="0.25">
      <c r="A10" s="24" t="s">
        <v>16</v>
      </c>
      <c r="B10" s="8">
        <v>16</v>
      </c>
      <c r="C10" s="9">
        <v>30</v>
      </c>
      <c r="D10" s="10">
        <f t="shared" si="0"/>
        <v>480</v>
      </c>
      <c r="E10" s="40">
        <v>0</v>
      </c>
      <c r="F10" s="9"/>
      <c r="G10" s="10">
        <f t="shared" si="1"/>
        <v>0</v>
      </c>
      <c r="H10" s="10">
        <f t="shared" si="2"/>
        <v>480</v>
      </c>
      <c r="I10" s="51"/>
      <c r="J10" s="12">
        <f t="shared" si="3"/>
        <v>480</v>
      </c>
    </row>
    <row r="11" spans="1:11" ht="13.8" customHeight="1" x14ac:dyDescent="0.25">
      <c r="A11" s="29" t="s">
        <v>17</v>
      </c>
      <c r="B11" s="13">
        <f>SUM(B12:B16)</f>
        <v>48</v>
      </c>
      <c r="C11" s="30"/>
      <c r="D11" s="31"/>
      <c r="E11" s="41"/>
      <c r="F11" s="30"/>
      <c r="G11" s="31"/>
      <c r="H11" s="31"/>
      <c r="I11" s="52"/>
      <c r="J11" s="32"/>
    </row>
    <row r="12" spans="1:11" ht="13.8" customHeight="1" x14ac:dyDescent="0.25">
      <c r="A12" s="24" t="s">
        <v>18</v>
      </c>
      <c r="B12" s="8">
        <v>8</v>
      </c>
      <c r="C12" s="9">
        <v>30</v>
      </c>
      <c r="D12" s="10">
        <f t="shared" si="0"/>
        <v>240</v>
      </c>
      <c r="E12" s="40">
        <v>1</v>
      </c>
      <c r="F12" s="9">
        <v>100</v>
      </c>
      <c r="G12" s="10">
        <f t="shared" si="1"/>
        <v>100</v>
      </c>
      <c r="H12" s="10">
        <f>D12+G12</f>
        <v>340</v>
      </c>
      <c r="I12" s="51"/>
      <c r="J12" s="12">
        <f>H12+I12</f>
        <v>340</v>
      </c>
      <c r="K12" s="59"/>
    </row>
    <row r="13" spans="1:11" ht="13.8" customHeight="1" x14ac:dyDescent="0.25">
      <c r="A13" s="24" t="s">
        <v>19</v>
      </c>
      <c r="B13" s="8">
        <v>8</v>
      </c>
      <c r="C13" s="9">
        <v>30</v>
      </c>
      <c r="D13" s="10">
        <f t="shared" si="0"/>
        <v>240</v>
      </c>
      <c r="E13" s="40">
        <v>0</v>
      </c>
      <c r="F13" s="9"/>
      <c r="G13" s="10">
        <f t="shared" si="1"/>
        <v>0</v>
      </c>
      <c r="H13" s="10">
        <f t="shared" ref="H13:H16" si="4">D13+G13</f>
        <v>240</v>
      </c>
      <c r="I13" s="51"/>
      <c r="J13" s="12">
        <f t="shared" ref="J13:J30" si="5">H13+I13</f>
        <v>240</v>
      </c>
      <c r="K13" s="59"/>
    </row>
    <row r="14" spans="1:11" ht="13.8" customHeight="1" x14ac:dyDescent="0.25">
      <c r="A14" s="24" t="s">
        <v>20</v>
      </c>
      <c r="B14" s="8">
        <v>8</v>
      </c>
      <c r="C14" s="9">
        <v>30</v>
      </c>
      <c r="D14" s="10">
        <f t="shared" si="0"/>
        <v>240</v>
      </c>
      <c r="E14" s="40">
        <v>0</v>
      </c>
      <c r="F14" s="9"/>
      <c r="G14" s="10">
        <f t="shared" si="1"/>
        <v>0</v>
      </c>
      <c r="H14" s="10">
        <f t="shared" si="4"/>
        <v>240</v>
      </c>
      <c r="I14" s="51"/>
      <c r="J14" s="12">
        <f t="shared" si="5"/>
        <v>240</v>
      </c>
      <c r="K14" s="59"/>
    </row>
    <row r="15" spans="1:11" ht="13.8" customHeight="1" x14ac:dyDescent="0.25">
      <c r="A15" s="24" t="s">
        <v>21</v>
      </c>
      <c r="B15" s="8">
        <v>16</v>
      </c>
      <c r="C15" s="9">
        <v>30</v>
      </c>
      <c r="D15" s="10">
        <f t="shared" si="0"/>
        <v>480</v>
      </c>
      <c r="E15" s="40">
        <v>0</v>
      </c>
      <c r="F15" s="9"/>
      <c r="G15" s="10">
        <f t="shared" si="1"/>
        <v>0</v>
      </c>
      <c r="H15" s="10">
        <f t="shared" si="4"/>
        <v>480</v>
      </c>
      <c r="I15" s="51"/>
      <c r="J15" s="12">
        <f t="shared" si="5"/>
        <v>480</v>
      </c>
      <c r="K15" s="59"/>
    </row>
    <row r="16" spans="1:11" ht="13.8" customHeight="1" x14ac:dyDescent="0.25">
      <c r="A16" s="24" t="s">
        <v>22</v>
      </c>
      <c r="B16" s="8">
        <v>8</v>
      </c>
      <c r="C16" s="9">
        <v>30</v>
      </c>
      <c r="D16" s="10">
        <f t="shared" si="0"/>
        <v>240</v>
      </c>
      <c r="E16" s="40">
        <v>0</v>
      </c>
      <c r="F16" s="9"/>
      <c r="G16" s="10">
        <f t="shared" si="1"/>
        <v>0</v>
      </c>
      <c r="H16" s="10">
        <f t="shared" si="4"/>
        <v>240</v>
      </c>
      <c r="I16" s="51"/>
      <c r="J16" s="12">
        <f t="shared" si="5"/>
        <v>240</v>
      </c>
      <c r="K16" s="59"/>
    </row>
    <row r="17" spans="1:13" ht="13.8" customHeight="1" x14ac:dyDescent="0.25">
      <c r="A17" s="29" t="s">
        <v>23</v>
      </c>
      <c r="B17" s="13">
        <f>SUM(B18:B19)</f>
        <v>28</v>
      </c>
      <c r="C17" s="30"/>
      <c r="D17" s="31"/>
      <c r="E17" s="41"/>
      <c r="F17" s="30"/>
      <c r="G17" s="31"/>
      <c r="H17" s="31"/>
      <c r="I17" s="52"/>
      <c r="J17" s="32"/>
      <c r="K17" s="59"/>
    </row>
    <row r="18" spans="1:13" ht="13.8" customHeight="1" x14ac:dyDescent="0.25">
      <c r="A18" s="24" t="s">
        <v>24</v>
      </c>
      <c r="B18" s="8">
        <v>24</v>
      </c>
      <c r="C18" s="9">
        <v>30</v>
      </c>
      <c r="D18" s="10">
        <f t="shared" si="0"/>
        <v>720</v>
      </c>
      <c r="E18" s="40">
        <v>0</v>
      </c>
      <c r="F18" s="9"/>
      <c r="G18" s="10">
        <f t="shared" si="1"/>
        <v>0</v>
      </c>
      <c r="H18" s="10">
        <f>D18+G18</f>
        <v>720</v>
      </c>
      <c r="I18" s="51"/>
      <c r="J18" s="12">
        <f t="shared" si="5"/>
        <v>720</v>
      </c>
      <c r="K18" s="59"/>
      <c r="L18" s="59"/>
      <c r="M18" s="59"/>
    </row>
    <row r="19" spans="1:13" ht="13.8" customHeight="1" x14ac:dyDescent="0.25">
      <c r="A19" s="24" t="s">
        <v>25</v>
      </c>
      <c r="B19" s="8">
        <v>4</v>
      </c>
      <c r="C19" s="9">
        <v>30</v>
      </c>
      <c r="D19" s="10">
        <f t="shared" si="0"/>
        <v>120</v>
      </c>
      <c r="E19" s="40">
        <v>0</v>
      </c>
      <c r="F19" s="9"/>
      <c r="G19" s="10">
        <f t="shared" si="1"/>
        <v>0</v>
      </c>
      <c r="H19" s="10">
        <f>D19+G19</f>
        <v>120</v>
      </c>
      <c r="I19" s="51"/>
      <c r="J19" s="12">
        <f t="shared" si="5"/>
        <v>120</v>
      </c>
      <c r="K19" s="59"/>
    </row>
    <row r="20" spans="1:13" ht="13.8" customHeight="1" x14ac:dyDescent="0.25">
      <c r="A20" s="29" t="s">
        <v>26</v>
      </c>
      <c r="B20" s="13">
        <f>SUM(B21:B23)</f>
        <v>40</v>
      </c>
      <c r="C20" s="30"/>
      <c r="D20" s="31"/>
      <c r="E20" s="41"/>
      <c r="F20" s="30"/>
      <c r="G20" s="31"/>
      <c r="H20" s="31"/>
      <c r="I20" s="52"/>
      <c r="J20" s="32"/>
    </row>
    <row r="21" spans="1:13" ht="13.8" customHeight="1" x14ac:dyDescent="0.25">
      <c r="A21" s="24" t="s">
        <v>27</v>
      </c>
      <c r="B21" s="8">
        <v>16</v>
      </c>
      <c r="C21" s="9">
        <v>30</v>
      </c>
      <c r="D21" s="10">
        <f t="shared" si="0"/>
        <v>480</v>
      </c>
      <c r="E21" s="40">
        <v>0</v>
      </c>
      <c r="F21" s="9"/>
      <c r="G21" s="10">
        <f t="shared" si="1"/>
        <v>0</v>
      </c>
      <c r="H21" s="10">
        <f t="shared" ref="H21:H22" si="6">D21+G21</f>
        <v>480</v>
      </c>
      <c r="I21" s="51"/>
      <c r="J21" s="12">
        <f t="shared" si="5"/>
        <v>480</v>
      </c>
      <c r="K21" s="59"/>
    </row>
    <row r="22" spans="1:13" ht="13.8" customHeight="1" x14ac:dyDescent="0.25">
      <c r="A22" s="24" t="s">
        <v>28</v>
      </c>
      <c r="B22" s="8">
        <v>16</v>
      </c>
      <c r="C22" s="9">
        <v>30</v>
      </c>
      <c r="D22" s="10">
        <f t="shared" si="0"/>
        <v>480</v>
      </c>
      <c r="E22" s="40">
        <v>0</v>
      </c>
      <c r="F22" s="9"/>
      <c r="G22" s="10">
        <f t="shared" si="1"/>
        <v>0</v>
      </c>
      <c r="H22" s="10">
        <f t="shared" si="6"/>
        <v>480</v>
      </c>
      <c r="I22" s="51"/>
      <c r="J22" s="12">
        <f t="shared" si="5"/>
        <v>480</v>
      </c>
    </row>
    <row r="23" spans="1:13" ht="13.8" customHeight="1" x14ac:dyDescent="0.25">
      <c r="A23" s="24" t="s">
        <v>29</v>
      </c>
      <c r="B23" s="8">
        <v>8</v>
      </c>
      <c r="C23" s="9">
        <v>30</v>
      </c>
      <c r="D23" s="10">
        <f t="shared" si="0"/>
        <v>240</v>
      </c>
      <c r="E23" s="40"/>
      <c r="F23" s="9"/>
      <c r="G23" s="10">
        <f t="shared" si="1"/>
        <v>0</v>
      </c>
      <c r="H23" s="10">
        <f>D23+G23</f>
        <v>240</v>
      </c>
      <c r="I23" s="51"/>
      <c r="J23" s="12">
        <f t="shared" si="5"/>
        <v>240</v>
      </c>
    </row>
    <row r="24" spans="1:13" ht="13.8" customHeight="1" x14ac:dyDescent="0.25">
      <c r="A24" s="29" t="s">
        <v>30</v>
      </c>
      <c r="B24" s="13">
        <f>SUM(B25:B27)</f>
        <v>16</v>
      </c>
      <c r="C24" s="30"/>
      <c r="D24" s="31"/>
      <c r="E24" s="41"/>
      <c r="F24" s="30"/>
      <c r="G24" s="31"/>
      <c r="H24" s="31"/>
      <c r="I24" s="52"/>
      <c r="J24" s="32"/>
    </row>
    <row r="25" spans="1:13" ht="13.8" customHeight="1" x14ac:dyDescent="0.25">
      <c r="A25" s="24" t="s">
        <v>31</v>
      </c>
      <c r="B25" s="8">
        <v>8</v>
      </c>
      <c r="C25" s="9">
        <v>30</v>
      </c>
      <c r="D25" s="10">
        <f t="shared" si="0"/>
        <v>240</v>
      </c>
      <c r="E25" s="40">
        <v>1</v>
      </c>
      <c r="F25" s="9">
        <v>100</v>
      </c>
      <c r="G25" s="10">
        <f t="shared" si="1"/>
        <v>100</v>
      </c>
      <c r="H25" s="10">
        <f>D25+G25</f>
        <v>340</v>
      </c>
      <c r="I25" s="51"/>
      <c r="J25" s="12">
        <f t="shared" si="5"/>
        <v>340</v>
      </c>
      <c r="K25" s="59"/>
    </row>
    <row r="26" spans="1:13" ht="13.8" customHeight="1" x14ac:dyDescent="0.25">
      <c r="A26" s="24" t="s">
        <v>32</v>
      </c>
      <c r="B26" s="8">
        <v>4</v>
      </c>
      <c r="C26" s="9">
        <v>30</v>
      </c>
      <c r="D26" s="10">
        <f t="shared" si="0"/>
        <v>120</v>
      </c>
      <c r="E26" s="40">
        <v>0</v>
      </c>
      <c r="F26" s="9"/>
      <c r="G26" s="10">
        <f t="shared" si="1"/>
        <v>0</v>
      </c>
      <c r="H26" s="10">
        <f>D26+G26</f>
        <v>120</v>
      </c>
      <c r="I26" s="51"/>
      <c r="J26" s="12">
        <f t="shared" si="5"/>
        <v>120</v>
      </c>
    </row>
    <row r="27" spans="1:13" ht="13.8" customHeight="1" x14ac:dyDescent="0.25">
      <c r="A27" s="24" t="s">
        <v>33</v>
      </c>
      <c r="B27" s="8">
        <v>4</v>
      </c>
      <c r="C27" s="9">
        <v>30</v>
      </c>
      <c r="D27" s="10">
        <f t="shared" si="0"/>
        <v>120</v>
      </c>
      <c r="E27" s="40">
        <v>0</v>
      </c>
      <c r="F27" s="9"/>
      <c r="G27" s="10">
        <f t="shared" si="1"/>
        <v>0</v>
      </c>
      <c r="H27" s="10">
        <f>D27+G27</f>
        <v>120</v>
      </c>
      <c r="I27" s="51"/>
      <c r="J27" s="12">
        <f t="shared" si="5"/>
        <v>120</v>
      </c>
    </row>
    <row r="28" spans="1:13" ht="13.8" customHeight="1" x14ac:dyDescent="0.25">
      <c r="A28" s="29" t="s">
        <v>34</v>
      </c>
      <c r="B28" s="13">
        <f>SUM(B29:B30)</f>
        <v>16</v>
      </c>
      <c r="C28" s="30"/>
      <c r="D28" s="31"/>
      <c r="E28" s="41"/>
      <c r="F28" s="30"/>
      <c r="G28" s="31"/>
      <c r="H28" s="31"/>
      <c r="I28" s="52"/>
      <c r="J28" s="32"/>
    </row>
    <row r="29" spans="1:13" ht="13.8" customHeight="1" x14ac:dyDescent="0.25">
      <c r="A29" s="24" t="s">
        <v>35</v>
      </c>
      <c r="B29" s="8">
        <v>8</v>
      </c>
      <c r="C29" s="9">
        <v>30</v>
      </c>
      <c r="D29" s="10">
        <f t="shared" si="0"/>
        <v>240</v>
      </c>
      <c r="E29" s="42">
        <v>1</v>
      </c>
      <c r="F29" s="9"/>
      <c r="G29" s="10">
        <f t="shared" si="1"/>
        <v>0</v>
      </c>
      <c r="H29" s="10">
        <f>D29+G29</f>
        <v>240</v>
      </c>
      <c r="I29" s="51"/>
      <c r="J29" s="12">
        <f t="shared" si="5"/>
        <v>240</v>
      </c>
      <c r="K29" s="59"/>
    </row>
    <row r="30" spans="1:13" ht="13.8" customHeight="1" x14ac:dyDescent="0.25">
      <c r="A30" s="24" t="s">
        <v>36</v>
      </c>
      <c r="B30" s="25">
        <v>8</v>
      </c>
      <c r="C30" s="9">
        <v>30</v>
      </c>
      <c r="D30" s="10">
        <f t="shared" si="0"/>
        <v>240</v>
      </c>
      <c r="E30" s="43">
        <v>0</v>
      </c>
      <c r="F30" s="9"/>
      <c r="G30" s="10">
        <f t="shared" si="1"/>
        <v>0</v>
      </c>
      <c r="H30" s="10">
        <f t="shared" ref="H30" si="7">D30+G30</f>
        <v>240</v>
      </c>
      <c r="I30" s="51"/>
      <c r="J30" s="12">
        <f t="shared" si="5"/>
        <v>240</v>
      </c>
    </row>
    <row r="31" spans="1:13" s="58" customFormat="1" ht="13.8" customHeight="1" x14ac:dyDescent="0.25">
      <c r="A31" s="22" t="s">
        <v>80</v>
      </c>
      <c r="B31" s="27">
        <f>SUM(B32)</f>
        <v>24</v>
      </c>
      <c r="C31" s="26"/>
      <c r="D31" s="20"/>
      <c r="E31" s="44"/>
      <c r="F31" s="19"/>
      <c r="G31" s="55"/>
      <c r="H31" s="26"/>
      <c r="I31" s="49"/>
      <c r="J31" s="26"/>
    </row>
    <row r="32" spans="1:13" ht="13.8" customHeight="1" x14ac:dyDescent="0.25">
      <c r="A32" s="29" t="s">
        <v>37</v>
      </c>
      <c r="B32" s="34">
        <f>SUM(B33)</f>
        <v>24</v>
      </c>
      <c r="C32" s="33"/>
      <c r="D32" s="31"/>
      <c r="E32" s="45"/>
      <c r="F32" s="30"/>
      <c r="G32" s="31"/>
      <c r="H32" s="33"/>
      <c r="I32" s="52"/>
      <c r="J32" s="33"/>
    </row>
    <row r="33" spans="1:10" ht="13.8" customHeight="1" x14ac:dyDescent="0.25">
      <c r="A33" s="24" t="s">
        <v>38</v>
      </c>
      <c r="B33" s="8">
        <v>24</v>
      </c>
      <c r="C33" s="9">
        <v>50</v>
      </c>
      <c r="D33" s="10">
        <f t="shared" si="0"/>
        <v>1200</v>
      </c>
      <c r="E33" s="42">
        <v>2</v>
      </c>
      <c r="F33" s="9">
        <v>100</v>
      </c>
      <c r="G33" s="10">
        <f t="shared" si="1"/>
        <v>200</v>
      </c>
      <c r="H33" s="10">
        <f t="shared" ref="H33" si="8">D33+G33</f>
        <v>1400</v>
      </c>
      <c r="I33" s="51"/>
      <c r="J33" s="12">
        <f t="shared" ref="J33" si="9">H33+I33</f>
        <v>1400</v>
      </c>
    </row>
    <row r="34" spans="1:10" s="58" customFormat="1" ht="13.8" customHeight="1" x14ac:dyDescent="0.25">
      <c r="A34" s="22" t="s">
        <v>81</v>
      </c>
      <c r="B34" s="26">
        <f>SUM(B35,B37)</f>
        <v>32</v>
      </c>
      <c r="C34" s="26"/>
      <c r="D34" s="20"/>
      <c r="E34" s="44"/>
      <c r="F34" s="19"/>
      <c r="G34" s="55"/>
      <c r="H34" s="26"/>
      <c r="I34" s="49"/>
      <c r="J34" s="26"/>
    </row>
    <row r="35" spans="1:10" ht="13.8" customHeight="1" x14ac:dyDescent="0.25">
      <c r="A35" s="29" t="s">
        <v>39</v>
      </c>
      <c r="B35" s="33">
        <f>SUM(B36)</f>
        <v>24</v>
      </c>
      <c r="C35" s="33"/>
      <c r="D35" s="31"/>
      <c r="E35" s="45"/>
      <c r="F35" s="30"/>
      <c r="G35" s="31"/>
      <c r="H35" s="33"/>
      <c r="I35" s="52"/>
      <c r="J35" s="33"/>
    </row>
    <row r="36" spans="1:10" ht="13.8" customHeight="1" x14ac:dyDescent="0.25">
      <c r="A36" s="24" t="s">
        <v>40</v>
      </c>
      <c r="B36" s="7">
        <v>24</v>
      </c>
      <c r="C36" s="9">
        <v>50</v>
      </c>
      <c r="D36" s="10">
        <f t="shared" si="0"/>
        <v>1200</v>
      </c>
      <c r="E36" s="43">
        <v>2</v>
      </c>
      <c r="F36" s="9">
        <v>100</v>
      </c>
      <c r="G36" s="10">
        <f t="shared" si="1"/>
        <v>200</v>
      </c>
      <c r="H36" s="10">
        <f t="shared" ref="H36" si="10">D36+G36</f>
        <v>1400</v>
      </c>
      <c r="I36" s="51"/>
      <c r="J36" s="12">
        <f t="shared" ref="J36" si="11">H36+I36</f>
        <v>1400</v>
      </c>
    </row>
    <row r="37" spans="1:10" ht="13.8" customHeight="1" x14ac:dyDescent="0.25">
      <c r="A37" s="29" t="s">
        <v>41</v>
      </c>
      <c r="B37" s="33">
        <f>SUM(B38)</f>
        <v>8</v>
      </c>
      <c r="C37" s="33"/>
      <c r="D37" s="31"/>
      <c r="E37" s="45"/>
      <c r="F37" s="30"/>
      <c r="G37" s="31"/>
      <c r="H37" s="33"/>
      <c r="I37" s="52"/>
      <c r="J37" s="33"/>
    </row>
    <row r="38" spans="1:10" ht="13.8" customHeight="1" x14ac:dyDescent="0.25">
      <c r="A38" s="24" t="s">
        <v>42</v>
      </c>
      <c r="B38" s="7">
        <v>8</v>
      </c>
      <c r="C38" s="9">
        <v>50</v>
      </c>
      <c r="D38" s="10">
        <f t="shared" si="0"/>
        <v>400</v>
      </c>
      <c r="E38" s="43">
        <v>1</v>
      </c>
      <c r="F38" s="9">
        <v>100</v>
      </c>
      <c r="G38" s="10">
        <f t="shared" si="1"/>
        <v>100</v>
      </c>
      <c r="H38" s="10">
        <f t="shared" ref="H38" si="12">D38+G38</f>
        <v>500</v>
      </c>
      <c r="I38" s="51"/>
      <c r="J38" s="12">
        <f t="shared" ref="J38" si="13">H38+I38</f>
        <v>500</v>
      </c>
    </row>
    <row r="39" spans="1:10" s="58" customFormat="1" ht="13.8" customHeight="1" x14ac:dyDescent="0.25">
      <c r="A39" s="22" t="s">
        <v>82</v>
      </c>
      <c r="B39" s="26">
        <f>SUM(B40,B42,B48,B52,B56,B61)</f>
        <v>164</v>
      </c>
      <c r="C39" s="26"/>
      <c r="D39" s="20"/>
      <c r="E39" s="44"/>
      <c r="F39" s="19"/>
      <c r="G39" s="55"/>
      <c r="H39" s="26"/>
      <c r="I39" s="49"/>
      <c r="J39" s="26"/>
    </row>
    <row r="40" spans="1:10" ht="13.8" customHeight="1" x14ac:dyDescent="0.25">
      <c r="A40" s="29" t="s">
        <v>43</v>
      </c>
      <c r="B40" s="33">
        <f>SUM(B41)</f>
        <v>8</v>
      </c>
      <c r="C40" s="33"/>
      <c r="D40" s="31"/>
      <c r="E40" s="45"/>
      <c r="F40" s="30"/>
      <c r="G40" s="31"/>
      <c r="H40" s="33"/>
      <c r="I40" s="52"/>
      <c r="J40" s="33"/>
    </row>
    <row r="41" spans="1:10" ht="13.8" customHeight="1" x14ac:dyDescent="0.25">
      <c r="A41" s="24" t="s">
        <v>44</v>
      </c>
      <c r="B41" s="7">
        <v>8</v>
      </c>
      <c r="C41" s="9">
        <v>50</v>
      </c>
      <c r="D41" s="10">
        <f t="shared" si="0"/>
        <v>400</v>
      </c>
      <c r="E41" s="43">
        <v>0</v>
      </c>
      <c r="F41" s="9"/>
      <c r="G41" s="10">
        <f t="shared" si="1"/>
        <v>0</v>
      </c>
      <c r="H41" s="10">
        <f t="shared" ref="H41" si="14">D41+G41</f>
        <v>400</v>
      </c>
      <c r="I41" s="51"/>
      <c r="J41" s="12">
        <f t="shared" ref="J41" si="15">H41+I41</f>
        <v>400</v>
      </c>
    </row>
    <row r="42" spans="1:10" ht="13.8" customHeight="1" x14ac:dyDescent="0.25">
      <c r="A42" s="29" t="s">
        <v>45</v>
      </c>
      <c r="B42" s="33">
        <f>SUM(B43:B47)</f>
        <v>64</v>
      </c>
      <c r="C42" s="33"/>
      <c r="D42" s="31"/>
      <c r="E42" s="45"/>
      <c r="F42" s="30"/>
      <c r="G42" s="31"/>
      <c r="H42" s="33"/>
      <c r="I42" s="52"/>
      <c r="J42" s="33"/>
    </row>
    <row r="43" spans="1:10" ht="13.8" customHeight="1" x14ac:dyDescent="0.25">
      <c r="A43" s="24" t="s">
        <v>46</v>
      </c>
      <c r="B43" s="7">
        <v>8</v>
      </c>
      <c r="C43" s="9">
        <v>50</v>
      </c>
      <c r="D43" s="10">
        <f t="shared" si="0"/>
        <v>400</v>
      </c>
      <c r="E43" s="43">
        <v>0</v>
      </c>
      <c r="F43" s="9"/>
      <c r="G43" s="10">
        <f t="shared" si="1"/>
        <v>0</v>
      </c>
      <c r="H43" s="10">
        <f t="shared" ref="H43:H55" si="16">D43+G43</f>
        <v>400</v>
      </c>
      <c r="I43" s="51"/>
      <c r="J43" s="12">
        <f t="shared" ref="J43:J51" si="17">H43+I43</f>
        <v>400</v>
      </c>
    </row>
    <row r="44" spans="1:10" ht="13.8" customHeight="1" x14ac:dyDescent="0.25">
      <c r="A44" s="24" t="s">
        <v>47</v>
      </c>
      <c r="B44" s="7">
        <v>4</v>
      </c>
      <c r="C44" s="9">
        <v>50</v>
      </c>
      <c r="D44" s="10">
        <f t="shared" si="0"/>
        <v>200</v>
      </c>
      <c r="E44" s="43">
        <v>0</v>
      </c>
      <c r="F44" s="9"/>
      <c r="G44" s="10">
        <f t="shared" si="1"/>
        <v>0</v>
      </c>
      <c r="H44" s="10">
        <f t="shared" si="16"/>
        <v>200</v>
      </c>
      <c r="I44" s="51"/>
      <c r="J44" s="12">
        <f t="shared" si="17"/>
        <v>200</v>
      </c>
    </row>
    <row r="45" spans="1:10" ht="13.8" customHeight="1" x14ac:dyDescent="0.25">
      <c r="A45" s="24" t="s">
        <v>48</v>
      </c>
      <c r="B45" s="7">
        <v>20</v>
      </c>
      <c r="C45" s="9">
        <v>50</v>
      </c>
      <c r="D45" s="10">
        <f t="shared" si="0"/>
        <v>1000</v>
      </c>
      <c r="E45" s="43">
        <v>0</v>
      </c>
      <c r="F45" s="9"/>
      <c r="G45" s="10">
        <f t="shared" si="1"/>
        <v>0</v>
      </c>
      <c r="H45" s="10">
        <f t="shared" si="16"/>
        <v>1000</v>
      </c>
      <c r="I45" s="51"/>
      <c r="J45" s="12">
        <f t="shared" si="17"/>
        <v>1000</v>
      </c>
    </row>
    <row r="46" spans="1:10" ht="13.8" customHeight="1" x14ac:dyDescent="0.25">
      <c r="A46" s="24" t="s">
        <v>49</v>
      </c>
      <c r="B46" s="7">
        <v>16</v>
      </c>
      <c r="C46" s="9">
        <v>50</v>
      </c>
      <c r="D46" s="10">
        <f t="shared" si="0"/>
        <v>800</v>
      </c>
      <c r="E46" s="43">
        <v>0</v>
      </c>
      <c r="F46" s="9"/>
      <c r="G46" s="10">
        <f t="shared" si="1"/>
        <v>0</v>
      </c>
      <c r="H46" s="10">
        <f t="shared" si="16"/>
        <v>800</v>
      </c>
      <c r="I46" s="51"/>
      <c r="J46" s="12">
        <f t="shared" si="17"/>
        <v>800</v>
      </c>
    </row>
    <row r="47" spans="1:10" ht="13.8" customHeight="1" x14ac:dyDescent="0.25">
      <c r="A47" s="24" t="s">
        <v>50</v>
      </c>
      <c r="B47" s="7">
        <v>16</v>
      </c>
      <c r="C47" s="9">
        <v>50</v>
      </c>
      <c r="D47" s="10">
        <f t="shared" si="0"/>
        <v>800</v>
      </c>
      <c r="E47" s="43">
        <v>0</v>
      </c>
      <c r="F47" s="9"/>
      <c r="G47" s="10">
        <f t="shared" si="1"/>
        <v>0</v>
      </c>
      <c r="H47" s="10">
        <f t="shared" si="16"/>
        <v>800</v>
      </c>
      <c r="I47" s="51"/>
      <c r="J47" s="12">
        <f t="shared" si="17"/>
        <v>800</v>
      </c>
    </row>
    <row r="48" spans="1:10" ht="13.8" customHeight="1" x14ac:dyDescent="0.25">
      <c r="A48" s="29" t="s">
        <v>51</v>
      </c>
      <c r="B48" s="33">
        <f>SUM(B49:B51)</f>
        <v>24</v>
      </c>
      <c r="C48" s="33"/>
      <c r="D48" s="31"/>
      <c r="E48" s="45"/>
      <c r="F48" s="30"/>
      <c r="G48" s="31"/>
      <c r="H48" s="33"/>
      <c r="I48" s="52"/>
      <c r="J48" s="33"/>
    </row>
    <row r="49" spans="1:10" ht="13.8" customHeight="1" x14ac:dyDescent="0.25">
      <c r="A49" s="24" t="s">
        <v>52</v>
      </c>
      <c r="B49" s="7">
        <v>12</v>
      </c>
      <c r="C49" s="9">
        <v>50</v>
      </c>
      <c r="D49" s="10">
        <f t="shared" si="0"/>
        <v>600</v>
      </c>
      <c r="E49" s="43">
        <v>0</v>
      </c>
      <c r="F49" s="9"/>
      <c r="G49" s="10">
        <f t="shared" si="1"/>
        <v>0</v>
      </c>
      <c r="H49" s="10">
        <f t="shared" si="16"/>
        <v>600</v>
      </c>
      <c r="I49" s="51"/>
      <c r="J49" s="12">
        <f t="shared" si="17"/>
        <v>600</v>
      </c>
    </row>
    <row r="50" spans="1:10" ht="13.8" customHeight="1" x14ac:dyDescent="0.25">
      <c r="A50" s="24" t="s">
        <v>53</v>
      </c>
      <c r="B50" s="7">
        <v>8</v>
      </c>
      <c r="C50" s="9">
        <v>50</v>
      </c>
      <c r="D50" s="10">
        <f t="shared" si="0"/>
        <v>400</v>
      </c>
      <c r="E50" s="43">
        <v>0</v>
      </c>
      <c r="F50" s="9"/>
      <c r="G50" s="10">
        <f t="shared" si="1"/>
        <v>0</v>
      </c>
      <c r="H50" s="10">
        <f t="shared" si="16"/>
        <v>400</v>
      </c>
      <c r="I50" s="51"/>
      <c r="J50" s="12">
        <f t="shared" si="17"/>
        <v>400</v>
      </c>
    </row>
    <row r="51" spans="1:10" ht="13.8" customHeight="1" x14ac:dyDescent="0.25">
      <c r="A51" s="24" t="s">
        <v>54</v>
      </c>
      <c r="B51" s="7">
        <v>4</v>
      </c>
      <c r="C51" s="9">
        <v>50</v>
      </c>
      <c r="D51" s="10">
        <f t="shared" si="0"/>
        <v>200</v>
      </c>
      <c r="E51" s="43">
        <v>0</v>
      </c>
      <c r="F51" s="9"/>
      <c r="G51" s="10">
        <f t="shared" si="1"/>
        <v>0</v>
      </c>
      <c r="H51" s="10">
        <f t="shared" si="16"/>
        <v>200</v>
      </c>
      <c r="I51" s="51"/>
      <c r="J51" s="12">
        <f t="shared" si="17"/>
        <v>200</v>
      </c>
    </row>
    <row r="52" spans="1:10" ht="13.8" customHeight="1" x14ac:dyDescent="0.25">
      <c r="A52" s="29" t="s">
        <v>55</v>
      </c>
      <c r="B52" s="33">
        <f>SUM(B53:B55)</f>
        <v>16</v>
      </c>
      <c r="C52" s="33"/>
      <c r="D52" s="31"/>
      <c r="E52" s="45"/>
      <c r="F52" s="30"/>
      <c r="G52" s="31"/>
      <c r="H52" s="33"/>
      <c r="I52" s="52"/>
      <c r="J52" s="33"/>
    </row>
    <row r="53" spans="1:10" ht="13.8" customHeight="1" x14ac:dyDescent="0.25">
      <c r="A53" s="24" t="s">
        <v>56</v>
      </c>
      <c r="B53" s="7">
        <v>12</v>
      </c>
      <c r="C53" s="9">
        <v>50</v>
      </c>
      <c r="D53" s="10">
        <f t="shared" si="0"/>
        <v>600</v>
      </c>
      <c r="E53" s="43">
        <v>0</v>
      </c>
      <c r="F53" s="9"/>
      <c r="G53" s="10">
        <f t="shared" si="1"/>
        <v>0</v>
      </c>
      <c r="H53" s="10">
        <f t="shared" si="16"/>
        <v>600</v>
      </c>
      <c r="I53" s="51"/>
      <c r="J53" s="12">
        <f t="shared" ref="J53:J55" si="18">H53+I53</f>
        <v>600</v>
      </c>
    </row>
    <row r="54" spans="1:10" ht="13.8" customHeight="1" x14ac:dyDescent="0.25">
      <c r="A54" s="24" t="s">
        <v>57</v>
      </c>
      <c r="B54" s="7">
        <v>2</v>
      </c>
      <c r="C54" s="9">
        <v>50</v>
      </c>
      <c r="D54" s="10">
        <f t="shared" si="0"/>
        <v>100</v>
      </c>
      <c r="E54" s="43">
        <v>0</v>
      </c>
      <c r="F54" s="9"/>
      <c r="G54" s="10">
        <f t="shared" si="1"/>
        <v>0</v>
      </c>
      <c r="H54" s="10">
        <f t="shared" si="16"/>
        <v>100</v>
      </c>
      <c r="I54" s="51"/>
      <c r="J54" s="12">
        <f t="shared" si="18"/>
        <v>100</v>
      </c>
    </row>
    <row r="55" spans="1:10" ht="13.8" customHeight="1" x14ac:dyDescent="0.25">
      <c r="A55" s="24" t="s">
        <v>58</v>
      </c>
      <c r="B55" s="7">
        <v>2</v>
      </c>
      <c r="C55" s="9">
        <v>50</v>
      </c>
      <c r="D55" s="10">
        <f t="shared" si="0"/>
        <v>100</v>
      </c>
      <c r="E55" s="43">
        <v>0</v>
      </c>
      <c r="F55" s="9"/>
      <c r="G55" s="10">
        <f t="shared" si="1"/>
        <v>0</v>
      </c>
      <c r="H55" s="10">
        <f t="shared" si="16"/>
        <v>100</v>
      </c>
      <c r="I55" s="51"/>
      <c r="J55" s="12">
        <f t="shared" si="18"/>
        <v>100</v>
      </c>
    </row>
    <row r="56" spans="1:10" ht="13.8" customHeight="1" x14ac:dyDescent="0.25">
      <c r="A56" s="29" t="s">
        <v>59</v>
      </c>
      <c r="B56" s="33">
        <f>SUM(B57:B60)</f>
        <v>52</v>
      </c>
      <c r="C56" s="33"/>
      <c r="D56" s="31"/>
      <c r="E56" s="45"/>
      <c r="F56" s="30"/>
      <c r="G56" s="31"/>
      <c r="H56" s="33"/>
      <c r="I56" s="52"/>
      <c r="J56" s="33"/>
    </row>
    <row r="57" spans="1:10" ht="13.8" customHeight="1" x14ac:dyDescent="0.25">
      <c r="A57" s="24" t="s">
        <v>60</v>
      </c>
      <c r="B57" s="7">
        <v>16</v>
      </c>
      <c r="C57" s="9">
        <v>50</v>
      </c>
      <c r="D57" s="10">
        <f t="shared" si="0"/>
        <v>800</v>
      </c>
      <c r="E57" s="43">
        <v>0</v>
      </c>
      <c r="F57" s="9"/>
      <c r="G57" s="10">
        <f t="shared" si="1"/>
        <v>0</v>
      </c>
      <c r="H57" s="10">
        <f t="shared" ref="H57:H62" si="19">D57+G57</f>
        <v>800</v>
      </c>
      <c r="I57" s="51"/>
      <c r="J57" s="12">
        <f t="shared" ref="J57:J60" si="20">H57+I57</f>
        <v>800</v>
      </c>
    </row>
    <row r="58" spans="1:10" ht="13.8" customHeight="1" x14ac:dyDescent="0.25">
      <c r="A58" s="24" t="s">
        <v>61</v>
      </c>
      <c r="B58" s="7">
        <v>4</v>
      </c>
      <c r="C58" s="9">
        <v>50</v>
      </c>
      <c r="D58" s="10">
        <f t="shared" si="0"/>
        <v>200</v>
      </c>
      <c r="E58" s="43">
        <v>0</v>
      </c>
      <c r="F58" s="9"/>
      <c r="G58" s="10">
        <f t="shared" si="1"/>
        <v>0</v>
      </c>
      <c r="H58" s="10">
        <f t="shared" si="19"/>
        <v>200</v>
      </c>
      <c r="I58" s="51"/>
      <c r="J58" s="12">
        <f t="shared" si="20"/>
        <v>200</v>
      </c>
    </row>
    <row r="59" spans="1:10" ht="13.8" customHeight="1" x14ac:dyDescent="0.25">
      <c r="A59" s="24" t="s">
        <v>62</v>
      </c>
      <c r="B59" s="7">
        <v>16</v>
      </c>
      <c r="C59" s="9">
        <v>50</v>
      </c>
      <c r="D59" s="10">
        <f t="shared" si="0"/>
        <v>800</v>
      </c>
      <c r="E59" s="43">
        <v>0</v>
      </c>
      <c r="F59" s="9"/>
      <c r="G59" s="10">
        <f t="shared" si="1"/>
        <v>0</v>
      </c>
      <c r="H59" s="10">
        <f t="shared" si="19"/>
        <v>800</v>
      </c>
      <c r="I59" s="51"/>
      <c r="J59" s="12">
        <f t="shared" si="20"/>
        <v>800</v>
      </c>
    </row>
    <row r="60" spans="1:10" ht="13.8" customHeight="1" x14ac:dyDescent="0.25">
      <c r="A60" s="24" t="s">
        <v>63</v>
      </c>
      <c r="B60" s="7">
        <v>16</v>
      </c>
      <c r="C60" s="9">
        <v>50</v>
      </c>
      <c r="D60" s="10">
        <f t="shared" si="0"/>
        <v>800</v>
      </c>
      <c r="E60" s="43">
        <v>0</v>
      </c>
      <c r="F60" s="9"/>
      <c r="G60" s="10">
        <f t="shared" si="1"/>
        <v>0</v>
      </c>
      <c r="H60" s="10">
        <f t="shared" si="19"/>
        <v>800</v>
      </c>
      <c r="I60" s="51"/>
      <c r="J60" s="12">
        <f t="shared" si="20"/>
        <v>800</v>
      </c>
    </row>
    <row r="61" spans="1:10" ht="13.8" customHeight="1" x14ac:dyDescent="0.25">
      <c r="A61" s="29" t="s">
        <v>64</v>
      </c>
      <c r="B61" s="33">
        <f>SUM(B62)</f>
        <v>0</v>
      </c>
      <c r="C61" s="33"/>
      <c r="D61" s="31"/>
      <c r="E61" s="45"/>
      <c r="F61" s="30"/>
      <c r="G61" s="31"/>
      <c r="H61" s="33"/>
      <c r="I61" s="52"/>
      <c r="J61" s="33"/>
    </row>
    <row r="62" spans="1:10" ht="13.8" customHeight="1" x14ac:dyDescent="0.25">
      <c r="A62" s="24" t="s">
        <v>65</v>
      </c>
      <c r="B62" s="28">
        <v>0</v>
      </c>
      <c r="C62" s="9">
        <v>50</v>
      </c>
      <c r="D62" s="10">
        <f t="shared" si="0"/>
        <v>0</v>
      </c>
      <c r="E62" s="43">
        <v>8</v>
      </c>
      <c r="F62" s="9">
        <v>60</v>
      </c>
      <c r="G62" s="10">
        <f t="shared" si="1"/>
        <v>480</v>
      </c>
      <c r="H62" s="10">
        <f t="shared" si="19"/>
        <v>480</v>
      </c>
      <c r="I62" s="51"/>
      <c r="J62" s="12">
        <f t="shared" ref="J62" si="21">H62+I62</f>
        <v>480</v>
      </c>
    </row>
    <row r="63" spans="1:10" s="58" customFormat="1" ht="13.8" customHeight="1" x14ac:dyDescent="0.25">
      <c r="A63" s="22" t="s">
        <v>83</v>
      </c>
      <c r="B63" s="26">
        <f>SUM(B64)</f>
        <v>40</v>
      </c>
      <c r="C63" s="26"/>
      <c r="D63" s="20"/>
      <c r="E63" s="44"/>
      <c r="F63" s="19"/>
      <c r="G63" s="55"/>
      <c r="H63" s="26"/>
      <c r="I63" s="49"/>
      <c r="J63" s="26"/>
    </row>
    <row r="64" spans="1:10" ht="13.8" customHeight="1" x14ac:dyDescent="0.25">
      <c r="A64" s="29" t="s">
        <v>66</v>
      </c>
      <c r="B64" s="33">
        <f>SUM(B65:B67)</f>
        <v>40</v>
      </c>
      <c r="C64" s="33"/>
      <c r="D64" s="31"/>
      <c r="E64" s="45"/>
      <c r="F64" s="30"/>
      <c r="G64" s="31"/>
      <c r="H64" s="33"/>
      <c r="I64" s="52"/>
      <c r="J64" s="33"/>
    </row>
    <row r="65" spans="1:10" ht="13.8" customHeight="1" x14ac:dyDescent="0.25">
      <c r="A65" s="24" t="s">
        <v>67</v>
      </c>
      <c r="B65" s="7">
        <v>12</v>
      </c>
      <c r="C65" s="7">
        <v>50</v>
      </c>
      <c r="D65" s="10">
        <f t="shared" si="0"/>
        <v>600</v>
      </c>
      <c r="E65" s="43">
        <v>0</v>
      </c>
      <c r="F65" s="9"/>
      <c r="G65" s="10">
        <f t="shared" si="1"/>
        <v>0</v>
      </c>
      <c r="H65" s="10">
        <f t="shared" ref="H65:H67" si="22">D65+G65</f>
        <v>600</v>
      </c>
      <c r="I65" s="51"/>
      <c r="J65" s="12">
        <f t="shared" ref="J65:J67" si="23">H65+I65</f>
        <v>600</v>
      </c>
    </row>
    <row r="66" spans="1:10" ht="13.8" customHeight="1" x14ac:dyDescent="0.25">
      <c r="A66" s="24" t="s">
        <v>68</v>
      </c>
      <c r="B66" s="7">
        <v>12</v>
      </c>
      <c r="C66" s="7">
        <v>50</v>
      </c>
      <c r="D66" s="10">
        <f t="shared" si="0"/>
        <v>600</v>
      </c>
      <c r="E66" s="43">
        <v>0</v>
      </c>
      <c r="F66" s="9"/>
      <c r="G66" s="10">
        <f t="shared" si="1"/>
        <v>0</v>
      </c>
      <c r="H66" s="10">
        <f t="shared" si="22"/>
        <v>600</v>
      </c>
      <c r="I66" s="51"/>
      <c r="J66" s="12">
        <f t="shared" si="23"/>
        <v>600</v>
      </c>
    </row>
    <row r="67" spans="1:10" ht="13.8" customHeight="1" x14ac:dyDescent="0.25">
      <c r="A67" s="24" t="s">
        <v>69</v>
      </c>
      <c r="B67" s="7">
        <v>16</v>
      </c>
      <c r="C67" s="7">
        <v>50</v>
      </c>
      <c r="D67" s="10">
        <f t="shared" si="0"/>
        <v>800</v>
      </c>
      <c r="E67" s="43">
        <v>0</v>
      </c>
      <c r="F67" s="9"/>
      <c r="G67" s="10">
        <f t="shared" si="1"/>
        <v>0</v>
      </c>
      <c r="H67" s="10">
        <f t="shared" si="22"/>
        <v>800</v>
      </c>
      <c r="I67" s="51"/>
      <c r="J67" s="12">
        <f t="shared" si="23"/>
        <v>800</v>
      </c>
    </row>
    <row r="68" spans="1:10" s="58" customFormat="1" ht="13.8" customHeight="1" x14ac:dyDescent="0.25">
      <c r="A68" s="22" t="s">
        <v>84</v>
      </c>
      <c r="B68" s="26">
        <f>SUM(B69,B71,B76)</f>
        <v>58</v>
      </c>
      <c r="C68" s="26"/>
      <c r="D68" s="20"/>
      <c r="E68" s="44"/>
      <c r="F68" s="19"/>
      <c r="G68" s="55"/>
      <c r="H68" s="26"/>
      <c r="I68" s="49"/>
      <c r="J68" s="26"/>
    </row>
    <row r="69" spans="1:10" ht="13.8" customHeight="1" x14ac:dyDescent="0.25">
      <c r="A69" s="29" t="s">
        <v>70</v>
      </c>
      <c r="B69" s="33">
        <f>SUM(B70)</f>
        <v>16</v>
      </c>
      <c r="C69" s="33"/>
      <c r="D69" s="31"/>
      <c r="E69" s="45"/>
      <c r="F69" s="30"/>
      <c r="G69" s="31"/>
      <c r="H69" s="33"/>
      <c r="I69" s="52"/>
      <c r="J69" s="33"/>
    </row>
    <row r="70" spans="1:10" ht="13.8" customHeight="1" x14ac:dyDescent="0.25">
      <c r="A70" s="24" t="s">
        <v>71</v>
      </c>
      <c r="B70" s="7">
        <v>16</v>
      </c>
      <c r="C70" s="7">
        <v>50</v>
      </c>
      <c r="D70" s="10">
        <f t="shared" ref="D70:D77" si="24">(B70*C70)</f>
        <v>800</v>
      </c>
      <c r="E70" s="43">
        <v>1</v>
      </c>
      <c r="F70" s="9"/>
      <c r="G70" s="10">
        <f t="shared" ref="G70:G77" si="25">(E70*F70)</f>
        <v>0</v>
      </c>
      <c r="H70" s="10">
        <f t="shared" ref="H70" si="26">D70+G70</f>
        <v>800</v>
      </c>
      <c r="I70" s="51"/>
      <c r="J70" s="12">
        <f t="shared" ref="J70" si="27">H70+I70</f>
        <v>800</v>
      </c>
    </row>
    <row r="71" spans="1:10" ht="13.8" customHeight="1" x14ac:dyDescent="0.25">
      <c r="A71" s="29" t="s">
        <v>72</v>
      </c>
      <c r="B71" s="33">
        <f>SUM(B72:B75)</f>
        <v>42</v>
      </c>
      <c r="C71" s="33"/>
      <c r="D71" s="31"/>
      <c r="E71" s="45"/>
      <c r="F71" s="30"/>
      <c r="G71" s="31"/>
      <c r="H71" s="33"/>
      <c r="I71" s="52"/>
      <c r="J71" s="33"/>
    </row>
    <row r="72" spans="1:10" ht="13.8" customHeight="1" x14ac:dyDescent="0.25">
      <c r="A72" s="24" t="s">
        <v>73</v>
      </c>
      <c r="B72" s="7">
        <v>14</v>
      </c>
      <c r="C72" s="7">
        <v>50</v>
      </c>
      <c r="D72" s="10">
        <f t="shared" si="24"/>
        <v>700</v>
      </c>
      <c r="E72" s="43">
        <v>0</v>
      </c>
      <c r="F72" s="9"/>
      <c r="G72" s="10">
        <f t="shared" si="25"/>
        <v>0</v>
      </c>
      <c r="H72" s="10">
        <f t="shared" ref="H72:H77" si="28">D72+G72</f>
        <v>700</v>
      </c>
      <c r="I72" s="51"/>
      <c r="J72" s="12">
        <f t="shared" ref="J72:J77" si="29">H72+I72</f>
        <v>700</v>
      </c>
    </row>
    <row r="73" spans="1:10" ht="13.8" customHeight="1" x14ac:dyDescent="0.25">
      <c r="A73" s="24" t="s">
        <v>74</v>
      </c>
      <c r="B73" s="7">
        <v>10</v>
      </c>
      <c r="C73" s="7">
        <v>50</v>
      </c>
      <c r="D73" s="10">
        <f t="shared" si="24"/>
        <v>500</v>
      </c>
      <c r="E73" s="43">
        <v>0</v>
      </c>
      <c r="F73" s="9"/>
      <c r="G73" s="10">
        <f t="shared" si="25"/>
        <v>0</v>
      </c>
      <c r="H73" s="10">
        <f t="shared" si="28"/>
        <v>500</v>
      </c>
      <c r="I73" s="51"/>
      <c r="J73" s="12">
        <f t="shared" si="29"/>
        <v>500</v>
      </c>
    </row>
    <row r="74" spans="1:10" ht="13.8" customHeight="1" x14ac:dyDescent="0.25">
      <c r="A74" s="24" t="s">
        <v>75</v>
      </c>
      <c r="B74" s="7">
        <v>10</v>
      </c>
      <c r="C74" s="7">
        <v>50</v>
      </c>
      <c r="D74" s="10">
        <f t="shared" si="24"/>
        <v>500</v>
      </c>
      <c r="E74" s="43">
        <v>0</v>
      </c>
      <c r="F74" s="9"/>
      <c r="G74" s="10">
        <f t="shared" si="25"/>
        <v>0</v>
      </c>
      <c r="H74" s="10">
        <f t="shared" si="28"/>
        <v>500</v>
      </c>
      <c r="I74" s="51"/>
      <c r="J74" s="12">
        <f t="shared" si="29"/>
        <v>500</v>
      </c>
    </row>
    <row r="75" spans="1:10" ht="13.8" customHeight="1" x14ac:dyDescent="0.25">
      <c r="A75" s="24" t="s">
        <v>76</v>
      </c>
      <c r="B75" s="7">
        <v>8</v>
      </c>
      <c r="C75" s="7">
        <v>50</v>
      </c>
      <c r="D75" s="10">
        <f t="shared" si="24"/>
        <v>400</v>
      </c>
      <c r="E75" s="43">
        <v>0</v>
      </c>
      <c r="F75" s="9"/>
      <c r="G75" s="10">
        <f t="shared" si="25"/>
        <v>0</v>
      </c>
      <c r="H75" s="10">
        <f t="shared" si="28"/>
        <v>400</v>
      </c>
      <c r="I75" s="51"/>
      <c r="J75" s="12">
        <f t="shared" si="29"/>
        <v>400</v>
      </c>
    </row>
    <row r="76" spans="1:10" ht="13.8" customHeight="1" x14ac:dyDescent="0.25">
      <c r="A76" s="29" t="s">
        <v>77</v>
      </c>
      <c r="B76" s="33">
        <f>SUM(B77)</f>
        <v>0</v>
      </c>
      <c r="C76" s="33"/>
      <c r="D76" s="31"/>
      <c r="E76" s="45"/>
      <c r="F76" s="30"/>
      <c r="G76" s="31"/>
      <c r="H76" s="33"/>
      <c r="I76" s="52"/>
      <c r="J76" s="33"/>
    </row>
    <row r="77" spans="1:10" ht="13.8" customHeight="1" x14ac:dyDescent="0.25">
      <c r="A77" s="24" t="s">
        <v>78</v>
      </c>
      <c r="B77" s="7">
        <v>0</v>
      </c>
      <c r="C77" s="7">
        <v>50</v>
      </c>
      <c r="D77" s="10">
        <f t="shared" si="24"/>
        <v>0</v>
      </c>
      <c r="E77" s="43">
        <v>30</v>
      </c>
      <c r="F77" s="9">
        <v>10</v>
      </c>
      <c r="G77" s="10">
        <f t="shared" si="25"/>
        <v>300</v>
      </c>
      <c r="H77" s="10">
        <f t="shared" si="28"/>
        <v>300</v>
      </c>
      <c r="I77" s="53">
        <v>25000</v>
      </c>
      <c r="J77" s="12">
        <f t="shared" si="29"/>
        <v>25300</v>
      </c>
    </row>
    <row r="78" spans="1:10" x14ac:dyDescent="0.25">
      <c r="A78" s="5" t="s">
        <v>1</v>
      </c>
      <c r="B78" s="8">
        <f>SUM(B68,B63,B39,B34,B31,B5)</f>
        <v>510</v>
      </c>
      <c r="C78" s="8"/>
      <c r="D78" s="11">
        <f>SUM(D5:D29)</f>
        <v>5520</v>
      </c>
      <c r="E78" s="40">
        <f>SUM(E7:E77)</f>
        <v>49</v>
      </c>
      <c r="F78" s="9"/>
      <c r="G78" s="10">
        <f>SUM(G6:G77)</f>
        <v>1680</v>
      </c>
      <c r="H78" s="10">
        <f>SUM(H7:H77)</f>
        <v>23340</v>
      </c>
      <c r="I78" s="9">
        <f>SUM(I5:I77)</f>
        <v>25000</v>
      </c>
      <c r="J78" s="12">
        <f>H78+I78</f>
        <v>48340</v>
      </c>
    </row>
    <row r="79" spans="1:10" x14ac:dyDescent="0.25">
      <c r="B79" s="2"/>
      <c r="C79" s="1"/>
      <c r="D79" s="1"/>
      <c r="E79" s="46"/>
      <c r="G79" s="1"/>
      <c r="H79" s="1"/>
      <c r="J79" s="3"/>
    </row>
    <row r="80" spans="1:10" x14ac:dyDescent="0.25">
      <c r="A80" s="4" t="s">
        <v>4</v>
      </c>
      <c r="B80" s="2"/>
      <c r="C80" s="1"/>
      <c r="D80" s="1"/>
      <c r="E80" s="46"/>
      <c r="G80" s="1"/>
      <c r="H80" s="1"/>
      <c r="J80" s="3"/>
    </row>
    <row r="81" spans="2:10" x14ac:dyDescent="0.25">
      <c r="B81" s="2"/>
      <c r="C81" s="1"/>
      <c r="D81" s="1"/>
      <c r="E81" s="46"/>
      <c r="G81" s="1"/>
      <c r="H81" s="1"/>
      <c r="J81" s="3"/>
    </row>
  </sheetData>
  <mergeCells count="1">
    <mergeCell ref="A1:J1"/>
  </mergeCells>
  <phoneticPr fontId="2" type="noConversion"/>
  <pageMargins left="0.75" right="0.75" top="1" bottom="1" header="0.5" footer="0.5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Joshua Alkins</cp:lastModifiedBy>
  <dcterms:created xsi:type="dcterms:W3CDTF">2005-05-02T21:37:23Z</dcterms:created>
  <dcterms:modified xsi:type="dcterms:W3CDTF">2020-12-26T08:31:07Z</dcterms:modified>
</cp:coreProperties>
</file>