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58609b\Dropbox\Potentially Interesting Stuff\HockeyELO\TrueSkill\Mixed\"/>
    </mc:Choice>
  </mc:AlternateContent>
  <bookViews>
    <workbookView xWindow="0" yWindow="0" windowWidth="28800" windowHeight="12435" activeTab="2"/>
  </bookViews>
  <sheets>
    <sheet name="skill ratings 2016a" sheetId="1" r:id="rId1"/>
    <sheet name="Sortable 2016a" sheetId="3" r:id="rId2"/>
    <sheet name="playtest" sheetId="2" r:id="rId3"/>
  </sheets>
  <calcPr calcId="152511"/>
</workbook>
</file>

<file path=xl/calcChain.xml><?xml version="1.0" encoding="utf-8"?>
<calcChain xmlns="http://schemas.openxmlformats.org/spreadsheetml/2006/main">
  <c r="C8" i="2" l="1"/>
  <c r="D8" i="2"/>
  <c r="E8" i="2"/>
  <c r="F8" i="2"/>
  <c r="I8" i="2" s="1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J13" i="2" s="1"/>
  <c r="F13" i="2"/>
  <c r="G13" i="2"/>
  <c r="C14" i="2"/>
  <c r="D14" i="2"/>
  <c r="E14" i="2"/>
  <c r="F14" i="2"/>
  <c r="G14" i="2"/>
  <c r="C15" i="2"/>
  <c r="J15" i="2" s="1"/>
  <c r="D15" i="2"/>
  <c r="E15" i="2"/>
  <c r="F15" i="2"/>
  <c r="G15" i="2"/>
  <c r="C16" i="2"/>
  <c r="D16" i="2"/>
  <c r="E16" i="2"/>
  <c r="F16" i="2"/>
  <c r="G16" i="2"/>
  <c r="C17" i="2"/>
  <c r="D17" i="2"/>
  <c r="J17" i="2" s="1"/>
  <c r="E17" i="2"/>
  <c r="F17" i="2"/>
  <c r="G17" i="2"/>
  <c r="C18" i="2"/>
  <c r="D18" i="2"/>
  <c r="E18" i="2"/>
  <c r="F18" i="2"/>
  <c r="I18" i="2" s="1"/>
  <c r="G18" i="2"/>
  <c r="C19" i="2"/>
  <c r="D19" i="2"/>
  <c r="E19" i="2"/>
  <c r="J19" i="2" s="1"/>
  <c r="F19" i="2"/>
  <c r="G19" i="2"/>
  <c r="C20" i="2"/>
  <c r="D20" i="2"/>
  <c r="E20" i="2"/>
  <c r="F20" i="2"/>
  <c r="G20" i="2"/>
  <c r="C21" i="2"/>
  <c r="J21" i="2" s="1"/>
  <c r="D21" i="2"/>
  <c r="E21" i="2"/>
  <c r="F21" i="2"/>
  <c r="I21" i="2" s="1"/>
  <c r="G21" i="2"/>
  <c r="C22" i="2"/>
  <c r="D22" i="2"/>
  <c r="E22" i="2"/>
  <c r="F22" i="2"/>
  <c r="G22" i="2"/>
  <c r="C23" i="2"/>
  <c r="J23" i="2" s="1"/>
  <c r="D23" i="2"/>
  <c r="E23" i="2"/>
  <c r="F23" i="2"/>
  <c r="G23" i="2"/>
  <c r="C24" i="2"/>
  <c r="D24" i="2"/>
  <c r="E24" i="2"/>
  <c r="F24" i="2"/>
  <c r="G24" i="2"/>
  <c r="C25" i="2"/>
  <c r="D25" i="2"/>
  <c r="J25" i="2" s="1"/>
  <c r="E25" i="2"/>
  <c r="F25" i="2"/>
  <c r="G25" i="2"/>
  <c r="C26" i="2"/>
  <c r="D26" i="2"/>
  <c r="E26" i="2"/>
  <c r="F26" i="2"/>
  <c r="I26" i="2" s="1"/>
  <c r="G26" i="2"/>
  <c r="C27" i="2"/>
  <c r="D27" i="2"/>
  <c r="E27" i="2"/>
  <c r="J27" i="2" s="1"/>
  <c r="F27" i="2"/>
  <c r="G27" i="2"/>
  <c r="C28" i="2"/>
  <c r="D28" i="2"/>
  <c r="E28" i="2"/>
  <c r="F28" i="2"/>
  <c r="G28" i="2"/>
  <c r="C29" i="2"/>
  <c r="J29" i="2" s="1"/>
  <c r="D29" i="2"/>
  <c r="E29" i="2"/>
  <c r="F29" i="2"/>
  <c r="I29" i="2" s="1"/>
  <c r="G29" i="2"/>
  <c r="C30" i="2"/>
  <c r="D30" i="2"/>
  <c r="E30" i="2"/>
  <c r="F30" i="2"/>
  <c r="G30" i="2"/>
  <c r="C31" i="2"/>
  <c r="J31" i="2" s="1"/>
  <c r="D31" i="2"/>
  <c r="E31" i="2"/>
  <c r="F31" i="2"/>
  <c r="G31" i="2"/>
  <c r="C32" i="2"/>
  <c r="D32" i="2"/>
  <c r="E32" i="2"/>
  <c r="F32" i="2"/>
  <c r="G32" i="2"/>
  <c r="C33" i="2"/>
  <c r="D33" i="2"/>
  <c r="J33" i="2" s="1"/>
  <c r="E33" i="2"/>
  <c r="F33" i="2"/>
  <c r="G33" i="2"/>
  <c r="C34" i="2"/>
  <c r="D34" i="2"/>
  <c r="E34" i="2"/>
  <c r="F34" i="2"/>
  <c r="I34" i="2" s="1"/>
  <c r="G34" i="2"/>
  <c r="C35" i="2"/>
  <c r="D35" i="2"/>
  <c r="E35" i="2"/>
  <c r="J35" i="2" s="1"/>
  <c r="F35" i="2"/>
  <c r="G35" i="2"/>
  <c r="C36" i="2"/>
  <c r="D36" i="2"/>
  <c r="E36" i="2"/>
  <c r="F36" i="2"/>
  <c r="G36" i="2"/>
  <c r="C37" i="2"/>
  <c r="J37" i="2" s="1"/>
  <c r="D37" i="2"/>
  <c r="E37" i="2"/>
  <c r="F37" i="2"/>
  <c r="I37" i="2" s="1"/>
  <c r="G37" i="2"/>
  <c r="C38" i="2"/>
  <c r="D38" i="2"/>
  <c r="E38" i="2"/>
  <c r="F38" i="2"/>
  <c r="G38" i="2"/>
  <c r="C39" i="2"/>
  <c r="J39" i="2" s="1"/>
  <c r="D39" i="2"/>
  <c r="E39" i="2"/>
  <c r="F39" i="2"/>
  <c r="G39" i="2"/>
  <c r="C40" i="2"/>
  <c r="D40" i="2"/>
  <c r="E40" i="2"/>
  <c r="F40" i="2"/>
  <c r="G40" i="2"/>
  <c r="C41" i="2"/>
  <c r="D41" i="2"/>
  <c r="J41" i="2" s="1"/>
  <c r="E41" i="2"/>
  <c r="F41" i="2"/>
  <c r="G41" i="2"/>
  <c r="C42" i="2"/>
  <c r="D42" i="2"/>
  <c r="E42" i="2"/>
  <c r="F42" i="2"/>
  <c r="I42" i="2" s="1"/>
  <c r="G42" i="2"/>
  <c r="C43" i="2"/>
  <c r="D43" i="2"/>
  <c r="E43" i="2"/>
  <c r="J43" i="2" s="1"/>
  <c r="F43" i="2"/>
  <c r="G43" i="2"/>
  <c r="C44" i="2"/>
  <c r="D44" i="2"/>
  <c r="E44" i="2"/>
  <c r="F44" i="2"/>
  <c r="G44" i="2"/>
  <c r="C45" i="2"/>
  <c r="J45" i="2" s="1"/>
  <c r="D45" i="2"/>
  <c r="E45" i="2"/>
  <c r="F45" i="2"/>
  <c r="I45" i="2" s="1"/>
  <c r="G45" i="2"/>
  <c r="C46" i="2"/>
  <c r="D46" i="2"/>
  <c r="E46" i="2"/>
  <c r="F46" i="2"/>
  <c r="G46" i="2"/>
  <c r="C47" i="2"/>
  <c r="J47" i="2" s="1"/>
  <c r="D47" i="2"/>
  <c r="E47" i="2"/>
  <c r="F47" i="2"/>
  <c r="G47" i="2"/>
  <c r="C48" i="2"/>
  <c r="D48" i="2"/>
  <c r="E48" i="2"/>
  <c r="F48" i="2"/>
  <c r="G48" i="2"/>
  <c r="C49" i="2"/>
  <c r="D49" i="2"/>
  <c r="J49" i="2" s="1"/>
  <c r="E49" i="2"/>
  <c r="F49" i="2"/>
  <c r="G49" i="2"/>
  <c r="C50" i="2"/>
  <c r="D50" i="2"/>
  <c r="E50" i="2"/>
  <c r="F50" i="2"/>
  <c r="I50" i="2" s="1"/>
  <c r="G50" i="2"/>
  <c r="C51" i="2"/>
  <c r="D51" i="2"/>
  <c r="E51" i="2"/>
  <c r="J51" i="2" s="1"/>
  <c r="F51" i="2"/>
  <c r="G51" i="2"/>
  <c r="C52" i="2"/>
  <c r="D52" i="2"/>
  <c r="E52" i="2"/>
  <c r="F52" i="2"/>
  <c r="G52" i="2"/>
  <c r="C53" i="2"/>
  <c r="J53" i="2" s="1"/>
  <c r="D53" i="2"/>
  <c r="E53" i="2"/>
  <c r="F53" i="2"/>
  <c r="I53" i="2" s="1"/>
  <c r="G53" i="2"/>
  <c r="C54" i="2"/>
  <c r="D54" i="2"/>
  <c r="E54" i="2"/>
  <c r="F54" i="2"/>
  <c r="G54" i="2"/>
  <c r="C55" i="2"/>
  <c r="J55" i="2" s="1"/>
  <c r="D55" i="2"/>
  <c r="E55" i="2"/>
  <c r="F55" i="2"/>
  <c r="G55" i="2"/>
  <c r="C56" i="2"/>
  <c r="D56" i="2"/>
  <c r="E56" i="2"/>
  <c r="F56" i="2"/>
  <c r="G56" i="2"/>
  <c r="C57" i="2"/>
  <c r="D57" i="2"/>
  <c r="J57" i="2" s="1"/>
  <c r="E57" i="2"/>
  <c r="F57" i="2"/>
  <c r="G57" i="2"/>
  <c r="C58" i="2"/>
  <c r="D58" i="2"/>
  <c r="E58" i="2"/>
  <c r="F58" i="2"/>
  <c r="I58" i="2" s="1"/>
  <c r="G58" i="2"/>
  <c r="C59" i="2"/>
  <c r="D59" i="2"/>
  <c r="E59" i="2"/>
  <c r="J59" i="2" s="1"/>
  <c r="F59" i="2"/>
  <c r="G59" i="2"/>
  <c r="C60" i="2"/>
  <c r="D60" i="2"/>
  <c r="E60" i="2"/>
  <c r="F60" i="2"/>
  <c r="G60" i="2"/>
  <c r="C61" i="2"/>
  <c r="J61" i="2" s="1"/>
  <c r="D61" i="2"/>
  <c r="E61" i="2"/>
  <c r="F61" i="2"/>
  <c r="I61" i="2" s="1"/>
  <c r="G61" i="2"/>
  <c r="C62" i="2"/>
  <c r="D62" i="2"/>
  <c r="E62" i="2"/>
  <c r="F62" i="2"/>
  <c r="G62" i="2"/>
  <c r="C63" i="2"/>
  <c r="J63" i="2" s="1"/>
  <c r="D63" i="2"/>
  <c r="E63" i="2"/>
  <c r="F63" i="2"/>
  <c r="G63" i="2"/>
  <c r="C64" i="2"/>
  <c r="D64" i="2"/>
  <c r="E64" i="2"/>
  <c r="F64" i="2"/>
  <c r="G64" i="2"/>
  <c r="C65" i="2"/>
  <c r="D65" i="2"/>
  <c r="J65" i="2" s="1"/>
  <c r="E65" i="2"/>
  <c r="F65" i="2"/>
  <c r="G65" i="2"/>
  <c r="C66" i="2"/>
  <c r="D66" i="2"/>
  <c r="E66" i="2"/>
  <c r="F66" i="2"/>
  <c r="G66" i="2"/>
  <c r="C67" i="2"/>
  <c r="D67" i="2"/>
  <c r="E67" i="2"/>
  <c r="J67" i="2" s="1"/>
  <c r="F67" i="2"/>
  <c r="G67" i="2"/>
  <c r="C68" i="2"/>
  <c r="D68" i="2"/>
  <c r="E68" i="2"/>
  <c r="F68" i="2"/>
  <c r="G68" i="2"/>
  <c r="C69" i="2"/>
  <c r="J69" i="2" s="1"/>
  <c r="D69" i="2"/>
  <c r="E69" i="2"/>
  <c r="F69" i="2"/>
  <c r="I69" i="2" s="1"/>
  <c r="G69" i="2"/>
  <c r="C70" i="2"/>
  <c r="D70" i="2"/>
  <c r="E70" i="2"/>
  <c r="F70" i="2"/>
  <c r="G70" i="2"/>
  <c r="C71" i="2"/>
  <c r="J71" i="2" s="1"/>
  <c r="D71" i="2"/>
  <c r="E71" i="2"/>
  <c r="F71" i="2"/>
  <c r="G71" i="2"/>
  <c r="C72" i="2"/>
  <c r="D72" i="2"/>
  <c r="E72" i="2"/>
  <c r="F72" i="2"/>
  <c r="G72" i="2"/>
  <c r="C73" i="2"/>
  <c r="D73" i="2"/>
  <c r="J73" i="2" s="1"/>
  <c r="E73" i="2"/>
  <c r="F73" i="2"/>
  <c r="G73" i="2"/>
  <c r="C74" i="2"/>
  <c r="D74" i="2"/>
  <c r="E74" i="2"/>
  <c r="F74" i="2"/>
  <c r="G74" i="2"/>
  <c r="C75" i="2"/>
  <c r="D75" i="2"/>
  <c r="E75" i="2"/>
  <c r="J75" i="2" s="1"/>
  <c r="F75" i="2"/>
  <c r="G75" i="2"/>
  <c r="C76" i="2"/>
  <c r="D76" i="2"/>
  <c r="E76" i="2"/>
  <c r="F76" i="2"/>
  <c r="G76" i="2"/>
  <c r="C77" i="2"/>
  <c r="J77" i="2" s="1"/>
  <c r="D77" i="2"/>
  <c r="E77" i="2"/>
  <c r="F77" i="2"/>
  <c r="I77" i="2" s="1"/>
  <c r="G77" i="2"/>
  <c r="C78" i="2"/>
  <c r="D78" i="2"/>
  <c r="E78" i="2"/>
  <c r="F78" i="2"/>
  <c r="G78" i="2"/>
  <c r="C79" i="2"/>
  <c r="J79" i="2" s="1"/>
  <c r="D79" i="2"/>
  <c r="E79" i="2"/>
  <c r="F79" i="2"/>
  <c r="G79" i="2"/>
  <c r="C80" i="2"/>
  <c r="D80" i="2"/>
  <c r="E80" i="2"/>
  <c r="F80" i="2"/>
  <c r="G80" i="2"/>
  <c r="C81" i="2"/>
  <c r="D81" i="2"/>
  <c r="J81" i="2" s="1"/>
  <c r="E81" i="2"/>
  <c r="F81" i="2"/>
  <c r="G81" i="2"/>
  <c r="C82" i="2"/>
  <c r="D82" i="2"/>
  <c r="E82" i="2"/>
  <c r="F82" i="2"/>
  <c r="G82" i="2"/>
  <c r="C83" i="2"/>
  <c r="D83" i="2"/>
  <c r="E83" i="2"/>
  <c r="J83" i="2" s="1"/>
  <c r="F83" i="2"/>
  <c r="G83" i="2"/>
  <c r="C84" i="2"/>
  <c r="D84" i="2"/>
  <c r="E84" i="2"/>
  <c r="F84" i="2"/>
  <c r="G84" i="2"/>
  <c r="C85" i="2"/>
  <c r="J85" i="2" s="1"/>
  <c r="D85" i="2"/>
  <c r="E85" i="2"/>
  <c r="F85" i="2"/>
  <c r="I85" i="2" s="1"/>
  <c r="G85" i="2"/>
  <c r="C86" i="2"/>
  <c r="D86" i="2"/>
  <c r="E86" i="2"/>
  <c r="F86" i="2"/>
  <c r="G86" i="2"/>
  <c r="C87" i="2"/>
  <c r="J87" i="2" s="1"/>
  <c r="D87" i="2"/>
  <c r="E87" i="2"/>
  <c r="F87" i="2"/>
  <c r="G87" i="2"/>
  <c r="C88" i="2"/>
  <c r="D88" i="2"/>
  <c r="E88" i="2"/>
  <c r="F88" i="2"/>
  <c r="G88" i="2"/>
  <c r="C89" i="2"/>
  <c r="D89" i="2"/>
  <c r="J89" i="2" s="1"/>
  <c r="E89" i="2"/>
  <c r="F89" i="2"/>
  <c r="G89" i="2"/>
  <c r="C90" i="2"/>
  <c r="D90" i="2"/>
  <c r="E90" i="2"/>
  <c r="F90" i="2"/>
  <c r="J90" i="2" s="1"/>
  <c r="G90" i="2"/>
  <c r="I90" i="2" s="1"/>
  <c r="C91" i="2"/>
  <c r="D91" i="2"/>
  <c r="E91" i="2"/>
  <c r="F91" i="2"/>
  <c r="G91" i="2"/>
  <c r="C92" i="2"/>
  <c r="D92" i="2"/>
  <c r="E92" i="2"/>
  <c r="F92" i="2"/>
  <c r="G92" i="2"/>
  <c r="C93" i="2"/>
  <c r="D93" i="2"/>
  <c r="E93" i="2"/>
  <c r="F93" i="2"/>
  <c r="G93" i="2"/>
  <c r="C94" i="2"/>
  <c r="D94" i="2"/>
  <c r="E94" i="2"/>
  <c r="F94" i="2"/>
  <c r="G94" i="2"/>
  <c r="C95" i="2"/>
  <c r="D95" i="2"/>
  <c r="E95" i="2"/>
  <c r="F95" i="2"/>
  <c r="G95" i="2"/>
  <c r="I95" i="2" s="1"/>
  <c r="C96" i="2"/>
  <c r="D96" i="2"/>
  <c r="E96" i="2"/>
  <c r="F96" i="2"/>
  <c r="G96" i="2"/>
  <c r="I96" i="2" s="1"/>
  <c r="C97" i="2"/>
  <c r="D97" i="2"/>
  <c r="E97" i="2"/>
  <c r="F97" i="2"/>
  <c r="G97" i="2"/>
  <c r="C98" i="2"/>
  <c r="D98" i="2"/>
  <c r="E98" i="2"/>
  <c r="F98" i="2"/>
  <c r="G98" i="2"/>
  <c r="C99" i="2"/>
  <c r="D99" i="2"/>
  <c r="E99" i="2"/>
  <c r="F99" i="2"/>
  <c r="G99" i="2"/>
  <c r="I99" i="2" s="1"/>
  <c r="C100" i="2"/>
  <c r="J100" i="2" s="1"/>
  <c r="D100" i="2"/>
  <c r="E100" i="2"/>
  <c r="F100" i="2"/>
  <c r="G100" i="2"/>
  <c r="I100" i="2" s="1"/>
  <c r="C101" i="2"/>
  <c r="D101" i="2"/>
  <c r="E101" i="2"/>
  <c r="F101" i="2"/>
  <c r="G101" i="2"/>
  <c r="C102" i="2"/>
  <c r="D102" i="2"/>
  <c r="E102" i="2"/>
  <c r="F102" i="2"/>
  <c r="G102" i="2"/>
  <c r="C103" i="2"/>
  <c r="D103" i="2"/>
  <c r="E103" i="2"/>
  <c r="F103" i="2"/>
  <c r="G103" i="2"/>
  <c r="I103" i="2" s="1"/>
  <c r="C104" i="2"/>
  <c r="J104" i="2" s="1"/>
  <c r="D104" i="2"/>
  <c r="E104" i="2"/>
  <c r="F104" i="2"/>
  <c r="G104" i="2"/>
  <c r="I104" i="2" s="1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I107" i="2" s="1"/>
  <c r="C108" i="2"/>
  <c r="J108" i="2" s="1"/>
  <c r="D108" i="2"/>
  <c r="E108" i="2"/>
  <c r="F108" i="2"/>
  <c r="G108" i="2"/>
  <c r="I108" i="2" s="1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I111" i="2" s="1"/>
  <c r="C112" i="2"/>
  <c r="J112" i="2" s="1"/>
  <c r="D112" i="2"/>
  <c r="E112" i="2"/>
  <c r="F112" i="2"/>
  <c r="G112" i="2"/>
  <c r="I112" i="2" s="1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I115" i="2" s="1"/>
  <c r="C116" i="2"/>
  <c r="J116" i="2" s="1"/>
  <c r="D116" i="2"/>
  <c r="E116" i="2"/>
  <c r="F116" i="2"/>
  <c r="G116" i="2"/>
  <c r="I116" i="2" s="1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I119" i="2" s="1"/>
  <c r="C120" i="2"/>
  <c r="J120" i="2" s="1"/>
  <c r="D120" i="2"/>
  <c r="E120" i="2"/>
  <c r="F120" i="2"/>
  <c r="G120" i="2"/>
  <c r="I120" i="2" s="1"/>
  <c r="C121" i="2"/>
  <c r="D121" i="2"/>
  <c r="E121" i="2"/>
  <c r="F121" i="2"/>
  <c r="G121" i="2"/>
  <c r="C122" i="2"/>
  <c r="D122" i="2"/>
  <c r="E122" i="2"/>
  <c r="F122" i="2"/>
  <c r="G122" i="2"/>
  <c r="C123" i="2"/>
  <c r="D123" i="2"/>
  <c r="E123" i="2"/>
  <c r="F123" i="2"/>
  <c r="G123" i="2"/>
  <c r="I123" i="2" s="1"/>
  <c r="C124" i="2"/>
  <c r="J124" i="2" s="1"/>
  <c r="D124" i="2"/>
  <c r="E124" i="2"/>
  <c r="F124" i="2"/>
  <c r="G124" i="2"/>
  <c r="I124" i="2" s="1"/>
  <c r="C125" i="2"/>
  <c r="D125" i="2"/>
  <c r="E125" i="2"/>
  <c r="F125" i="2"/>
  <c r="G125" i="2"/>
  <c r="C126" i="2"/>
  <c r="D126" i="2"/>
  <c r="E126" i="2"/>
  <c r="F126" i="2"/>
  <c r="G126" i="2"/>
  <c r="C127" i="2"/>
  <c r="D127" i="2"/>
  <c r="E127" i="2"/>
  <c r="F127" i="2"/>
  <c r="G127" i="2"/>
  <c r="I127" i="2" s="1"/>
  <c r="C128" i="2"/>
  <c r="J128" i="2" s="1"/>
  <c r="D128" i="2"/>
  <c r="E128" i="2"/>
  <c r="F128" i="2"/>
  <c r="G128" i="2"/>
  <c r="I128" i="2" s="1"/>
  <c r="C129" i="2"/>
  <c r="D129" i="2"/>
  <c r="E129" i="2"/>
  <c r="F129" i="2"/>
  <c r="G129" i="2"/>
  <c r="C7" i="2"/>
  <c r="D7" i="2"/>
  <c r="E7" i="2"/>
  <c r="I7" i="2" s="1"/>
  <c r="F7" i="2"/>
  <c r="G7" i="2"/>
  <c r="A125" i="3"/>
  <c r="B125" i="3"/>
  <c r="C125" i="3"/>
  <c r="A57" i="3"/>
  <c r="B57" i="3"/>
  <c r="C57" i="3"/>
  <c r="A13" i="3"/>
  <c r="B13" i="3"/>
  <c r="C13" i="3"/>
  <c r="A119" i="3"/>
  <c r="B119" i="3"/>
  <c r="C119" i="3"/>
  <c r="A44" i="3"/>
  <c r="B44" i="3"/>
  <c r="C44" i="3"/>
  <c r="A74" i="3"/>
  <c r="B74" i="3"/>
  <c r="C74" i="3"/>
  <c r="A63" i="3"/>
  <c r="B63" i="3"/>
  <c r="C63" i="3"/>
  <c r="A55" i="3"/>
  <c r="B55" i="3"/>
  <c r="C55" i="3"/>
  <c r="A29" i="3"/>
  <c r="B29" i="3"/>
  <c r="C29" i="3"/>
  <c r="A144" i="3"/>
  <c r="B144" i="3"/>
  <c r="C144" i="3"/>
  <c r="A114" i="3"/>
  <c r="B114" i="3"/>
  <c r="C114" i="3"/>
  <c r="A66" i="3"/>
  <c r="B66" i="3"/>
  <c r="C66" i="3"/>
  <c r="A45" i="3"/>
  <c r="B45" i="3"/>
  <c r="C45" i="3"/>
  <c r="A106" i="3"/>
  <c r="B106" i="3"/>
  <c r="C106" i="3"/>
  <c r="A36" i="3"/>
  <c r="B36" i="3"/>
  <c r="C36" i="3"/>
  <c r="A91" i="3"/>
  <c r="B91" i="3"/>
  <c r="C91" i="3"/>
  <c r="A5" i="3"/>
  <c r="B5" i="3"/>
  <c r="C5" i="3"/>
  <c r="A105" i="3"/>
  <c r="B105" i="3"/>
  <c r="C105" i="3"/>
  <c r="A38" i="3"/>
  <c r="B38" i="3"/>
  <c r="C38" i="3"/>
  <c r="A39" i="3"/>
  <c r="B39" i="3"/>
  <c r="C39" i="3"/>
  <c r="A40" i="3"/>
  <c r="B40" i="3"/>
  <c r="C40" i="3"/>
  <c r="A140" i="3"/>
  <c r="B140" i="3"/>
  <c r="C140" i="3"/>
  <c r="A58" i="3"/>
  <c r="B58" i="3"/>
  <c r="C58" i="3"/>
  <c r="A121" i="3"/>
  <c r="B121" i="3"/>
  <c r="C121" i="3"/>
  <c r="A148" i="3"/>
  <c r="B148" i="3"/>
  <c r="C148" i="3"/>
  <c r="A110" i="3"/>
  <c r="B110" i="3"/>
  <c r="C110" i="3"/>
  <c r="A137" i="3"/>
  <c r="B137" i="3"/>
  <c r="C137" i="3"/>
  <c r="A11" i="3"/>
  <c r="B11" i="3"/>
  <c r="C11" i="3"/>
  <c r="A4" i="3"/>
  <c r="B4" i="3"/>
  <c r="C4" i="3"/>
  <c r="A30" i="3"/>
  <c r="B30" i="3"/>
  <c r="C30" i="3"/>
  <c r="A67" i="3"/>
  <c r="B67" i="3"/>
  <c r="C67" i="3"/>
  <c r="A115" i="3"/>
  <c r="B115" i="3"/>
  <c r="C115" i="3"/>
  <c r="A108" i="3"/>
  <c r="B108" i="3"/>
  <c r="C108" i="3"/>
  <c r="A120" i="3"/>
  <c r="B120" i="3"/>
  <c r="C120" i="3"/>
  <c r="A60" i="3"/>
  <c r="B60" i="3"/>
  <c r="C60" i="3"/>
  <c r="A141" i="3"/>
  <c r="B141" i="3"/>
  <c r="C141" i="3"/>
  <c r="A139" i="3"/>
  <c r="B139" i="3"/>
  <c r="C139" i="3"/>
  <c r="A133" i="3"/>
  <c r="B133" i="3"/>
  <c r="C133" i="3"/>
  <c r="A79" i="3"/>
  <c r="B79" i="3"/>
  <c r="C79" i="3"/>
  <c r="A10" i="3"/>
  <c r="B10" i="3"/>
  <c r="C10" i="3"/>
  <c r="A43" i="3"/>
  <c r="B43" i="3"/>
  <c r="C43" i="3"/>
  <c r="A22" i="3"/>
  <c r="B22" i="3"/>
  <c r="C22" i="3"/>
  <c r="A59" i="3"/>
  <c r="B59" i="3"/>
  <c r="C59" i="3"/>
  <c r="A64" i="3"/>
  <c r="B64" i="3"/>
  <c r="C64" i="3"/>
  <c r="A85" i="3"/>
  <c r="B85" i="3"/>
  <c r="C85" i="3"/>
  <c r="A134" i="3"/>
  <c r="B134" i="3"/>
  <c r="C134" i="3"/>
  <c r="A116" i="3"/>
  <c r="B116" i="3"/>
  <c r="C116" i="3"/>
  <c r="A123" i="3"/>
  <c r="B123" i="3"/>
  <c r="C123" i="3"/>
  <c r="A12" i="3"/>
  <c r="B12" i="3"/>
  <c r="C12" i="3"/>
  <c r="A135" i="3"/>
  <c r="B135" i="3"/>
  <c r="C135" i="3"/>
  <c r="A93" i="3"/>
  <c r="B93" i="3"/>
  <c r="C93" i="3"/>
  <c r="A77" i="3"/>
  <c r="B77" i="3"/>
  <c r="C77" i="3"/>
  <c r="A19" i="3"/>
  <c r="B19" i="3"/>
  <c r="C19" i="3"/>
  <c r="A149" i="3"/>
  <c r="B149" i="3"/>
  <c r="C149" i="3"/>
  <c r="A98" i="3"/>
  <c r="B98" i="3"/>
  <c r="C98" i="3"/>
  <c r="A143" i="3"/>
  <c r="B143" i="3"/>
  <c r="C143" i="3"/>
  <c r="A75" i="3"/>
  <c r="B75" i="3"/>
  <c r="C75" i="3"/>
  <c r="A42" i="3"/>
  <c r="B42" i="3"/>
  <c r="C42" i="3"/>
  <c r="A138" i="3"/>
  <c r="B138" i="3"/>
  <c r="C138" i="3"/>
  <c r="A3" i="3"/>
  <c r="B3" i="3"/>
  <c r="C3" i="3"/>
  <c r="A132" i="3"/>
  <c r="B132" i="3"/>
  <c r="C132" i="3"/>
  <c r="A33" i="3"/>
  <c r="B33" i="3"/>
  <c r="C33" i="3"/>
  <c r="A18" i="3"/>
  <c r="B18" i="3"/>
  <c r="C18" i="3"/>
  <c r="A136" i="3"/>
  <c r="B136" i="3"/>
  <c r="C136" i="3"/>
  <c r="A16" i="3"/>
  <c r="B16" i="3"/>
  <c r="C16" i="3"/>
  <c r="A129" i="3"/>
  <c r="B129" i="3"/>
  <c r="C129" i="3"/>
  <c r="A102" i="3"/>
  <c r="B102" i="3"/>
  <c r="C102" i="3"/>
  <c r="A52" i="3"/>
  <c r="B52" i="3"/>
  <c r="C52" i="3"/>
  <c r="A122" i="3"/>
  <c r="B122" i="3"/>
  <c r="C122" i="3"/>
  <c r="A97" i="3"/>
  <c r="B97" i="3"/>
  <c r="C97" i="3"/>
  <c r="A68" i="3"/>
  <c r="B68" i="3"/>
  <c r="C68" i="3"/>
  <c r="A92" i="3"/>
  <c r="B92" i="3"/>
  <c r="C92" i="3"/>
  <c r="A61" i="3"/>
  <c r="B61" i="3"/>
  <c r="C61" i="3"/>
  <c r="A145" i="3"/>
  <c r="B145" i="3"/>
  <c r="C145" i="3"/>
  <c r="A112" i="3"/>
  <c r="B112" i="3"/>
  <c r="C112" i="3"/>
  <c r="A126" i="3"/>
  <c r="B126" i="3"/>
  <c r="C126" i="3"/>
  <c r="A35" i="3"/>
  <c r="B35" i="3"/>
  <c r="C35" i="3"/>
  <c r="A90" i="3"/>
  <c r="B90" i="3"/>
  <c r="C90" i="3"/>
  <c r="A84" i="3"/>
  <c r="B84" i="3"/>
  <c r="C84" i="3"/>
  <c r="A118" i="3"/>
  <c r="B118" i="3"/>
  <c r="C118" i="3"/>
  <c r="A6" i="3"/>
  <c r="B6" i="3"/>
  <c r="C6" i="3"/>
  <c r="A17" i="3"/>
  <c r="B17" i="3"/>
  <c r="C17" i="3"/>
  <c r="A26" i="3"/>
  <c r="B26" i="3"/>
  <c r="C26" i="3"/>
  <c r="A117" i="3"/>
  <c r="B117" i="3"/>
  <c r="C117" i="3"/>
  <c r="A89" i="3"/>
  <c r="B89" i="3"/>
  <c r="C89" i="3"/>
  <c r="A128" i="3"/>
  <c r="B128" i="3"/>
  <c r="C128" i="3"/>
  <c r="A146" i="3"/>
  <c r="B146" i="3"/>
  <c r="C146" i="3"/>
  <c r="A88" i="3"/>
  <c r="B88" i="3"/>
  <c r="C88" i="3"/>
  <c r="A46" i="3"/>
  <c r="B46" i="3"/>
  <c r="C46" i="3"/>
  <c r="A54" i="3"/>
  <c r="B54" i="3"/>
  <c r="C54" i="3"/>
  <c r="A71" i="3"/>
  <c r="B71" i="3"/>
  <c r="C71" i="3"/>
  <c r="A142" i="3"/>
  <c r="B142" i="3"/>
  <c r="C142" i="3"/>
  <c r="A51" i="3"/>
  <c r="B51" i="3"/>
  <c r="C51" i="3"/>
  <c r="A131" i="3"/>
  <c r="B131" i="3"/>
  <c r="C131" i="3"/>
  <c r="A32" i="3"/>
  <c r="B32" i="3"/>
  <c r="C32" i="3"/>
  <c r="A8" i="3"/>
  <c r="B8" i="3"/>
  <c r="C8" i="3"/>
  <c r="A24" i="3"/>
  <c r="B24" i="3"/>
  <c r="C24" i="3"/>
  <c r="A95" i="3"/>
  <c r="B95" i="3"/>
  <c r="C95" i="3"/>
  <c r="A23" i="3"/>
  <c r="B23" i="3"/>
  <c r="C23" i="3"/>
  <c r="A99" i="3"/>
  <c r="B99" i="3"/>
  <c r="C99" i="3"/>
  <c r="A7" i="3"/>
  <c r="B7" i="3"/>
  <c r="C7" i="3"/>
  <c r="A73" i="3"/>
  <c r="B73" i="3"/>
  <c r="C73" i="3"/>
  <c r="A56" i="3"/>
  <c r="B56" i="3"/>
  <c r="C56" i="3"/>
  <c r="A80" i="3"/>
  <c r="B80" i="3"/>
  <c r="C80" i="3"/>
  <c r="A53" i="3"/>
  <c r="B53" i="3"/>
  <c r="C53" i="3"/>
  <c r="A41" i="3"/>
  <c r="B41" i="3"/>
  <c r="C41" i="3"/>
  <c r="A62" i="3"/>
  <c r="B62" i="3"/>
  <c r="C62" i="3"/>
  <c r="A107" i="3"/>
  <c r="B107" i="3"/>
  <c r="C107" i="3"/>
  <c r="A31" i="3"/>
  <c r="B31" i="3"/>
  <c r="C31" i="3"/>
  <c r="A15" i="3"/>
  <c r="B15" i="3"/>
  <c r="C15" i="3"/>
  <c r="A69" i="3"/>
  <c r="B69" i="3"/>
  <c r="C69" i="3"/>
  <c r="A65" i="3"/>
  <c r="B65" i="3"/>
  <c r="C65" i="3"/>
  <c r="A86" i="3"/>
  <c r="B86" i="3"/>
  <c r="C86" i="3"/>
  <c r="A87" i="3"/>
  <c r="B87" i="3"/>
  <c r="C87" i="3"/>
  <c r="A70" i="3"/>
  <c r="B70" i="3"/>
  <c r="C70" i="3"/>
  <c r="A78" i="3"/>
  <c r="B78" i="3"/>
  <c r="C78" i="3"/>
  <c r="A96" i="3"/>
  <c r="B96" i="3"/>
  <c r="C96" i="3"/>
  <c r="A82" i="3"/>
  <c r="B82" i="3"/>
  <c r="C82" i="3"/>
  <c r="A20" i="3"/>
  <c r="B20" i="3"/>
  <c r="C20" i="3"/>
  <c r="A101" i="3"/>
  <c r="B101" i="3"/>
  <c r="C101" i="3"/>
  <c r="A104" i="3"/>
  <c r="B104" i="3"/>
  <c r="C104" i="3"/>
  <c r="A21" i="3"/>
  <c r="B21" i="3"/>
  <c r="C21" i="3"/>
  <c r="A83" i="3"/>
  <c r="B83" i="3"/>
  <c r="C83" i="3"/>
  <c r="A37" i="3"/>
  <c r="B37" i="3"/>
  <c r="C37" i="3"/>
  <c r="A147" i="3"/>
  <c r="B147" i="3"/>
  <c r="C147" i="3"/>
  <c r="A50" i="3"/>
  <c r="B50" i="3"/>
  <c r="C50" i="3"/>
  <c r="A47" i="3"/>
  <c r="B47" i="3"/>
  <c r="C47" i="3"/>
  <c r="A113" i="3"/>
  <c r="B113" i="3"/>
  <c r="C113" i="3"/>
  <c r="A48" i="3"/>
  <c r="B48" i="3"/>
  <c r="C48" i="3"/>
  <c r="A49" i="3"/>
  <c r="B49" i="3"/>
  <c r="C49" i="3"/>
  <c r="A27" i="3"/>
  <c r="B27" i="3"/>
  <c r="C27" i="3"/>
  <c r="A14" i="3"/>
  <c r="B14" i="3"/>
  <c r="C14" i="3"/>
  <c r="A2" i="3"/>
  <c r="B2" i="3"/>
  <c r="C2" i="3"/>
  <c r="A130" i="3"/>
  <c r="B130" i="3"/>
  <c r="C130" i="3"/>
  <c r="A76" i="3"/>
  <c r="B76" i="3"/>
  <c r="C76" i="3"/>
  <c r="A127" i="3"/>
  <c r="B127" i="3"/>
  <c r="C127" i="3"/>
  <c r="A103" i="3"/>
  <c r="B103" i="3"/>
  <c r="C103" i="3"/>
  <c r="A9" i="3"/>
  <c r="B9" i="3"/>
  <c r="C9" i="3"/>
  <c r="A124" i="3"/>
  <c r="B124" i="3"/>
  <c r="C124" i="3"/>
  <c r="A25" i="3"/>
  <c r="B25" i="3"/>
  <c r="C25" i="3"/>
  <c r="A34" i="3"/>
  <c r="B34" i="3"/>
  <c r="C34" i="3"/>
  <c r="A111" i="3"/>
  <c r="B111" i="3"/>
  <c r="C111" i="3"/>
  <c r="A94" i="3"/>
  <c r="B94" i="3"/>
  <c r="C94" i="3"/>
  <c r="A81" i="3"/>
  <c r="B81" i="3"/>
  <c r="C81" i="3"/>
  <c r="A100" i="3"/>
  <c r="B100" i="3"/>
  <c r="C100" i="3"/>
  <c r="A28" i="3"/>
  <c r="B28" i="3"/>
  <c r="C28" i="3"/>
  <c r="A109" i="3"/>
  <c r="B109" i="3"/>
  <c r="C109" i="3"/>
  <c r="A72" i="3"/>
  <c r="B72" i="3"/>
  <c r="C72" i="3"/>
  <c r="B1" i="3"/>
  <c r="C1" i="3"/>
  <c r="A1" i="3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J92" i="2" l="1"/>
  <c r="J127" i="2"/>
  <c r="H127" i="2" s="1"/>
  <c r="J123" i="2"/>
  <c r="J115" i="2"/>
  <c r="I92" i="2"/>
  <c r="I87" i="2"/>
  <c r="I79" i="2"/>
  <c r="I71" i="2"/>
  <c r="H71" i="2" s="1"/>
  <c r="I63" i="2"/>
  <c r="I60" i="2"/>
  <c r="I55" i="2"/>
  <c r="I52" i="2"/>
  <c r="I47" i="2"/>
  <c r="I44" i="2"/>
  <c r="I39" i="2"/>
  <c r="I36" i="2"/>
  <c r="I31" i="2"/>
  <c r="I28" i="2"/>
  <c r="I23" i="2"/>
  <c r="I20" i="2"/>
  <c r="I15" i="2"/>
  <c r="H15" i="2" s="1"/>
  <c r="I11" i="2"/>
  <c r="I126" i="2"/>
  <c r="I122" i="2"/>
  <c r="I118" i="2"/>
  <c r="I114" i="2"/>
  <c r="I110" i="2"/>
  <c r="I106" i="2"/>
  <c r="I102" i="2"/>
  <c r="I98" i="2"/>
  <c r="I94" i="2"/>
  <c r="I81" i="2"/>
  <c r="I73" i="2"/>
  <c r="I65" i="2"/>
  <c r="I62" i="2"/>
  <c r="I57" i="2"/>
  <c r="H57" i="2" s="1"/>
  <c r="I54" i="2"/>
  <c r="I49" i="2"/>
  <c r="H49" i="2" s="1"/>
  <c r="I46" i="2"/>
  <c r="I41" i="2"/>
  <c r="H41" i="2" s="1"/>
  <c r="I38" i="2"/>
  <c r="I33" i="2"/>
  <c r="H33" i="2" s="1"/>
  <c r="I30" i="2"/>
  <c r="I25" i="2"/>
  <c r="H25" i="2" s="1"/>
  <c r="I22" i="2"/>
  <c r="I17" i="2"/>
  <c r="H17" i="2" s="1"/>
  <c r="J4" i="2"/>
  <c r="I4" i="2"/>
  <c r="H4" i="2" s="1"/>
  <c r="I129" i="2"/>
  <c r="I125" i="2"/>
  <c r="I121" i="2"/>
  <c r="I117" i="2"/>
  <c r="H117" i="2" s="1"/>
  <c r="I113" i="2"/>
  <c r="I109" i="2"/>
  <c r="I105" i="2"/>
  <c r="I101" i="2"/>
  <c r="I97" i="2"/>
  <c r="I93" i="2"/>
  <c r="I91" i="2"/>
  <c r="I89" i="2"/>
  <c r="H89" i="2" s="1"/>
  <c r="I83" i="2"/>
  <c r="H83" i="2" s="1"/>
  <c r="I75" i="2"/>
  <c r="H75" i="2" s="1"/>
  <c r="I67" i="2"/>
  <c r="I64" i="2"/>
  <c r="I59" i="2"/>
  <c r="I56" i="2"/>
  <c r="I51" i="2"/>
  <c r="I48" i="2"/>
  <c r="I43" i="2"/>
  <c r="I40" i="2"/>
  <c r="H40" i="2" s="1"/>
  <c r="I35" i="2"/>
  <c r="I32" i="2"/>
  <c r="I27" i="2"/>
  <c r="I24" i="2"/>
  <c r="I19" i="2"/>
  <c r="I16" i="2"/>
  <c r="I14" i="2"/>
  <c r="J6" i="2"/>
  <c r="J7" i="2"/>
  <c r="J9" i="2"/>
  <c r="I6" i="2"/>
  <c r="H6" i="2" s="1"/>
  <c r="I5" i="2"/>
  <c r="J5" i="2"/>
  <c r="I13" i="2"/>
  <c r="H13" i="2" s="1"/>
  <c r="I10" i="2"/>
  <c r="I12" i="2"/>
  <c r="I9" i="2"/>
  <c r="H9" i="2" s="1"/>
  <c r="J11" i="2"/>
  <c r="H124" i="2"/>
  <c r="H116" i="2"/>
  <c r="H108" i="2"/>
  <c r="H100" i="2"/>
  <c r="I80" i="2"/>
  <c r="J80" i="2"/>
  <c r="H123" i="2"/>
  <c r="J111" i="2"/>
  <c r="J107" i="2"/>
  <c r="H107" i="2" s="1"/>
  <c r="J103" i="2"/>
  <c r="H103" i="2" s="1"/>
  <c r="J99" i="2"/>
  <c r="H99" i="2" s="1"/>
  <c r="J95" i="2"/>
  <c r="H95" i="2" s="1"/>
  <c r="H92" i="2"/>
  <c r="J91" i="2"/>
  <c r="H91" i="2" s="1"/>
  <c r="I82" i="2"/>
  <c r="J82" i="2"/>
  <c r="I74" i="2"/>
  <c r="J74" i="2"/>
  <c r="I66" i="2"/>
  <c r="J66" i="2"/>
  <c r="J126" i="2"/>
  <c r="H126" i="2" s="1"/>
  <c r="J122" i="2"/>
  <c r="J118" i="2"/>
  <c r="H118" i="2" s="1"/>
  <c r="J114" i="2"/>
  <c r="H114" i="2" s="1"/>
  <c r="J110" i="2"/>
  <c r="H110" i="2" s="1"/>
  <c r="J106" i="2"/>
  <c r="J102" i="2"/>
  <c r="H102" i="2" s="1"/>
  <c r="J98" i="2"/>
  <c r="H98" i="2" s="1"/>
  <c r="J94" i="2"/>
  <c r="H94" i="2" s="1"/>
  <c r="I84" i="2"/>
  <c r="J84" i="2"/>
  <c r="I76" i="2"/>
  <c r="J76" i="2"/>
  <c r="I68" i="2"/>
  <c r="J68" i="2"/>
  <c r="H128" i="2"/>
  <c r="H120" i="2"/>
  <c r="H112" i="2"/>
  <c r="H104" i="2"/>
  <c r="J96" i="2"/>
  <c r="H96" i="2" s="1"/>
  <c r="I88" i="2"/>
  <c r="H88" i="2" s="1"/>
  <c r="J88" i="2"/>
  <c r="I72" i="2"/>
  <c r="J72" i="2"/>
  <c r="H64" i="2"/>
  <c r="J119" i="2"/>
  <c r="H119" i="2" s="1"/>
  <c r="H115" i="2"/>
  <c r="H111" i="2"/>
  <c r="J129" i="2"/>
  <c r="H125" i="2"/>
  <c r="J125" i="2"/>
  <c r="J121" i="2"/>
  <c r="H121" i="2" s="1"/>
  <c r="J117" i="2"/>
  <c r="J113" i="2"/>
  <c r="H113" i="2" s="1"/>
  <c r="H109" i="2"/>
  <c r="J109" i="2"/>
  <c r="J105" i="2"/>
  <c r="H105" i="2" s="1"/>
  <c r="J101" i="2"/>
  <c r="H101" i="2" s="1"/>
  <c r="J97" i="2"/>
  <c r="H93" i="2"/>
  <c r="J93" i="2"/>
  <c r="H90" i="2"/>
  <c r="I86" i="2"/>
  <c r="J86" i="2"/>
  <c r="I78" i="2"/>
  <c r="J78" i="2"/>
  <c r="I70" i="2"/>
  <c r="J70" i="2"/>
  <c r="H67" i="2"/>
  <c r="H63" i="2"/>
  <c r="J62" i="2"/>
  <c r="H62" i="2" s="1"/>
  <c r="H61" i="2"/>
  <c r="J60" i="2"/>
  <c r="H60" i="2" s="1"/>
  <c r="H59" i="2"/>
  <c r="J58" i="2"/>
  <c r="H58" i="2" s="1"/>
  <c r="J56" i="2"/>
  <c r="H56" i="2" s="1"/>
  <c r="H55" i="2"/>
  <c r="J54" i="2"/>
  <c r="H54" i="2" s="1"/>
  <c r="H53" i="2"/>
  <c r="J52" i="2"/>
  <c r="H52" i="2" s="1"/>
  <c r="H51" i="2"/>
  <c r="J50" i="2"/>
  <c r="H50" i="2" s="1"/>
  <c r="J48" i="2"/>
  <c r="H48" i="2" s="1"/>
  <c r="H47" i="2"/>
  <c r="J46" i="2"/>
  <c r="H46" i="2" s="1"/>
  <c r="H45" i="2"/>
  <c r="J44" i="2"/>
  <c r="H44" i="2" s="1"/>
  <c r="H43" i="2"/>
  <c r="J42" i="2"/>
  <c r="H42" i="2" s="1"/>
  <c r="J40" i="2"/>
  <c r="H39" i="2"/>
  <c r="J38" i="2"/>
  <c r="H38" i="2" s="1"/>
  <c r="H37" i="2"/>
  <c r="J36" i="2"/>
  <c r="H36" i="2" s="1"/>
  <c r="H35" i="2"/>
  <c r="J34" i="2"/>
  <c r="H34" i="2" s="1"/>
  <c r="J32" i="2"/>
  <c r="H32" i="2" s="1"/>
  <c r="H31" i="2"/>
  <c r="J30" i="2"/>
  <c r="H30" i="2" s="1"/>
  <c r="H29" i="2"/>
  <c r="J28" i="2"/>
  <c r="H28" i="2" s="1"/>
  <c r="H27" i="2"/>
  <c r="J26" i="2"/>
  <c r="H26" i="2" s="1"/>
  <c r="J24" i="2"/>
  <c r="H24" i="2" s="1"/>
  <c r="H23" i="2"/>
  <c r="J22" i="2"/>
  <c r="H22" i="2" s="1"/>
  <c r="H21" i="2"/>
  <c r="J20" i="2"/>
  <c r="H20" i="2" s="1"/>
  <c r="H19" i="2"/>
  <c r="J18" i="2"/>
  <c r="H18" i="2" s="1"/>
  <c r="J16" i="2"/>
  <c r="H16" i="2" s="1"/>
  <c r="J14" i="2"/>
  <c r="H14" i="2" s="1"/>
  <c r="J12" i="2"/>
  <c r="H11" i="2"/>
  <c r="J10" i="2"/>
  <c r="H10" i="2" s="1"/>
  <c r="J8" i="2"/>
  <c r="H8" i="2" s="1"/>
  <c r="H87" i="2"/>
  <c r="H85" i="2"/>
  <c r="H81" i="2"/>
  <c r="H79" i="2"/>
  <c r="H77" i="2"/>
  <c r="H73" i="2"/>
  <c r="H69" i="2"/>
  <c r="H65" i="2"/>
  <c r="J64" i="2"/>
  <c r="H7" i="2"/>
  <c r="G3" i="2"/>
  <c r="G2" i="2"/>
  <c r="F2" i="2"/>
  <c r="F3" i="2"/>
  <c r="E3" i="2"/>
  <c r="E2" i="2"/>
  <c r="H97" i="2" l="1"/>
  <c r="H129" i="2"/>
  <c r="H106" i="2"/>
  <c r="H122" i="2"/>
  <c r="H5" i="2"/>
  <c r="I3" i="2"/>
  <c r="H12" i="2"/>
  <c r="H86" i="2"/>
  <c r="H74" i="2"/>
  <c r="H72" i="2"/>
  <c r="H70" i="2"/>
  <c r="H76" i="2"/>
  <c r="H80" i="2"/>
  <c r="H78" i="2"/>
  <c r="H68" i="2"/>
  <c r="H84" i="2"/>
  <c r="H66" i="2"/>
  <c r="H82" i="2"/>
  <c r="I2" i="2"/>
  <c r="C3" i="2"/>
  <c r="D3" i="2"/>
  <c r="J3" i="2" l="1"/>
  <c r="H3" i="2" s="1"/>
  <c r="D2" i="2"/>
  <c r="C2" i="2"/>
  <c r="J2" i="2" l="1"/>
  <c r="H2" i="2" s="1"/>
</calcChain>
</file>

<file path=xl/sharedStrings.xml><?xml version="1.0" encoding="utf-8"?>
<sst xmlns="http://schemas.openxmlformats.org/spreadsheetml/2006/main" count="189" uniqueCount="168">
  <si>
    <t>Team</t>
  </si>
  <si>
    <t>mu</t>
  </si>
  <si>
    <t>sigma</t>
  </si>
  <si>
    <t>mosman park milkmen</t>
  </si>
  <si>
    <t>south perth major blazers</t>
  </si>
  <si>
    <t>gmla jurassic pucks</t>
  </si>
  <si>
    <t>creepy crawleys</t>
  </si>
  <si>
    <t>mt pleasant mounties</t>
  </si>
  <si>
    <t>roleystone henges</t>
  </si>
  <si>
    <t>k-town cooks</t>
  </si>
  <si>
    <t>west leederville wobbegongs</t>
  </si>
  <si>
    <t>whitfords city turbo tuggers</t>
  </si>
  <si>
    <t>mosman mooseknuckles</t>
  </si>
  <si>
    <t>murray street tramps</t>
  </si>
  <si>
    <t>inglewood coldcuts</t>
  </si>
  <si>
    <t>ocean beef</t>
  </si>
  <si>
    <t>bayswater croquet club</t>
  </si>
  <si>
    <t>leeming chin</t>
  </si>
  <si>
    <t>yokine reservoir dogs</t>
  </si>
  <si>
    <t>karrakatta grim jobs</t>
  </si>
  <si>
    <t>bicton four'n twenty</t>
  </si>
  <si>
    <t>swan view draught</t>
  </si>
  <si>
    <t>patrick bateman</t>
  </si>
  <si>
    <t>swanbourne sand people</t>
  </si>
  <si>
    <t>dalkeith dalqueefs</t>
  </si>
  <si>
    <t>chick park</t>
  </si>
  <si>
    <t>south perth shakas</t>
  </si>
  <si>
    <t>canning bridge trolls</t>
  </si>
  <si>
    <t>hungry spot heroes</t>
  </si>
  <si>
    <t>freo dirty dog beachers</t>
  </si>
  <si>
    <t>lake mongrels</t>
  </si>
  <si>
    <t>hydepark hacks</t>
  </si>
  <si>
    <t>doubleview double yewws</t>
  </si>
  <si>
    <t>mosmanonymous</t>
  </si>
  <si>
    <t>mount hawt'n'horny</t>
  </si>
  <si>
    <t>stirling archers</t>
  </si>
  <si>
    <t>palmyra puck patrol</t>
  </si>
  <si>
    <t>northbridge mdm8's</t>
  </si>
  <si>
    <t>hillarys humpbacks</t>
  </si>
  <si>
    <t>karrinyup bandits</t>
  </si>
  <si>
    <t>shannon nollamaras</t>
  </si>
  <si>
    <t>west coast spastic eagles</t>
  </si>
  <si>
    <t>booragoonbags</t>
  </si>
  <si>
    <t>wilson castaways</t>
  </si>
  <si>
    <t>kalamunda hillbillies</t>
  </si>
  <si>
    <t>booragoonbagz</t>
  </si>
  <si>
    <t>mullaloozers</t>
  </si>
  <si>
    <t>dog swamp swamp dogs</t>
  </si>
  <si>
    <t>como at me bro</t>
  </si>
  <si>
    <t>morning brentwood</t>
  </si>
  <si>
    <t>gravel road grindrs</t>
  </si>
  <si>
    <t>bicton bath salts</t>
  </si>
  <si>
    <t>city beach kooks</t>
  </si>
  <si>
    <t>applecross dressers</t>
  </si>
  <si>
    <t>mount lawless</t>
  </si>
  <si>
    <t>bayswater barracudas</t>
  </si>
  <si>
    <t>gmla guardians</t>
  </si>
  <si>
    <t>west stirling banjo breakers</t>
  </si>
  <si>
    <t>perth glory holes</t>
  </si>
  <si>
    <t>parkwood benders</t>
  </si>
  <si>
    <t>u.s.s.r</t>
  </si>
  <si>
    <t>cotteslowbros</t>
  </si>
  <si>
    <t>whitfords city wristies</t>
  </si>
  <si>
    <t>city beach groins</t>
  </si>
  <si>
    <t>stoneville sloths</t>
  </si>
  <si>
    <t>high gates</t>
  </si>
  <si>
    <t>how much wood would a parkwood park if a parkwood could park wood</t>
  </si>
  <si>
    <t>bicton banter lords</t>
  </si>
  <si>
    <t>you used to como on my cell phone</t>
  </si>
  <si>
    <t>como mo co</t>
  </si>
  <si>
    <t>fremantle metropolis double blacks</t>
  </si>
  <si>
    <t>churchlands hellraisers</t>
  </si>
  <si>
    <t>stirling from the bottom now we're here</t>
  </si>
  <si>
    <t>innaloo pinguz</t>
  </si>
  <si>
    <t>ussr</t>
  </si>
  <si>
    <t>bedford rave lords</t>
  </si>
  <si>
    <t>dianella demons</t>
  </si>
  <si>
    <t>shenton park speed dealers</t>
  </si>
  <si>
    <t>mt lawley chai lattes</t>
  </si>
  <si>
    <t>melville massiv</t>
  </si>
  <si>
    <t>south perth sam's green eggs and ham</t>
  </si>
  <si>
    <t>manning manchilds</t>
  </si>
  <si>
    <t>maylands muthapuckas</t>
  </si>
  <si>
    <t>salter point shooters</t>
  </si>
  <si>
    <t>salter point pint sucklers</t>
  </si>
  <si>
    <t>freo fussy puckers</t>
  </si>
  <si>
    <t>perth glory holez</t>
  </si>
  <si>
    <t>whorebin grovers</t>
  </si>
  <si>
    <t>greenmount doom</t>
  </si>
  <si>
    <t>scarbara kadabra</t>
  </si>
  <si>
    <t>rocko rodents</t>
  </si>
  <si>
    <t>balingup bruisers</t>
  </si>
  <si>
    <t>scarborough scar bros</t>
  </si>
  <si>
    <t>westeros perth r'hllors</t>
  </si>
  <si>
    <t>gmla angels</t>
  </si>
  <si>
    <t>cottesloe's hottest hoes</t>
  </si>
  <si>
    <t>bull creek buttchuggers</t>
  </si>
  <si>
    <t>wembley blue light discos</t>
  </si>
  <si>
    <t>south perth puckaneers</t>
  </si>
  <si>
    <t>cottesloe cowards</t>
  </si>
  <si>
    <t>rottnest holy quokkamoles</t>
  </si>
  <si>
    <t>swanbourne nudists</t>
  </si>
  <si>
    <t>yokine drugs n' crime</t>
  </si>
  <si>
    <t>hyde park hacks</t>
  </si>
  <si>
    <t>50 shades of graylands</t>
  </si>
  <si>
    <t>the swanbourne identity</t>
  </si>
  <si>
    <t>daglish dhe moisties</t>
  </si>
  <si>
    <t>innaloominati</t>
  </si>
  <si>
    <t>wembley food caughts</t>
  </si>
  <si>
    <t>kensington kermits</t>
  </si>
  <si>
    <t>rollerburger leedervillains</t>
  </si>
  <si>
    <t>get bentley</t>
  </si>
  <si>
    <t>leederphiles rolferhockey</t>
  </si>
  <si>
    <t>st james addictions</t>
  </si>
  <si>
    <t>rosemount rinsers</t>
  </si>
  <si>
    <t>claremont cereal killahs</t>
  </si>
  <si>
    <t>perth city puck pirates</t>
  </si>
  <si>
    <t>scarbra streisands</t>
  </si>
  <si>
    <t>perth on heat</t>
  </si>
  <si>
    <t>vic park vanguards</t>
  </si>
  <si>
    <t>marmion mighty drunks</t>
  </si>
  <si>
    <t>jason alexander heights</t>
  </si>
  <si>
    <t>mörley crüe</t>
  </si>
  <si>
    <t>balcatta bandits</t>
  </si>
  <si>
    <t>perth glory-holerz</t>
  </si>
  <si>
    <t>north perth bald beavers</t>
  </si>
  <si>
    <t>highgate hommus-sexuals</t>
  </si>
  <si>
    <t>rocko's modern rollers</t>
  </si>
  <si>
    <t>cottesloe clam hunters</t>
  </si>
  <si>
    <t>nedlands yung puccbois</t>
  </si>
  <si>
    <t>mindarie molotovs</t>
  </si>
  <si>
    <t>north beach bearded clams</t>
  </si>
  <si>
    <t>burswood 6100s</t>
  </si>
  <si>
    <t>bayslaughter house 5</t>
  </si>
  <si>
    <t>nedlands flanders</t>
  </si>
  <si>
    <t>attafail whales</t>
  </si>
  <si>
    <t>willo wonkas</t>
  </si>
  <si>
    <t>dalkeith urban's</t>
  </si>
  <si>
    <t>morley puck troopers</t>
  </si>
  <si>
    <t>labia menora explorers</t>
  </si>
  <si>
    <t>bicton four 'n twenty</t>
  </si>
  <si>
    <t>riverton regretzkys</t>
  </si>
  <si>
    <t>wembley food courts</t>
  </si>
  <si>
    <t>heathcote hangers</t>
  </si>
  <si>
    <t>brentwood bushchooks</t>
  </si>
  <si>
    <t>black wall reach arounds</t>
  </si>
  <si>
    <t>floreat flamingos</t>
  </si>
  <si>
    <t>fremantle cappuccino strippers</t>
  </si>
  <si>
    <t>subiaco silkworms</t>
  </si>
  <si>
    <t>east freo bae blades</t>
  </si>
  <si>
    <t>swan view sharks</t>
  </si>
  <si>
    <t>Team A</t>
  </si>
  <si>
    <t>Team B</t>
  </si>
  <si>
    <t>mu A</t>
  </si>
  <si>
    <t>mu B</t>
  </si>
  <si>
    <t>sigma A</t>
  </si>
  <si>
    <t>sigma B</t>
  </si>
  <si>
    <t>quality</t>
  </si>
  <si>
    <t>q part 1</t>
  </si>
  <si>
    <t>q part 2</t>
  </si>
  <si>
    <t>beta^2</t>
  </si>
  <si>
    <t>Balcatta Bandits</t>
  </si>
  <si>
    <t>Como Mo Co</t>
  </si>
  <si>
    <t>Churchlands Hellraisers</t>
  </si>
  <si>
    <t>Morley Puck Troopers</t>
  </si>
  <si>
    <t>riverton regretzkies</t>
  </si>
  <si>
    <t>rollerburger leedervillians</t>
  </si>
  <si>
    <t>innaloo pingus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</si>
</sst>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workbookViewId="0">
      <selection activeCell="H13" sqref="H13"/>
    </sheetView>
  </sheetViews>
  <sheetFormatPr defaultRowHeight="15" x14ac:dyDescent="0.25"/>
  <cols>
    <col min="1" max="1" width="65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104</v>
      </c>
      <c r="B2">
        <v>23.6429310795241</v>
      </c>
      <c r="C2">
        <v>1.45548938454265</v>
      </c>
    </row>
    <row r="3" spans="1:3" x14ac:dyDescent="0.25">
      <c r="A3" t="s">
        <v>53</v>
      </c>
      <c r="B3">
        <v>13.97398967</v>
      </c>
      <c r="C3">
        <v>2.5850222970000001</v>
      </c>
    </row>
    <row r="4" spans="1:3" x14ac:dyDescent="0.25">
      <c r="A4" t="s">
        <v>135</v>
      </c>
      <c r="B4">
        <v>10.60319558</v>
      </c>
      <c r="C4">
        <v>3.2940690670000001</v>
      </c>
    </row>
    <row r="5" spans="1:3" x14ac:dyDescent="0.25">
      <c r="A5" t="s">
        <v>123</v>
      </c>
      <c r="B5">
        <v>38.393090658251602</v>
      </c>
      <c r="C5">
        <v>1.53114908216943</v>
      </c>
    </row>
    <row r="6" spans="1:3" x14ac:dyDescent="0.25">
      <c r="A6" t="s">
        <v>91</v>
      </c>
      <c r="B6">
        <v>19.080373225357999</v>
      </c>
      <c r="C6">
        <v>2.6701052031417598</v>
      </c>
    </row>
    <row r="7" spans="1:3" x14ac:dyDescent="0.25">
      <c r="A7" t="s">
        <v>133</v>
      </c>
      <c r="B7">
        <v>27.414085288979798</v>
      </c>
      <c r="C7">
        <v>2.3293270152364598</v>
      </c>
    </row>
    <row r="8" spans="1:3" x14ac:dyDescent="0.25">
      <c r="A8" t="s">
        <v>55</v>
      </c>
      <c r="B8">
        <v>21.1829452057354</v>
      </c>
      <c r="C8">
        <v>2.5118406963594602</v>
      </c>
    </row>
    <row r="9" spans="1:3" x14ac:dyDescent="0.25">
      <c r="A9" t="s">
        <v>16</v>
      </c>
      <c r="B9">
        <v>28.7566873274586</v>
      </c>
      <c r="C9">
        <v>2.59660869907876</v>
      </c>
    </row>
    <row r="10" spans="1:3" x14ac:dyDescent="0.25">
      <c r="A10" t="s">
        <v>75</v>
      </c>
      <c r="B10">
        <v>23.386719059361099</v>
      </c>
      <c r="C10">
        <v>2.76890392070566</v>
      </c>
    </row>
    <row r="11" spans="1:3" x14ac:dyDescent="0.25">
      <c r="A11" t="s">
        <v>67</v>
      </c>
      <c r="B11">
        <v>32.7825716898952</v>
      </c>
      <c r="C11">
        <v>1.3492808630591999</v>
      </c>
    </row>
    <row r="12" spans="1:3" x14ac:dyDescent="0.25">
      <c r="A12" t="s">
        <v>51</v>
      </c>
      <c r="B12">
        <v>22.4627098909925</v>
      </c>
      <c r="C12">
        <v>1.58233629707289</v>
      </c>
    </row>
    <row r="13" spans="1:3" x14ac:dyDescent="0.25">
      <c r="A13" t="s">
        <v>140</v>
      </c>
      <c r="B13">
        <v>25.117850981116099</v>
      </c>
      <c r="C13">
        <v>2.4792746830318899</v>
      </c>
    </row>
    <row r="14" spans="1:3" x14ac:dyDescent="0.25">
      <c r="A14" t="s">
        <v>20</v>
      </c>
      <c r="B14">
        <v>19.880641260606801</v>
      </c>
      <c r="C14">
        <v>2.6624990245115998</v>
      </c>
    </row>
    <row r="15" spans="1:3" x14ac:dyDescent="0.25">
      <c r="A15" t="s">
        <v>145</v>
      </c>
      <c r="B15">
        <v>27.4710128265971</v>
      </c>
      <c r="C15">
        <v>1.7838763076258299</v>
      </c>
    </row>
    <row r="16" spans="1:3" x14ac:dyDescent="0.25">
      <c r="A16" t="s">
        <v>42</v>
      </c>
      <c r="B16">
        <v>17.6053373099999</v>
      </c>
      <c r="C16">
        <v>2.695717943</v>
      </c>
    </row>
    <row r="17" spans="1:3" x14ac:dyDescent="0.25">
      <c r="A17" t="s">
        <v>45</v>
      </c>
      <c r="B17">
        <v>15.2907375441421</v>
      </c>
      <c r="C17">
        <v>1.88483709756408</v>
      </c>
    </row>
    <row r="18" spans="1:3" x14ac:dyDescent="0.25">
      <c r="A18" t="s">
        <v>144</v>
      </c>
      <c r="B18">
        <v>40.001318580000003</v>
      </c>
      <c r="C18">
        <v>4.3615153339999999</v>
      </c>
    </row>
    <row r="19" spans="1:3" x14ac:dyDescent="0.25">
      <c r="A19" t="s">
        <v>96</v>
      </c>
      <c r="B19">
        <v>20.498996405640501</v>
      </c>
      <c r="C19">
        <v>1.7891525725367301</v>
      </c>
    </row>
    <row r="20" spans="1:3" x14ac:dyDescent="0.25">
      <c r="A20" t="s">
        <v>132</v>
      </c>
      <c r="B20">
        <v>23.455973229924901</v>
      </c>
      <c r="C20">
        <v>2.68672326690792</v>
      </c>
    </row>
    <row r="21" spans="1:3" x14ac:dyDescent="0.25">
      <c r="A21" t="s">
        <v>27</v>
      </c>
      <c r="B21">
        <v>29.155646100266001</v>
      </c>
      <c r="C21">
        <v>2.6832360929107599</v>
      </c>
    </row>
    <row r="22" spans="1:3" x14ac:dyDescent="0.25">
      <c r="A22" t="s">
        <v>25</v>
      </c>
      <c r="B22">
        <v>18.955018330000001</v>
      </c>
      <c r="C22">
        <v>2.6829496740000001</v>
      </c>
    </row>
    <row r="23" spans="1:3" x14ac:dyDescent="0.25">
      <c r="A23" t="s">
        <v>71</v>
      </c>
      <c r="B23">
        <v>31.439766896489299</v>
      </c>
      <c r="C23">
        <v>1.3731714459202899</v>
      </c>
    </row>
    <row r="24" spans="1:3" x14ac:dyDescent="0.25">
      <c r="A24" t="s">
        <v>63</v>
      </c>
      <c r="B24">
        <v>25.263491460000001</v>
      </c>
      <c r="C24">
        <v>2.5770972080000001</v>
      </c>
    </row>
    <row r="25" spans="1:3" x14ac:dyDescent="0.25">
      <c r="A25" t="s">
        <v>52</v>
      </c>
      <c r="B25">
        <v>21.760489799745098</v>
      </c>
      <c r="C25">
        <v>1.50156385454341</v>
      </c>
    </row>
    <row r="26" spans="1:3" x14ac:dyDescent="0.25">
      <c r="A26" t="s">
        <v>115</v>
      </c>
      <c r="B26">
        <v>25.5795529994102</v>
      </c>
      <c r="C26">
        <v>1.3220069980484199</v>
      </c>
    </row>
    <row r="27" spans="1:3" x14ac:dyDescent="0.25">
      <c r="A27" t="s">
        <v>48</v>
      </c>
      <c r="B27">
        <v>19.587121978595299</v>
      </c>
      <c r="C27">
        <v>1.6046847780925699</v>
      </c>
    </row>
    <row r="28" spans="1:3" x14ac:dyDescent="0.25">
      <c r="A28" t="s">
        <v>69</v>
      </c>
      <c r="B28">
        <v>35.862365741416703</v>
      </c>
      <c r="C28">
        <v>1.3857177396865501</v>
      </c>
    </row>
    <row r="29" spans="1:3" x14ac:dyDescent="0.25">
      <c r="A29" t="s">
        <v>128</v>
      </c>
      <c r="B29">
        <v>32.00985025</v>
      </c>
      <c r="C29">
        <v>3.350890497</v>
      </c>
    </row>
    <row r="30" spans="1:3" x14ac:dyDescent="0.25">
      <c r="A30" t="s">
        <v>99</v>
      </c>
      <c r="B30">
        <v>29.814267963754499</v>
      </c>
      <c r="C30">
        <v>4.6934489236049197</v>
      </c>
    </row>
    <row r="31" spans="1:3" x14ac:dyDescent="0.25">
      <c r="A31" t="s">
        <v>95</v>
      </c>
      <c r="B31">
        <v>16.417448010000001</v>
      </c>
      <c r="C31">
        <v>2.759973934</v>
      </c>
    </row>
    <row r="32" spans="1:3" x14ac:dyDescent="0.25">
      <c r="A32" t="s">
        <v>61</v>
      </c>
      <c r="B32">
        <v>24.735029579999999</v>
      </c>
      <c r="C32">
        <v>2.476131761</v>
      </c>
    </row>
    <row r="33" spans="1:3" x14ac:dyDescent="0.25">
      <c r="A33" t="s">
        <v>6</v>
      </c>
      <c r="B33">
        <v>20.254953928002799</v>
      </c>
      <c r="C33">
        <v>1.5722014389443899</v>
      </c>
    </row>
    <row r="34" spans="1:3" x14ac:dyDescent="0.25">
      <c r="A34" t="s">
        <v>106</v>
      </c>
      <c r="B34">
        <v>30.354520608797799</v>
      </c>
      <c r="C34">
        <v>1.75779290265629</v>
      </c>
    </row>
    <row r="35" spans="1:3" x14ac:dyDescent="0.25">
      <c r="A35" t="s">
        <v>24</v>
      </c>
      <c r="B35">
        <v>22.275877260544998</v>
      </c>
      <c r="C35">
        <v>1.5170573051337399</v>
      </c>
    </row>
    <row r="36" spans="1:3" x14ac:dyDescent="0.25">
      <c r="A36" t="s">
        <v>137</v>
      </c>
      <c r="B36">
        <v>14.1757952090872</v>
      </c>
      <c r="C36">
        <v>2.54164459002976</v>
      </c>
    </row>
    <row r="37" spans="1:3" x14ac:dyDescent="0.25">
      <c r="A37" t="s">
        <v>76</v>
      </c>
      <c r="B37">
        <v>26.394045443202302</v>
      </c>
      <c r="C37">
        <v>1.3727869398894099</v>
      </c>
    </row>
    <row r="38" spans="1:3" x14ac:dyDescent="0.25">
      <c r="A38" t="s">
        <v>47</v>
      </c>
      <c r="B38">
        <v>25.4651793815035</v>
      </c>
      <c r="C38">
        <v>1.3762616829284</v>
      </c>
    </row>
    <row r="39" spans="1:3" x14ac:dyDescent="0.25">
      <c r="A39" t="s">
        <v>32</v>
      </c>
      <c r="B39">
        <v>24.941680604620799</v>
      </c>
      <c r="C39">
        <v>1.3989475127866</v>
      </c>
    </row>
    <row r="40" spans="1:3" x14ac:dyDescent="0.25">
      <c r="A40" t="s">
        <v>149</v>
      </c>
      <c r="B40">
        <v>11.812801360375101</v>
      </c>
      <c r="C40">
        <v>2.15664053934929</v>
      </c>
    </row>
    <row r="41" spans="1:3" x14ac:dyDescent="0.25">
      <c r="A41" t="s">
        <v>146</v>
      </c>
      <c r="B41">
        <v>20.3898941399999</v>
      </c>
      <c r="C41">
        <v>3.3965179449999998</v>
      </c>
    </row>
    <row r="42" spans="1:3" x14ac:dyDescent="0.25">
      <c r="A42" t="s">
        <v>147</v>
      </c>
      <c r="B42">
        <v>20.321595899999899</v>
      </c>
      <c r="C42">
        <v>2.6773735350000001</v>
      </c>
    </row>
    <row r="43" spans="1:3" x14ac:dyDescent="0.25">
      <c r="A43" t="s">
        <v>70</v>
      </c>
      <c r="B43">
        <v>14.5412525483585</v>
      </c>
      <c r="C43">
        <v>2.8516978019153401</v>
      </c>
    </row>
    <row r="44" spans="1:3" x14ac:dyDescent="0.25">
      <c r="A44" t="s">
        <v>29</v>
      </c>
      <c r="B44">
        <v>19.862437272925</v>
      </c>
      <c r="C44">
        <v>2.5742472124770401</v>
      </c>
    </row>
    <row r="45" spans="1:3" x14ac:dyDescent="0.25">
      <c r="A45" t="s">
        <v>85</v>
      </c>
      <c r="B45">
        <v>21.329911289999899</v>
      </c>
      <c r="C45">
        <v>2.487305192</v>
      </c>
    </row>
    <row r="46" spans="1:3" x14ac:dyDescent="0.25">
      <c r="A46" t="s">
        <v>111</v>
      </c>
      <c r="B46">
        <v>16.248321591583998</v>
      </c>
      <c r="C46">
        <v>2.0416043307060598</v>
      </c>
    </row>
    <row r="47" spans="1:3" x14ac:dyDescent="0.25">
      <c r="A47" t="s">
        <v>94</v>
      </c>
      <c r="B47">
        <v>27.110754522328001</v>
      </c>
      <c r="C47">
        <v>1.39820413979836</v>
      </c>
    </row>
    <row r="48" spans="1:3" x14ac:dyDescent="0.25">
      <c r="A48" t="s">
        <v>56</v>
      </c>
      <c r="B48">
        <v>33.049125858571699</v>
      </c>
      <c r="C48">
        <v>1.5544328734392201</v>
      </c>
    </row>
    <row r="49" spans="1:3" x14ac:dyDescent="0.25">
      <c r="A49" t="s">
        <v>5</v>
      </c>
      <c r="B49">
        <v>18.310448643757599</v>
      </c>
      <c r="C49">
        <v>1.46226366140661</v>
      </c>
    </row>
    <row r="50" spans="1:3" x14ac:dyDescent="0.25">
      <c r="A50" t="s">
        <v>50</v>
      </c>
      <c r="B50">
        <v>18.19837214</v>
      </c>
      <c r="C50">
        <v>3.3288613249999899</v>
      </c>
    </row>
    <row r="51" spans="1:3" x14ac:dyDescent="0.25">
      <c r="A51" t="s">
        <v>88</v>
      </c>
      <c r="B51">
        <v>30.226678986816399</v>
      </c>
      <c r="C51">
        <v>1.39521586270603</v>
      </c>
    </row>
    <row r="52" spans="1:3" x14ac:dyDescent="0.25">
      <c r="A52" t="s">
        <v>143</v>
      </c>
      <c r="B52">
        <v>25.869801290972401</v>
      </c>
      <c r="C52">
        <v>1.8690501403886299</v>
      </c>
    </row>
    <row r="53" spans="1:3" x14ac:dyDescent="0.25">
      <c r="A53" t="s">
        <v>65</v>
      </c>
      <c r="B53">
        <v>22.699465440431698</v>
      </c>
      <c r="C53">
        <v>2.2574310140494198</v>
      </c>
    </row>
    <row r="54" spans="1:3" x14ac:dyDescent="0.25">
      <c r="A54" t="s">
        <v>126</v>
      </c>
      <c r="B54">
        <v>28.711023725098499</v>
      </c>
      <c r="C54">
        <v>2.8880409009740098</v>
      </c>
    </row>
    <row r="55" spans="1:3" x14ac:dyDescent="0.25">
      <c r="A55" t="s">
        <v>38</v>
      </c>
      <c r="B55">
        <v>22.995206841981901</v>
      </c>
      <c r="C55">
        <v>1.3031721273872201</v>
      </c>
    </row>
    <row r="56" spans="1:3" x14ac:dyDescent="0.25">
      <c r="A56" t="s">
        <v>66</v>
      </c>
      <c r="B56">
        <v>26.3269389593851</v>
      </c>
      <c r="C56">
        <v>1.8487539749544299</v>
      </c>
    </row>
    <row r="57" spans="1:3" x14ac:dyDescent="0.25">
      <c r="A57" t="s">
        <v>28</v>
      </c>
      <c r="B57">
        <v>24.285281507375899</v>
      </c>
      <c r="C57">
        <v>1.36102273860725</v>
      </c>
    </row>
    <row r="58" spans="1:3" x14ac:dyDescent="0.25">
      <c r="A58" t="s">
        <v>103</v>
      </c>
      <c r="B58">
        <v>25.460325287982901</v>
      </c>
      <c r="C58">
        <v>2.31495123287077</v>
      </c>
    </row>
    <row r="59" spans="1:3" x14ac:dyDescent="0.25">
      <c r="A59" t="s">
        <v>31</v>
      </c>
      <c r="B59">
        <v>26.502119777219601</v>
      </c>
      <c r="C59">
        <v>2.6809719815261501</v>
      </c>
    </row>
    <row r="60" spans="1:3" x14ac:dyDescent="0.25">
      <c r="A60" t="s">
        <v>14</v>
      </c>
      <c r="B60">
        <v>20.2266663960466</v>
      </c>
      <c r="C60">
        <v>1.3786545000133299</v>
      </c>
    </row>
    <row r="61" spans="1:3" x14ac:dyDescent="0.25">
      <c r="A61" t="s">
        <v>73</v>
      </c>
      <c r="B61">
        <v>20.00277037</v>
      </c>
      <c r="C61">
        <v>4.9167179709999997</v>
      </c>
    </row>
    <row r="62" spans="1:3" x14ac:dyDescent="0.25">
      <c r="A62" t="s">
        <v>107</v>
      </c>
      <c r="B62">
        <v>23.836056837141101</v>
      </c>
      <c r="C62">
        <v>1.4074363410965101</v>
      </c>
    </row>
    <row r="63" spans="1:3" x14ac:dyDescent="0.25">
      <c r="A63" t="s">
        <v>121</v>
      </c>
      <c r="B63">
        <v>16.7113072546693</v>
      </c>
      <c r="C63">
        <v>2.71903301369281</v>
      </c>
    </row>
    <row r="64" spans="1:3" x14ac:dyDescent="0.25">
      <c r="A64" t="s">
        <v>44</v>
      </c>
      <c r="B64">
        <v>18.5820038983417</v>
      </c>
      <c r="C64">
        <v>2.9364934019083302</v>
      </c>
    </row>
    <row r="65" spans="1:3" x14ac:dyDescent="0.25">
      <c r="A65" t="s">
        <v>19</v>
      </c>
      <c r="B65">
        <v>29.869378010231099</v>
      </c>
      <c r="C65">
        <v>1.3889855715160899</v>
      </c>
    </row>
    <row r="66" spans="1:3" x14ac:dyDescent="0.25">
      <c r="A66" t="s">
        <v>39</v>
      </c>
      <c r="B66">
        <v>29.300567210000001</v>
      </c>
      <c r="C66">
        <v>3.0726326319999999</v>
      </c>
    </row>
    <row r="67" spans="1:3" x14ac:dyDescent="0.25">
      <c r="A67" t="s">
        <v>109</v>
      </c>
      <c r="B67">
        <v>25.9862875253948</v>
      </c>
      <c r="C67">
        <v>1.4300949593377601</v>
      </c>
    </row>
    <row r="68" spans="1:3" x14ac:dyDescent="0.25">
      <c r="A68" t="s">
        <v>9</v>
      </c>
      <c r="B68">
        <v>29.475622912033199</v>
      </c>
      <c r="C68">
        <v>1.8341566171282</v>
      </c>
    </row>
    <row r="69" spans="1:3" x14ac:dyDescent="0.25">
      <c r="A69" t="s">
        <v>139</v>
      </c>
      <c r="B69">
        <v>29.9302354691871</v>
      </c>
      <c r="C69">
        <v>2.6251479298349198</v>
      </c>
    </row>
    <row r="70" spans="1:3" x14ac:dyDescent="0.25">
      <c r="A70" t="s">
        <v>30</v>
      </c>
      <c r="B70">
        <v>24.855110657901701</v>
      </c>
      <c r="C70">
        <v>1.4787131279133601</v>
      </c>
    </row>
    <row r="71" spans="1:3" x14ac:dyDescent="0.25">
      <c r="A71" t="s">
        <v>112</v>
      </c>
      <c r="B71">
        <v>24.186958133834601</v>
      </c>
      <c r="C71">
        <v>1.8527103036584101</v>
      </c>
    </row>
    <row r="72" spans="1:3" x14ac:dyDescent="0.25">
      <c r="A72" t="s">
        <v>17</v>
      </c>
      <c r="B72">
        <v>24.523738297952999</v>
      </c>
      <c r="C72">
        <v>2.4695772051748799</v>
      </c>
    </row>
    <row r="73" spans="1:3" x14ac:dyDescent="0.25">
      <c r="A73" t="s">
        <v>81</v>
      </c>
      <c r="B73">
        <v>21.3371575179895</v>
      </c>
      <c r="C73">
        <v>1.88348401521311</v>
      </c>
    </row>
    <row r="74" spans="1:3" x14ac:dyDescent="0.25">
      <c r="A74" t="s">
        <v>120</v>
      </c>
      <c r="B74">
        <v>21.294761299857001</v>
      </c>
      <c r="C74">
        <v>2.53557931377531</v>
      </c>
    </row>
    <row r="75" spans="1:3" x14ac:dyDescent="0.25">
      <c r="A75" t="s">
        <v>82</v>
      </c>
      <c r="B75">
        <v>26.903751142687099</v>
      </c>
      <c r="C75">
        <v>1.34374493318937</v>
      </c>
    </row>
    <row r="76" spans="1:3" x14ac:dyDescent="0.25">
      <c r="A76" t="s">
        <v>79</v>
      </c>
      <c r="B76">
        <v>30.519233952605699</v>
      </c>
      <c r="C76">
        <v>1.59461286605344</v>
      </c>
    </row>
    <row r="77" spans="1:3" x14ac:dyDescent="0.25">
      <c r="A77" t="s">
        <v>130</v>
      </c>
      <c r="B77">
        <v>34.7362647872189</v>
      </c>
      <c r="C77">
        <v>1.4530434512536801</v>
      </c>
    </row>
    <row r="78" spans="1:3" x14ac:dyDescent="0.25">
      <c r="A78" t="s">
        <v>122</v>
      </c>
      <c r="B78">
        <v>26.610299018535699</v>
      </c>
      <c r="C78">
        <v>2.7036108630622802</v>
      </c>
    </row>
    <row r="79" spans="1:3" x14ac:dyDescent="0.25">
      <c r="A79" t="s">
        <v>138</v>
      </c>
      <c r="B79">
        <v>34.487526814614398</v>
      </c>
      <c r="C79">
        <v>1.89981733135187</v>
      </c>
    </row>
    <row r="80" spans="1:3" x14ac:dyDescent="0.25">
      <c r="A80" t="s">
        <v>49</v>
      </c>
      <c r="B80">
        <v>32.048531011426697</v>
      </c>
      <c r="C80">
        <v>2.07787746481584</v>
      </c>
    </row>
    <row r="81" spans="1:3" x14ac:dyDescent="0.25">
      <c r="A81" t="s">
        <v>12</v>
      </c>
      <c r="B81">
        <v>31.319650801742799</v>
      </c>
      <c r="C81">
        <v>1.54301933084746</v>
      </c>
    </row>
    <row r="82" spans="1:3" x14ac:dyDescent="0.25">
      <c r="A82" t="s">
        <v>3</v>
      </c>
      <c r="B82">
        <v>25.650328250000001</v>
      </c>
      <c r="C82">
        <v>3.8628138449999998</v>
      </c>
    </row>
    <row r="83" spans="1:3" x14ac:dyDescent="0.25">
      <c r="A83" t="s">
        <v>33</v>
      </c>
      <c r="B83">
        <v>10.283507477087101</v>
      </c>
      <c r="C83">
        <v>3.0436804578315901</v>
      </c>
    </row>
    <row r="84" spans="1:3" x14ac:dyDescent="0.25">
      <c r="A84" t="s">
        <v>34</v>
      </c>
      <c r="B84">
        <v>10.434528259241301</v>
      </c>
      <c r="C84">
        <v>2.82255970357898</v>
      </c>
    </row>
    <row r="85" spans="1:3" x14ac:dyDescent="0.25">
      <c r="A85" t="s">
        <v>54</v>
      </c>
      <c r="B85">
        <v>32.910703363450203</v>
      </c>
      <c r="C85">
        <v>1.55162286352727</v>
      </c>
    </row>
    <row r="86" spans="1:3" x14ac:dyDescent="0.25">
      <c r="A86" t="s">
        <v>78</v>
      </c>
      <c r="B86">
        <v>17.447973890026901</v>
      </c>
      <c r="C86">
        <v>1.9112042290887701</v>
      </c>
    </row>
    <row r="87" spans="1:3" x14ac:dyDescent="0.25">
      <c r="A87" t="s">
        <v>7</v>
      </c>
      <c r="B87">
        <v>30.044427884778599</v>
      </c>
      <c r="C87">
        <v>1.4357102170215399</v>
      </c>
    </row>
    <row r="88" spans="1:3" x14ac:dyDescent="0.25">
      <c r="A88" t="s">
        <v>46</v>
      </c>
      <c r="B88">
        <v>26.957127944969699</v>
      </c>
      <c r="C88">
        <v>1.3338480856556401</v>
      </c>
    </row>
    <row r="89" spans="1:3" x14ac:dyDescent="0.25">
      <c r="A89" t="s">
        <v>13</v>
      </c>
      <c r="B89">
        <v>20.3398585099822</v>
      </c>
      <c r="C89">
        <v>1.9340239023343599</v>
      </c>
    </row>
    <row r="90" spans="1:3" x14ac:dyDescent="0.25">
      <c r="A90" t="s">
        <v>134</v>
      </c>
      <c r="B90">
        <v>17.579363825989802</v>
      </c>
      <c r="C90">
        <v>2.6596820816633802</v>
      </c>
    </row>
    <row r="91" spans="1:3" x14ac:dyDescent="0.25">
      <c r="A91" t="s">
        <v>129</v>
      </c>
      <c r="B91">
        <v>22.7137472</v>
      </c>
      <c r="C91">
        <v>2.607493448</v>
      </c>
    </row>
    <row r="92" spans="1:3" x14ac:dyDescent="0.25">
      <c r="A92" t="s">
        <v>131</v>
      </c>
      <c r="B92">
        <v>18.879213766849698</v>
      </c>
      <c r="C92">
        <v>2.4167417515003198</v>
      </c>
    </row>
    <row r="93" spans="1:3" x14ac:dyDescent="0.25">
      <c r="A93" t="s">
        <v>125</v>
      </c>
      <c r="B93">
        <v>23.508285166348902</v>
      </c>
      <c r="C93">
        <v>1.3691916483240101</v>
      </c>
    </row>
    <row r="94" spans="1:3" x14ac:dyDescent="0.25">
      <c r="A94" t="s">
        <v>37</v>
      </c>
      <c r="B94">
        <v>27.721286293055702</v>
      </c>
      <c r="C94">
        <v>2.62861945851833</v>
      </c>
    </row>
    <row r="95" spans="1:3" x14ac:dyDescent="0.25">
      <c r="A95" t="s">
        <v>15</v>
      </c>
      <c r="B95">
        <v>27.7803996595961</v>
      </c>
      <c r="C95">
        <v>1.4116814837520999</v>
      </c>
    </row>
    <row r="96" spans="1:3" x14ac:dyDescent="0.25">
      <c r="A96" t="s">
        <v>36</v>
      </c>
      <c r="B96">
        <v>27.541119790483702</v>
      </c>
      <c r="C96">
        <v>2.7240883033808401</v>
      </c>
    </row>
    <row r="97" spans="1:3" x14ac:dyDescent="0.25">
      <c r="A97" t="s">
        <v>59</v>
      </c>
      <c r="B97">
        <v>25.658692800000001</v>
      </c>
      <c r="C97">
        <v>3.7242789410000001</v>
      </c>
    </row>
    <row r="98" spans="1:3" x14ac:dyDescent="0.25">
      <c r="A98" t="s">
        <v>22</v>
      </c>
      <c r="B98">
        <v>40.326130228873403</v>
      </c>
      <c r="C98">
        <v>2.8279592444534098</v>
      </c>
    </row>
    <row r="99" spans="1:3" x14ac:dyDescent="0.25">
      <c r="A99" t="s">
        <v>116</v>
      </c>
      <c r="B99">
        <v>20.257533434793402</v>
      </c>
      <c r="C99">
        <v>1.86596634417929</v>
      </c>
    </row>
    <row r="100" spans="1:3" x14ac:dyDescent="0.25">
      <c r="A100" t="s">
        <v>58</v>
      </c>
      <c r="B100">
        <v>24.208199364692302</v>
      </c>
      <c r="C100">
        <v>2.84817041215087</v>
      </c>
    </row>
    <row r="101" spans="1:3" x14ac:dyDescent="0.25">
      <c r="A101" t="s">
        <v>86</v>
      </c>
      <c r="B101">
        <v>18.098597756000299</v>
      </c>
      <c r="C101">
        <v>1.8413527012795401</v>
      </c>
    </row>
    <row r="102" spans="1:3" x14ac:dyDescent="0.25">
      <c r="A102" t="s">
        <v>124</v>
      </c>
      <c r="B102">
        <v>18.26951721</v>
      </c>
      <c r="C102">
        <v>3.83393265899999</v>
      </c>
    </row>
    <row r="103" spans="1:3" x14ac:dyDescent="0.25">
      <c r="A103" t="s">
        <v>118</v>
      </c>
      <c r="B103">
        <v>23.1741721399999</v>
      </c>
      <c r="C103">
        <v>2.348168679</v>
      </c>
    </row>
    <row r="104" spans="1:3" x14ac:dyDescent="0.25">
      <c r="A104" t="s">
        <v>141</v>
      </c>
      <c r="B104">
        <v>30.862771076690699</v>
      </c>
      <c r="C104">
        <v>2.5916080293119501</v>
      </c>
    </row>
    <row r="105" spans="1:3" x14ac:dyDescent="0.25">
      <c r="A105" t="s">
        <v>90</v>
      </c>
      <c r="B105">
        <v>11.4556585626834</v>
      </c>
      <c r="C105">
        <v>2.1180074156506001</v>
      </c>
    </row>
    <row r="106" spans="1:3" x14ac:dyDescent="0.25">
      <c r="A106" t="s">
        <v>127</v>
      </c>
      <c r="B106">
        <v>16.7269481669077</v>
      </c>
      <c r="C106">
        <v>2.6234955645264901</v>
      </c>
    </row>
    <row r="107" spans="1:3" x14ac:dyDescent="0.25">
      <c r="A107" t="s">
        <v>8</v>
      </c>
      <c r="B107">
        <v>18.904318606122501</v>
      </c>
      <c r="C107">
        <v>2.68181485152994</v>
      </c>
    </row>
    <row r="108" spans="1:3" x14ac:dyDescent="0.25">
      <c r="A108" t="s">
        <v>110</v>
      </c>
      <c r="B108">
        <v>27.939159524169099</v>
      </c>
      <c r="C108">
        <v>2.52712068954364</v>
      </c>
    </row>
    <row r="109" spans="1:3" x14ac:dyDescent="0.25">
      <c r="A109" t="s">
        <v>114</v>
      </c>
      <c r="B109">
        <v>24.9570886621588</v>
      </c>
      <c r="C109">
        <v>1.7625435517097601</v>
      </c>
    </row>
    <row r="110" spans="1:3" x14ac:dyDescent="0.25">
      <c r="A110" t="s">
        <v>100</v>
      </c>
      <c r="B110">
        <v>24.494646340716599</v>
      </c>
      <c r="C110">
        <v>2.7545685486635998</v>
      </c>
    </row>
    <row r="111" spans="1:3" x14ac:dyDescent="0.25">
      <c r="A111" t="s">
        <v>84</v>
      </c>
      <c r="B111">
        <v>26.117131076087801</v>
      </c>
      <c r="C111">
        <v>3.0924627436004299</v>
      </c>
    </row>
    <row r="112" spans="1:3" x14ac:dyDescent="0.25">
      <c r="A112" t="s">
        <v>83</v>
      </c>
      <c r="B112">
        <v>23.0860239556484</v>
      </c>
      <c r="C112">
        <v>2.46936762286703</v>
      </c>
    </row>
    <row r="113" spans="1:3" x14ac:dyDescent="0.25">
      <c r="A113" t="s">
        <v>89</v>
      </c>
      <c r="B113">
        <v>22.728010379991801</v>
      </c>
      <c r="C113">
        <v>2.4804045355239399</v>
      </c>
    </row>
    <row r="114" spans="1:3" x14ac:dyDescent="0.25">
      <c r="A114" t="s">
        <v>92</v>
      </c>
      <c r="B114">
        <v>23.130968124825898</v>
      </c>
      <c r="C114">
        <v>2.0357196675017901</v>
      </c>
    </row>
    <row r="115" spans="1:3" x14ac:dyDescent="0.25">
      <c r="A115" t="s">
        <v>117</v>
      </c>
      <c r="B115">
        <v>28.761969449999899</v>
      </c>
      <c r="C115">
        <v>1.9665544180000001</v>
      </c>
    </row>
    <row r="116" spans="1:3" x14ac:dyDescent="0.25">
      <c r="A116" t="s">
        <v>40</v>
      </c>
      <c r="B116">
        <v>17.217659822844201</v>
      </c>
      <c r="C116">
        <v>2.4603054141694201</v>
      </c>
    </row>
    <row r="117" spans="1:3" x14ac:dyDescent="0.25">
      <c r="A117" t="s">
        <v>77</v>
      </c>
      <c r="B117">
        <v>22.6458364</v>
      </c>
      <c r="C117">
        <v>2.1611288919999998</v>
      </c>
    </row>
    <row r="118" spans="1:3" x14ac:dyDescent="0.25">
      <c r="A118" t="s">
        <v>4</v>
      </c>
      <c r="B118">
        <v>19.726330469146198</v>
      </c>
      <c r="C118">
        <v>1.8548712106367899</v>
      </c>
    </row>
    <row r="119" spans="1:3" x14ac:dyDescent="0.25">
      <c r="A119" t="s">
        <v>98</v>
      </c>
      <c r="B119">
        <v>20.489937569999899</v>
      </c>
      <c r="C119">
        <v>2.0842686769999998</v>
      </c>
    </row>
    <row r="120" spans="1:3" x14ac:dyDescent="0.25">
      <c r="A120" t="s">
        <v>80</v>
      </c>
      <c r="B120">
        <v>13.094988516445699</v>
      </c>
      <c r="C120">
        <v>2.87674777973697</v>
      </c>
    </row>
    <row r="121" spans="1:3" x14ac:dyDescent="0.25">
      <c r="A121" t="s">
        <v>26</v>
      </c>
      <c r="B121">
        <v>21.713357826178701</v>
      </c>
      <c r="C121">
        <v>1.8345834983679701</v>
      </c>
    </row>
    <row r="122" spans="1:3" x14ac:dyDescent="0.25">
      <c r="A122" t="s">
        <v>113</v>
      </c>
      <c r="B122">
        <v>22.408931122436599</v>
      </c>
      <c r="C122">
        <v>1.8121089477319801</v>
      </c>
    </row>
    <row r="123" spans="1:3" x14ac:dyDescent="0.25">
      <c r="A123" t="s">
        <v>35</v>
      </c>
      <c r="B123">
        <v>16.5790202826716</v>
      </c>
      <c r="C123">
        <v>2.8566467055284401</v>
      </c>
    </row>
    <row r="124" spans="1:3" x14ac:dyDescent="0.25">
      <c r="A124" t="s">
        <v>72</v>
      </c>
      <c r="B124">
        <v>13.752182506488101</v>
      </c>
      <c r="C124">
        <v>2.0783497181655401</v>
      </c>
    </row>
    <row r="125" spans="1:3" x14ac:dyDescent="0.25">
      <c r="A125" t="s">
        <v>64</v>
      </c>
      <c r="B125">
        <v>23.669113457131999</v>
      </c>
      <c r="C125">
        <v>2.69001611018752</v>
      </c>
    </row>
    <row r="126" spans="1:3" x14ac:dyDescent="0.25">
      <c r="A126" t="s">
        <v>148</v>
      </c>
      <c r="B126">
        <v>21.357547163505</v>
      </c>
      <c r="C126">
        <v>1.3306166533903501</v>
      </c>
    </row>
    <row r="127" spans="1:3" x14ac:dyDescent="0.25">
      <c r="A127" t="s">
        <v>21</v>
      </c>
      <c r="B127">
        <v>34.183768175058503</v>
      </c>
      <c r="C127">
        <v>2.6324946283800901</v>
      </c>
    </row>
    <row r="128" spans="1:3" x14ac:dyDescent="0.25">
      <c r="A128" t="s">
        <v>150</v>
      </c>
      <c r="B128">
        <v>22.0929199181797</v>
      </c>
      <c r="C128">
        <v>2.6546047956804402</v>
      </c>
    </row>
    <row r="129" spans="1:3" x14ac:dyDescent="0.25">
      <c r="A129" t="s">
        <v>101</v>
      </c>
      <c r="B129">
        <v>22.3165275328295</v>
      </c>
      <c r="C129">
        <v>1.5890665452887001</v>
      </c>
    </row>
    <row r="130" spans="1:3" x14ac:dyDescent="0.25">
      <c r="A130" t="s">
        <v>23</v>
      </c>
      <c r="B130">
        <v>20.572543949745899</v>
      </c>
      <c r="C130">
        <v>2.6379092562711501</v>
      </c>
    </row>
    <row r="131" spans="1:3" x14ac:dyDescent="0.25">
      <c r="A131" t="s">
        <v>105</v>
      </c>
      <c r="B131">
        <v>35.301053848021802</v>
      </c>
      <c r="C131">
        <v>2.6330119016762801</v>
      </c>
    </row>
    <row r="132" spans="1:3" x14ac:dyDescent="0.25">
      <c r="A132" t="s">
        <v>60</v>
      </c>
      <c r="B132">
        <v>15.733872613545</v>
      </c>
      <c r="C132">
        <v>2.80478149783929</v>
      </c>
    </row>
    <row r="133" spans="1:3" x14ac:dyDescent="0.25">
      <c r="A133" t="s">
        <v>74</v>
      </c>
      <c r="B133">
        <v>9.3598054002536593</v>
      </c>
      <c r="C133">
        <v>3.1534572361521098</v>
      </c>
    </row>
    <row r="134" spans="1:3" x14ac:dyDescent="0.25">
      <c r="A134" t="s">
        <v>119</v>
      </c>
      <c r="B134">
        <v>15.685359956305801</v>
      </c>
      <c r="C134">
        <v>4.9498699946990401</v>
      </c>
    </row>
    <row r="135" spans="1:3" x14ac:dyDescent="0.25">
      <c r="A135" t="s">
        <v>97</v>
      </c>
      <c r="B135">
        <v>24.495690777086502</v>
      </c>
      <c r="C135">
        <v>1.4203822131058499</v>
      </c>
    </row>
    <row r="136" spans="1:3" x14ac:dyDescent="0.25">
      <c r="A136" t="s">
        <v>108</v>
      </c>
      <c r="B136">
        <v>27.75351478</v>
      </c>
      <c r="C136">
        <v>2.314646583</v>
      </c>
    </row>
    <row r="137" spans="1:3" x14ac:dyDescent="0.25">
      <c r="A137" t="s">
        <v>142</v>
      </c>
      <c r="B137">
        <v>26.651726149287001</v>
      </c>
      <c r="C137">
        <v>1.44334550351614</v>
      </c>
    </row>
    <row r="138" spans="1:3" x14ac:dyDescent="0.25">
      <c r="A138" t="s">
        <v>41</v>
      </c>
      <c r="B138">
        <v>20.969751482466499</v>
      </c>
      <c r="C138">
        <v>1.8318451697718201</v>
      </c>
    </row>
    <row r="139" spans="1:3" x14ac:dyDescent="0.25">
      <c r="A139" t="s">
        <v>10</v>
      </c>
      <c r="B139">
        <v>26.872608459999899</v>
      </c>
      <c r="C139">
        <v>3.6045277800000002</v>
      </c>
    </row>
    <row r="140" spans="1:3" x14ac:dyDescent="0.25">
      <c r="A140" t="s">
        <v>57</v>
      </c>
      <c r="B140">
        <v>27.4197392605275</v>
      </c>
      <c r="C140">
        <v>1.45934383675667</v>
      </c>
    </row>
    <row r="141" spans="1:3" x14ac:dyDescent="0.25">
      <c r="A141" t="s">
        <v>93</v>
      </c>
      <c r="B141">
        <v>11.9236809531838</v>
      </c>
      <c r="C141">
        <v>2.8241558870525498</v>
      </c>
    </row>
    <row r="142" spans="1:3" x14ac:dyDescent="0.25">
      <c r="A142" t="s">
        <v>11</v>
      </c>
      <c r="B142">
        <v>20.536847322877399</v>
      </c>
      <c r="C142">
        <v>2.7068160953226799</v>
      </c>
    </row>
    <row r="143" spans="1:3" x14ac:dyDescent="0.25">
      <c r="A143" t="s">
        <v>62</v>
      </c>
      <c r="B143">
        <v>22.778789753679298</v>
      </c>
      <c r="C143">
        <v>1.5967710726982201</v>
      </c>
    </row>
    <row r="144" spans="1:3" x14ac:dyDescent="0.25">
      <c r="A144" t="s">
        <v>87</v>
      </c>
      <c r="B144">
        <v>18.527954041960498</v>
      </c>
      <c r="C144">
        <v>1.86900753174297</v>
      </c>
    </row>
    <row r="145" spans="1:3" x14ac:dyDescent="0.25">
      <c r="A145" t="s">
        <v>136</v>
      </c>
      <c r="B145">
        <v>25.604080660000001</v>
      </c>
      <c r="C145">
        <v>2.1117982139999998</v>
      </c>
    </row>
    <row r="146" spans="1:3" x14ac:dyDescent="0.25">
      <c r="A146" t="s">
        <v>43</v>
      </c>
      <c r="B146">
        <v>20.389969764823601</v>
      </c>
      <c r="C146">
        <v>1.8348659940976999</v>
      </c>
    </row>
    <row r="147" spans="1:3" x14ac:dyDescent="0.25">
      <c r="A147" t="s">
        <v>102</v>
      </c>
      <c r="B147">
        <v>15.1112412499161</v>
      </c>
      <c r="C147">
        <v>2.7949940270887899</v>
      </c>
    </row>
    <row r="148" spans="1:3" x14ac:dyDescent="0.25">
      <c r="A148" t="s">
        <v>18</v>
      </c>
      <c r="B148">
        <v>25.042700261944098</v>
      </c>
      <c r="C148">
        <v>1.6777395273225799</v>
      </c>
    </row>
    <row r="149" spans="1:3" x14ac:dyDescent="0.25">
      <c r="A149" t="s">
        <v>68</v>
      </c>
      <c r="B149">
        <v>20.590358734466399</v>
      </c>
      <c r="C149">
        <v>2.4000297157884001</v>
      </c>
    </row>
  </sheetData>
  <sortState ref="A2:C149">
    <sortCondition ref="A2:A1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workbookViewId="0">
      <selection activeCell="A7" sqref="A7"/>
    </sheetView>
  </sheetViews>
  <sheetFormatPr defaultRowHeight="15" x14ac:dyDescent="0.25"/>
  <cols>
    <col min="1" max="1" width="21.5703125" customWidth="1"/>
    <col min="2" max="3" width="15.7109375" customWidth="1"/>
  </cols>
  <sheetData>
    <row r="1" spans="1:3" x14ac:dyDescent="0.25">
      <c r="A1" t="str">
        <f>'skill ratings 2016a'!A1</f>
        <v>Team</v>
      </c>
      <c r="B1" t="str">
        <f>'skill ratings 2016a'!B1</f>
        <v>mu</v>
      </c>
      <c r="C1" t="str">
        <f>'skill ratings 2016a'!C1</f>
        <v>sigma</v>
      </c>
    </row>
    <row r="2" spans="1:3" x14ac:dyDescent="0.25">
      <c r="A2" t="str">
        <f>'skill ratings 2016a'!A134</f>
        <v>vic park vanguards</v>
      </c>
      <c r="B2">
        <f>'skill ratings 2016a'!B134</f>
        <v>15.685359956305801</v>
      </c>
      <c r="C2">
        <f>'skill ratings 2016a'!C134</f>
        <v>4.9498699946990401</v>
      </c>
    </row>
    <row r="3" spans="1:3" x14ac:dyDescent="0.25">
      <c r="A3" t="str">
        <f>'skill ratings 2016a'!A61</f>
        <v>innaloo pinguz</v>
      </c>
      <c r="B3">
        <f>'skill ratings 2016a'!B61</f>
        <v>20.00277037</v>
      </c>
      <c r="C3">
        <f>'skill ratings 2016a'!C61</f>
        <v>4.9167179709999997</v>
      </c>
    </row>
    <row r="4" spans="1:3" x14ac:dyDescent="0.25">
      <c r="A4" t="str">
        <f>'skill ratings 2016a'!A30</f>
        <v>cottesloe cowards</v>
      </c>
      <c r="B4">
        <f>'skill ratings 2016a'!B30</f>
        <v>29.814267963754499</v>
      </c>
      <c r="C4">
        <f>'skill ratings 2016a'!C30</f>
        <v>4.6934489236049197</v>
      </c>
    </row>
    <row r="5" spans="1:3" x14ac:dyDescent="0.25">
      <c r="A5" t="str">
        <f>'skill ratings 2016a'!A18</f>
        <v>brentwood bushchooks</v>
      </c>
      <c r="B5">
        <f>'skill ratings 2016a'!B18</f>
        <v>40.001318580000003</v>
      </c>
      <c r="C5">
        <f>'skill ratings 2016a'!C18</f>
        <v>4.3615153339999999</v>
      </c>
    </row>
    <row r="6" spans="1:3" x14ac:dyDescent="0.25">
      <c r="A6" t="str">
        <f>'skill ratings 2016a'!A82</f>
        <v>mosman park milkmen</v>
      </c>
      <c r="B6">
        <f>'skill ratings 2016a'!B82</f>
        <v>25.650328250000001</v>
      </c>
      <c r="C6">
        <f>'skill ratings 2016a'!C82</f>
        <v>3.8628138449999998</v>
      </c>
    </row>
    <row r="7" spans="1:3" x14ac:dyDescent="0.25">
      <c r="A7" t="str">
        <f>'skill ratings 2016a'!A102</f>
        <v>perth glory-holerz</v>
      </c>
      <c r="B7">
        <f>'skill ratings 2016a'!B102</f>
        <v>18.26951721</v>
      </c>
      <c r="C7">
        <f>'skill ratings 2016a'!C102</f>
        <v>3.83393265899999</v>
      </c>
    </row>
    <row r="8" spans="1:3" x14ac:dyDescent="0.25">
      <c r="A8" t="str">
        <f>'skill ratings 2016a'!A97</f>
        <v>parkwood benders</v>
      </c>
      <c r="B8">
        <f>'skill ratings 2016a'!B97</f>
        <v>25.658692800000001</v>
      </c>
      <c r="C8">
        <f>'skill ratings 2016a'!C97</f>
        <v>3.7242789410000001</v>
      </c>
    </row>
    <row r="9" spans="1:3" x14ac:dyDescent="0.25">
      <c r="A9" t="str">
        <f>'skill ratings 2016a'!A139</f>
        <v>west leederville wobbegongs</v>
      </c>
      <c r="B9">
        <f>'skill ratings 2016a'!B139</f>
        <v>26.872608459999899</v>
      </c>
      <c r="C9">
        <f>'skill ratings 2016a'!C139</f>
        <v>3.6045277800000002</v>
      </c>
    </row>
    <row r="10" spans="1:3" x14ac:dyDescent="0.25">
      <c r="A10" t="str">
        <f>'skill ratings 2016a'!A41</f>
        <v>floreat flamingos</v>
      </c>
      <c r="B10">
        <f>'skill ratings 2016a'!B41</f>
        <v>20.3898941399999</v>
      </c>
      <c r="C10">
        <f>'skill ratings 2016a'!C41</f>
        <v>3.3965179449999998</v>
      </c>
    </row>
    <row r="11" spans="1:3" x14ac:dyDescent="0.25">
      <c r="A11" t="str">
        <f>'skill ratings 2016a'!A29</f>
        <v>cottesloe clam hunters</v>
      </c>
      <c r="B11">
        <f>'skill ratings 2016a'!B29</f>
        <v>32.00985025</v>
      </c>
      <c r="C11">
        <f>'skill ratings 2016a'!C29</f>
        <v>3.350890497</v>
      </c>
    </row>
    <row r="12" spans="1:3" x14ac:dyDescent="0.25">
      <c r="A12" t="str">
        <f>'skill ratings 2016a'!A50</f>
        <v>gravel road grindrs</v>
      </c>
      <c r="B12">
        <f>'skill ratings 2016a'!B50</f>
        <v>18.19837214</v>
      </c>
      <c r="C12">
        <f>'skill ratings 2016a'!C50</f>
        <v>3.3288613249999899</v>
      </c>
    </row>
    <row r="13" spans="1:3" x14ac:dyDescent="0.25">
      <c r="A13" t="str">
        <f>'skill ratings 2016a'!A4</f>
        <v>attafail whales</v>
      </c>
      <c r="B13">
        <f>'skill ratings 2016a'!B4</f>
        <v>10.60319558</v>
      </c>
      <c r="C13">
        <f>'skill ratings 2016a'!C4</f>
        <v>3.2940690670000001</v>
      </c>
    </row>
    <row r="14" spans="1:3" x14ac:dyDescent="0.25">
      <c r="A14" t="str">
        <f>'skill ratings 2016a'!A133</f>
        <v>ussr</v>
      </c>
      <c r="B14">
        <f>'skill ratings 2016a'!B133</f>
        <v>9.3598054002536593</v>
      </c>
      <c r="C14">
        <f>'skill ratings 2016a'!C133</f>
        <v>3.1534572361521098</v>
      </c>
    </row>
    <row r="15" spans="1:3" x14ac:dyDescent="0.25">
      <c r="A15" t="str">
        <f>'skill ratings 2016a'!A111</f>
        <v>salter point pint sucklers</v>
      </c>
      <c r="B15">
        <f>'skill ratings 2016a'!B111</f>
        <v>26.117131076087801</v>
      </c>
      <c r="C15">
        <f>'skill ratings 2016a'!C111</f>
        <v>3.0924627436004299</v>
      </c>
    </row>
    <row r="16" spans="1:3" x14ac:dyDescent="0.25">
      <c r="A16" t="str">
        <f>'skill ratings 2016a'!A66</f>
        <v>karrinyup bandits</v>
      </c>
      <c r="B16">
        <f>'skill ratings 2016a'!B66</f>
        <v>29.300567210000001</v>
      </c>
      <c r="C16">
        <f>'skill ratings 2016a'!C66</f>
        <v>3.0726326319999999</v>
      </c>
    </row>
    <row r="17" spans="1:3" x14ac:dyDescent="0.25">
      <c r="A17" t="str">
        <f>'skill ratings 2016a'!A83</f>
        <v>mosmanonymous</v>
      </c>
      <c r="B17">
        <f>'skill ratings 2016a'!B83</f>
        <v>10.283507477087101</v>
      </c>
      <c r="C17">
        <f>'skill ratings 2016a'!C83</f>
        <v>3.0436804578315901</v>
      </c>
    </row>
    <row r="18" spans="1:3" x14ac:dyDescent="0.25">
      <c r="A18" t="str">
        <f>'skill ratings 2016a'!A64</f>
        <v>kalamunda hillbillies</v>
      </c>
      <c r="B18">
        <f>'skill ratings 2016a'!B64</f>
        <v>18.5820038983417</v>
      </c>
      <c r="C18">
        <f>'skill ratings 2016a'!C64</f>
        <v>2.9364934019083302</v>
      </c>
    </row>
    <row r="19" spans="1:3" x14ac:dyDescent="0.25">
      <c r="A19" t="str">
        <f>'skill ratings 2016a'!A54</f>
        <v>highgate hommus-sexuals</v>
      </c>
      <c r="B19">
        <f>'skill ratings 2016a'!B54</f>
        <v>28.711023725098499</v>
      </c>
      <c r="C19">
        <f>'skill ratings 2016a'!C54</f>
        <v>2.8880409009740098</v>
      </c>
    </row>
    <row r="20" spans="1:3" x14ac:dyDescent="0.25">
      <c r="A20" t="str">
        <f>'skill ratings 2016a'!A120</f>
        <v>south perth sam's green eggs and ham</v>
      </c>
      <c r="B20">
        <f>'skill ratings 2016a'!B120</f>
        <v>13.094988516445699</v>
      </c>
      <c r="C20">
        <f>'skill ratings 2016a'!C120</f>
        <v>2.87674777973697</v>
      </c>
    </row>
    <row r="21" spans="1:3" x14ac:dyDescent="0.25">
      <c r="A21" t="str">
        <f>'skill ratings 2016a'!A123</f>
        <v>stirling archers</v>
      </c>
      <c r="B21">
        <f>'skill ratings 2016a'!B123</f>
        <v>16.5790202826716</v>
      </c>
      <c r="C21">
        <f>'skill ratings 2016a'!C123</f>
        <v>2.8566467055284401</v>
      </c>
    </row>
    <row r="22" spans="1:3" x14ac:dyDescent="0.25">
      <c r="A22" t="str">
        <f>'skill ratings 2016a'!A43</f>
        <v>fremantle metropolis double blacks</v>
      </c>
      <c r="B22">
        <f>'skill ratings 2016a'!B43</f>
        <v>14.5412525483585</v>
      </c>
      <c r="C22">
        <f>'skill ratings 2016a'!C43</f>
        <v>2.8516978019153401</v>
      </c>
    </row>
    <row r="23" spans="1:3" x14ac:dyDescent="0.25">
      <c r="A23" t="str">
        <f>'skill ratings 2016a'!A100</f>
        <v>perth glory holes</v>
      </c>
      <c r="B23">
        <f>'skill ratings 2016a'!B100</f>
        <v>24.208199364692302</v>
      </c>
      <c r="C23">
        <f>'skill ratings 2016a'!C100</f>
        <v>2.84817041215087</v>
      </c>
    </row>
    <row r="24" spans="1:3" x14ac:dyDescent="0.25">
      <c r="A24" t="str">
        <f>'skill ratings 2016a'!A98</f>
        <v>patrick bateman</v>
      </c>
      <c r="B24">
        <f>'skill ratings 2016a'!B98</f>
        <v>40.326130228873403</v>
      </c>
      <c r="C24">
        <f>'skill ratings 2016a'!C98</f>
        <v>2.8279592444534098</v>
      </c>
    </row>
    <row r="25" spans="1:3" x14ac:dyDescent="0.25">
      <c r="A25" t="str">
        <f>'skill ratings 2016a'!A141</f>
        <v>westeros perth r'hllors</v>
      </c>
      <c r="B25">
        <f>'skill ratings 2016a'!B141</f>
        <v>11.9236809531838</v>
      </c>
      <c r="C25">
        <f>'skill ratings 2016a'!C141</f>
        <v>2.8241558870525498</v>
      </c>
    </row>
    <row r="26" spans="1:3" x14ac:dyDescent="0.25">
      <c r="A26" t="str">
        <f>'skill ratings 2016a'!A84</f>
        <v>mount hawt'n'horny</v>
      </c>
      <c r="B26">
        <f>'skill ratings 2016a'!B84</f>
        <v>10.434528259241301</v>
      </c>
      <c r="C26">
        <f>'skill ratings 2016a'!C84</f>
        <v>2.82255970357898</v>
      </c>
    </row>
    <row r="27" spans="1:3" x14ac:dyDescent="0.25">
      <c r="A27" t="str">
        <f>'skill ratings 2016a'!A132</f>
        <v>u.s.s.r</v>
      </c>
      <c r="B27">
        <f>'skill ratings 2016a'!B132</f>
        <v>15.733872613545</v>
      </c>
      <c r="C27">
        <f>'skill ratings 2016a'!C132</f>
        <v>2.80478149783929</v>
      </c>
    </row>
    <row r="28" spans="1:3" x14ac:dyDescent="0.25">
      <c r="A28" t="str">
        <f>'skill ratings 2016a'!A147</f>
        <v>yokine drugs n' crime</v>
      </c>
      <c r="B28">
        <f>'skill ratings 2016a'!B147</f>
        <v>15.1112412499161</v>
      </c>
      <c r="C28">
        <f>'skill ratings 2016a'!C147</f>
        <v>2.7949940270887899</v>
      </c>
    </row>
    <row r="29" spans="1:3" x14ac:dyDescent="0.25">
      <c r="A29" t="str">
        <f>'skill ratings 2016a'!A10</f>
        <v>bedford rave lords</v>
      </c>
      <c r="B29">
        <f>'skill ratings 2016a'!B10</f>
        <v>23.386719059361099</v>
      </c>
      <c r="C29">
        <f>'skill ratings 2016a'!C10</f>
        <v>2.76890392070566</v>
      </c>
    </row>
    <row r="30" spans="1:3" x14ac:dyDescent="0.25">
      <c r="A30" t="str">
        <f>'skill ratings 2016a'!A31</f>
        <v>cottesloe's hottest hoes</v>
      </c>
      <c r="B30">
        <f>'skill ratings 2016a'!B31</f>
        <v>16.417448010000001</v>
      </c>
      <c r="C30">
        <f>'skill ratings 2016a'!C31</f>
        <v>2.759973934</v>
      </c>
    </row>
    <row r="31" spans="1:3" x14ac:dyDescent="0.25">
      <c r="A31" t="str">
        <f>'skill ratings 2016a'!A110</f>
        <v>rottnest holy quokkamoles</v>
      </c>
      <c r="B31">
        <f>'skill ratings 2016a'!B110</f>
        <v>24.494646340716599</v>
      </c>
      <c r="C31">
        <f>'skill ratings 2016a'!C110</f>
        <v>2.7545685486635998</v>
      </c>
    </row>
    <row r="32" spans="1:3" x14ac:dyDescent="0.25">
      <c r="A32" t="str">
        <f>'skill ratings 2016a'!A96</f>
        <v>palmyra puck patrol</v>
      </c>
      <c r="B32">
        <f>'skill ratings 2016a'!B96</f>
        <v>27.541119790483702</v>
      </c>
      <c r="C32">
        <f>'skill ratings 2016a'!C96</f>
        <v>2.7240883033808401</v>
      </c>
    </row>
    <row r="33" spans="1:3" x14ac:dyDescent="0.25">
      <c r="A33" t="str">
        <f>'skill ratings 2016a'!A63</f>
        <v>jason alexander heights</v>
      </c>
      <c r="B33">
        <f>'skill ratings 2016a'!B63</f>
        <v>16.7113072546693</v>
      </c>
      <c r="C33">
        <f>'skill ratings 2016a'!C63</f>
        <v>2.71903301369281</v>
      </c>
    </row>
    <row r="34" spans="1:3" x14ac:dyDescent="0.25">
      <c r="A34" t="str">
        <f>'skill ratings 2016a'!A142</f>
        <v>whitfords city turbo tuggers</v>
      </c>
      <c r="B34">
        <f>'skill ratings 2016a'!B142</f>
        <v>20.536847322877399</v>
      </c>
      <c r="C34">
        <f>'skill ratings 2016a'!C142</f>
        <v>2.7068160953226799</v>
      </c>
    </row>
    <row r="35" spans="1:3" x14ac:dyDescent="0.25">
      <c r="A35" t="str">
        <f>'skill ratings 2016a'!A78</f>
        <v>mörley crüe</v>
      </c>
      <c r="B35">
        <f>'skill ratings 2016a'!B78</f>
        <v>26.610299018535699</v>
      </c>
      <c r="C35">
        <f>'skill ratings 2016a'!C78</f>
        <v>2.7036108630622802</v>
      </c>
    </row>
    <row r="36" spans="1:3" x14ac:dyDescent="0.25">
      <c r="A36" t="str">
        <f>'skill ratings 2016a'!A16</f>
        <v>booragoonbags</v>
      </c>
      <c r="B36">
        <f>'skill ratings 2016a'!B16</f>
        <v>17.6053373099999</v>
      </c>
      <c r="C36">
        <f>'skill ratings 2016a'!C16</f>
        <v>2.695717943</v>
      </c>
    </row>
    <row r="37" spans="1:3" x14ac:dyDescent="0.25">
      <c r="A37" t="str">
        <f>'skill ratings 2016a'!A125</f>
        <v>stoneville sloths</v>
      </c>
      <c r="B37">
        <f>'skill ratings 2016a'!B125</f>
        <v>23.669113457131999</v>
      </c>
      <c r="C37">
        <f>'skill ratings 2016a'!C125</f>
        <v>2.69001611018752</v>
      </c>
    </row>
    <row r="38" spans="1:3" x14ac:dyDescent="0.25">
      <c r="A38" t="str">
        <f>'skill ratings 2016a'!A20</f>
        <v>burswood 6100s</v>
      </c>
      <c r="B38">
        <f>'skill ratings 2016a'!B20</f>
        <v>23.455973229924901</v>
      </c>
      <c r="C38">
        <f>'skill ratings 2016a'!C20</f>
        <v>2.68672326690792</v>
      </c>
    </row>
    <row r="39" spans="1:3" x14ac:dyDescent="0.25">
      <c r="A39" t="str">
        <f>'skill ratings 2016a'!A21</f>
        <v>canning bridge trolls</v>
      </c>
      <c r="B39">
        <f>'skill ratings 2016a'!B21</f>
        <v>29.155646100266001</v>
      </c>
      <c r="C39">
        <f>'skill ratings 2016a'!C21</f>
        <v>2.6832360929107599</v>
      </c>
    </row>
    <row r="40" spans="1:3" x14ac:dyDescent="0.25">
      <c r="A40" t="str">
        <f>'skill ratings 2016a'!A22</f>
        <v>chick park</v>
      </c>
      <c r="B40">
        <f>'skill ratings 2016a'!B22</f>
        <v>18.955018330000001</v>
      </c>
      <c r="C40">
        <f>'skill ratings 2016a'!C22</f>
        <v>2.6829496740000001</v>
      </c>
    </row>
    <row r="41" spans="1:3" x14ac:dyDescent="0.25">
      <c r="A41" t="str">
        <f>'skill ratings 2016a'!A107</f>
        <v>roleystone henges</v>
      </c>
      <c r="B41">
        <f>'skill ratings 2016a'!B107</f>
        <v>18.904318606122501</v>
      </c>
      <c r="C41">
        <f>'skill ratings 2016a'!C107</f>
        <v>2.68181485152994</v>
      </c>
    </row>
    <row r="42" spans="1:3" x14ac:dyDescent="0.25">
      <c r="A42" t="str">
        <f>'skill ratings 2016a'!A59</f>
        <v>hydepark hacks</v>
      </c>
      <c r="B42">
        <f>'skill ratings 2016a'!B59</f>
        <v>26.502119777219601</v>
      </c>
      <c r="C42">
        <f>'skill ratings 2016a'!C59</f>
        <v>2.6809719815261501</v>
      </c>
    </row>
    <row r="43" spans="1:3" x14ac:dyDescent="0.25">
      <c r="A43" t="str">
        <f>'skill ratings 2016a'!A42</f>
        <v>fremantle cappuccino strippers</v>
      </c>
      <c r="B43">
        <f>'skill ratings 2016a'!B42</f>
        <v>20.321595899999899</v>
      </c>
      <c r="C43">
        <f>'skill ratings 2016a'!C42</f>
        <v>2.6773735350000001</v>
      </c>
    </row>
    <row r="44" spans="1:3" x14ac:dyDescent="0.25">
      <c r="A44" t="str">
        <f>'skill ratings 2016a'!A6</f>
        <v>balingup bruisers</v>
      </c>
      <c r="B44">
        <f>'skill ratings 2016a'!B6</f>
        <v>19.080373225357999</v>
      </c>
      <c r="C44">
        <f>'skill ratings 2016a'!C6</f>
        <v>2.6701052031417598</v>
      </c>
    </row>
    <row r="45" spans="1:3" x14ac:dyDescent="0.25">
      <c r="A45" t="str">
        <f>'skill ratings 2016a'!A14</f>
        <v>bicton four'n twenty</v>
      </c>
      <c r="B45">
        <f>'skill ratings 2016a'!B14</f>
        <v>19.880641260606801</v>
      </c>
      <c r="C45">
        <f>'skill ratings 2016a'!C14</f>
        <v>2.6624990245115998</v>
      </c>
    </row>
    <row r="46" spans="1:3" x14ac:dyDescent="0.25">
      <c r="A46" t="str">
        <f>'skill ratings 2016a'!A90</f>
        <v>nedlands flanders</v>
      </c>
      <c r="B46">
        <f>'skill ratings 2016a'!B90</f>
        <v>17.579363825989802</v>
      </c>
      <c r="C46">
        <f>'skill ratings 2016a'!C90</f>
        <v>2.6596820816633802</v>
      </c>
    </row>
    <row r="47" spans="1:3" x14ac:dyDescent="0.25">
      <c r="A47" t="str">
        <f>'skill ratings 2016a'!A128</f>
        <v>swan view sharks</v>
      </c>
      <c r="B47">
        <f>'skill ratings 2016a'!B128</f>
        <v>22.0929199181797</v>
      </c>
      <c r="C47">
        <f>'skill ratings 2016a'!C128</f>
        <v>2.6546047956804402</v>
      </c>
    </row>
    <row r="48" spans="1:3" x14ac:dyDescent="0.25">
      <c r="A48" t="str">
        <f>'skill ratings 2016a'!A130</f>
        <v>swanbourne sand people</v>
      </c>
      <c r="B48">
        <f>'skill ratings 2016a'!B130</f>
        <v>20.572543949745899</v>
      </c>
      <c r="C48">
        <f>'skill ratings 2016a'!C130</f>
        <v>2.6379092562711501</v>
      </c>
    </row>
    <row r="49" spans="1:3" x14ac:dyDescent="0.25">
      <c r="A49" t="str">
        <f>'skill ratings 2016a'!A131</f>
        <v>the swanbourne identity</v>
      </c>
      <c r="B49">
        <f>'skill ratings 2016a'!B131</f>
        <v>35.301053848021802</v>
      </c>
      <c r="C49">
        <f>'skill ratings 2016a'!C131</f>
        <v>2.6330119016762801</v>
      </c>
    </row>
    <row r="50" spans="1:3" x14ac:dyDescent="0.25">
      <c r="A50" t="str">
        <f>'skill ratings 2016a'!A127</f>
        <v>swan view draught</v>
      </c>
      <c r="B50">
        <f>'skill ratings 2016a'!B127</f>
        <v>34.183768175058503</v>
      </c>
      <c r="C50">
        <f>'skill ratings 2016a'!C127</f>
        <v>2.6324946283800901</v>
      </c>
    </row>
    <row r="51" spans="1:3" x14ac:dyDescent="0.25">
      <c r="A51" t="str">
        <f>'skill ratings 2016a'!A94</f>
        <v>northbridge mdm8's</v>
      </c>
      <c r="B51">
        <f>'skill ratings 2016a'!B94</f>
        <v>27.721286293055702</v>
      </c>
      <c r="C51">
        <f>'skill ratings 2016a'!C94</f>
        <v>2.62861945851833</v>
      </c>
    </row>
    <row r="52" spans="1:3" x14ac:dyDescent="0.25">
      <c r="A52" t="str">
        <f>'skill ratings 2016a'!A69</f>
        <v>labia menora explorers</v>
      </c>
      <c r="B52">
        <f>'skill ratings 2016a'!B69</f>
        <v>29.9302354691871</v>
      </c>
      <c r="C52">
        <f>'skill ratings 2016a'!C69</f>
        <v>2.6251479298349198</v>
      </c>
    </row>
    <row r="53" spans="1:3" x14ac:dyDescent="0.25">
      <c r="A53" t="str">
        <f>'skill ratings 2016a'!A106</f>
        <v>rocko's modern rollers</v>
      </c>
      <c r="B53">
        <f>'skill ratings 2016a'!B106</f>
        <v>16.7269481669077</v>
      </c>
      <c r="C53">
        <f>'skill ratings 2016a'!C106</f>
        <v>2.6234955645264901</v>
      </c>
    </row>
    <row r="54" spans="1:3" x14ac:dyDescent="0.25">
      <c r="A54" t="str">
        <f>'skill ratings 2016a'!A91</f>
        <v>nedlands yung puccbois</v>
      </c>
      <c r="B54">
        <f>'skill ratings 2016a'!B91</f>
        <v>22.7137472</v>
      </c>
      <c r="C54">
        <f>'skill ratings 2016a'!C91</f>
        <v>2.607493448</v>
      </c>
    </row>
    <row r="55" spans="1:3" x14ac:dyDescent="0.25">
      <c r="A55" t="str">
        <f>'skill ratings 2016a'!A9</f>
        <v>bayswater croquet club</v>
      </c>
      <c r="B55">
        <f>'skill ratings 2016a'!B9</f>
        <v>28.7566873274586</v>
      </c>
      <c r="C55">
        <f>'skill ratings 2016a'!C9</f>
        <v>2.59660869907876</v>
      </c>
    </row>
    <row r="56" spans="1:3" x14ac:dyDescent="0.25">
      <c r="A56" t="str">
        <f>'skill ratings 2016a'!A104</f>
        <v>riverton regretzkys</v>
      </c>
      <c r="B56">
        <f>'skill ratings 2016a'!B104</f>
        <v>30.862771076690699</v>
      </c>
      <c r="C56">
        <f>'skill ratings 2016a'!C104</f>
        <v>2.5916080293119501</v>
      </c>
    </row>
    <row r="57" spans="1:3" x14ac:dyDescent="0.25">
      <c r="A57" t="str">
        <f>'skill ratings 2016a'!A3</f>
        <v>applecross dressers</v>
      </c>
      <c r="B57">
        <f>'skill ratings 2016a'!B3</f>
        <v>13.97398967</v>
      </c>
      <c r="C57">
        <f>'skill ratings 2016a'!C3</f>
        <v>2.5850222970000001</v>
      </c>
    </row>
    <row r="58" spans="1:3" x14ac:dyDescent="0.25">
      <c r="A58" t="str">
        <f>'skill ratings 2016a'!A24</f>
        <v>city beach groins</v>
      </c>
      <c r="B58">
        <f>'skill ratings 2016a'!B24</f>
        <v>25.263491460000001</v>
      </c>
      <c r="C58">
        <f>'skill ratings 2016a'!C24</f>
        <v>2.5770972080000001</v>
      </c>
    </row>
    <row r="59" spans="1:3" x14ac:dyDescent="0.25">
      <c r="A59" t="str">
        <f>'skill ratings 2016a'!A44</f>
        <v>freo dirty dog beachers</v>
      </c>
      <c r="B59">
        <f>'skill ratings 2016a'!B44</f>
        <v>19.862437272925</v>
      </c>
      <c r="C59">
        <f>'skill ratings 2016a'!C44</f>
        <v>2.5742472124770401</v>
      </c>
    </row>
    <row r="60" spans="1:3" x14ac:dyDescent="0.25">
      <c r="A60" t="str">
        <f>'skill ratings 2016a'!A36</f>
        <v>dalkeith urban's</v>
      </c>
      <c r="B60">
        <f>'skill ratings 2016a'!B36</f>
        <v>14.1757952090872</v>
      </c>
      <c r="C60">
        <f>'skill ratings 2016a'!C36</f>
        <v>2.54164459002976</v>
      </c>
    </row>
    <row r="61" spans="1:3" x14ac:dyDescent="0.25">
      <c r="A61" t="str">
        <f>'skill ratings 2016a'!A74</f>
        <v>marmion mighty drunks</v>
      </c>
      <c r="B61">
        <f>'skill ratings 2016a'!B74</f>
        <v>21.294761299857001</v>
      </c>
      <c r="C61">
        <f>'skill ratings 2016a'!C74</f>
        <v>2.53557931377531</v>
      </c>
    </row>
    <row r="62" spans="1:3" x14ac:dyDescent="0.25">
      <c r="A62" t="str">
        <f>'skill ratings 2016a'!A108</f>
        <v>rollerburger leedervillains</v>
      </c>
      <c r="B62">
        <f>'skill ratings 2016a'!B108</f>
        <v>27.939159524169099</v>
      </c>
      <c r="C62">
        <f>'skill ratings 2016a'!C108</f>
        <v>2.52712068954364</v>
      </c>
    </row>
    <row r="63" spans="1:3" x14ac:dyDescent="0.25">
      <c r="A63" t="str">
        <f>'skill ratings 2016a'!A8</f>
        <v>bayswater barracudas</v>
      </c>
      <c r="B63">
        <f>'skill ratings 2016a'!B8</f>
        <v>21.1829452057354</v>
      </c>
      <c r="C63">
        <f>'skill ratings 2016a'!C8</f>
        <v>2.5118406963594602</v>
      </c>
    </row>
    <row r="64" spans="1:3" x14ac:dyDescent="0.25">
      <c r="A64" t="str">
        <f>'skill ratings 2016a'!A45</f>
        <v>freo fussy puckers</v>
      </c>
      <c r="B64">
        <f>'skill ratings 2016a'!B45</f>
        <v>21.329911289999899</v>
      </c>
      <c r="C64">
        <f>'skill ratings 2016a'!C45</f>
        <v>2.487305192</v>
      </c>
    </row>
    <row r="65" spans="1:3" x14ac:dyDescent="0.25">
      <c r="A65" t="str">
        <f>'skill ratings 2016a'!A113</f>
        <v>scarbara kadabra</v>
      </c>
      <c r="B65">
        <f>'skill ratings 2016a'!B113</f>
        <v>22.728010379991801</v>
      </c>
      <c r="C65">
        <f>'skill ratings 2016a'!C113</f>
        <v>2.4804045355239399</v>
      </c>
    </row>
    <row r="66" spans="1:3" x14ac:dyDescent="0.25">
      <c r="A66" t="str">
        <f>'skill ratings 2016a'!A13</f>
        <v>bicton four 'n twenty</v>
      </c>
      <c r="B66">
        <f>'skill ratings 2016a'!B13</f>
        <v>25.117850981116099</v>
      </c>
      <c r="C66">
        <f>'skill ratings 2016a'!C13</f>
        <v>2.4792746830318899</v>
      </c>
    </row>
    <row r="67" spans="1:3" x14ac:dyDescent="0.25">
      <c r="A67" t="str">
        <f>'skill ratings 2016a'!A32</f>
        <v>cotteslowbros</v>
      </c>
      <c r="B67">
        <f>'skill ratings 2016a'!B32</f>
        <v>24.735029579999999</v>
      </c>
      <c r="C67">
        <f>'skill ratings 2016a'!C32</f>
        <v>2.476131761</v>
      </c>
    </row>
    <row r="68" spans="1:3" x14ac:dyDescent="0.25">
      <c r="A68" t="str">
        <f>'skill ratings 2016a'!A72</f>
        <v>leeming chin</v>
      </c>
      <c r="B68">
        <f>'skill ratings 2016a'!B72</f>
        <v>24.523738297952999</v>
      </c>
      <c r="C68">
        <f>'skill ratings 2016a'!C72</f>
        <v>2.4695772051748799</v>
      </c>
    </row>
    <row r="69" spans="1:3" x14ac:dyDescent="0.25">
      <c r="A69" t="str">
        <f>'skill ratings 2016a'!A112</f>
        <v>salter point shooters</v>
      </c>
      <c r="B69">
        <f>'skill ratings 2016a'!B112</f>
        <v>23.0860239556484</v>
      </c>
      <c r="C69">
        <f>'skill ratings 2016a'!C112</f>
        <v>2.46936762286703</v>
      </c>
    </row>
    <row r="70" spans="1:3" x14ac:dyDescent="0.25">
      <c r="A70" t="str">
        <f>'skill ratings 2016a'!A116</f>
        <v>shannon nollamaras</v>
      </c>
      <c r="B70">
        <f>'skill ratings 2016a'!B116</f>
        <v>17.217659822844201</v>
      </c>
      <c r="C70">
        <f>'skill ratings 2016a'!C116</f>
        <v>2.4603054141694201</v>
      </c>
    </row>
    <row r="71" spans="1:3" x14ac:dyDescent="0.25">
      <c r="A71" t="str">
        <f>'skill ratings 2016a'!A92</f>
        <v>north beach bearded clams</v>
      </c>
      <c r="B71">
        <f>'skill ratings 2016a'!B92</f>
        <v>18.879213766849698</v>
      </c>
      <c r="C71">
        <f>'skill ratings 2016a'!C92</f>
        <v>2.4167417515003198</v>
      </c>
    </row>
    <row r="72" spans="1:3" x14ac:dyDescent="0.25">
      <c r="A72" t="str">
        <f>'skill ratings 2016a'!A149</f>
        <v>you used to como on my cell phone</v>
      </c>
      <c r="B72">
        <f>'skill ratings 2016a'!B149</f>
        <v>20.590358734466399</v>
      </c>
      <c r="C72">
        <f>'skill ratings 2016a'!C149</f>
        <v>2.4000297157884001</v>
      </c>
    </row>
    <row r="73" spans="1:3" x14ac:dyDescent="0.25">
      <c r="A73" t="str">
        <f>'skill ratings 2016a'!A103</f>
        <v>perth on heat</v>
      </c>
      <c r="B73">
        <f>'skill ratings 2016a'!B103</f>
        <v>23.1741721399999</v>
      </c>
      <c r="C73">
        <f>'skill ratings 2016a'!C103</f>
        <v>2.348168679</v>
      </c>
    </row>
    <row r="74" spans="1:3" x14ac:dyDescent="0.25">
      <c r="A74" t="str">
        <f>'skill ratings 2016a'!A7</f>
        <v>bayslaughter house 5</v>
      </c>
      <c r="B74">
        <f>'skill ratings 2016a'!B7</f>
        <v>27.414085288979798</v>
      </c>
      <c r="C74">
        <f>'skill ratings 2016a'!C7</f>
        <v>2.3293270152364598</v>
      </c>
    </row>
    <row r="75" spans="1:3" x14ac:dyDescent="0.25">
      <c r="A75" t="str">
        <f>'skill ratings 2016a'!A58</f>
        <v>hyde park hacks</v>
      </c>
      <c r="B75">
        <f>'skill ratings 2016a'!B58</f>
        <v>25.460325287982901</v>
      </c>
      <c r="C75">
        <f>'skill ratings 2016a'!C58</f>
        <v>2.31495123287077</v>
      </c>
    </row>
    <row r="76" spans="1:3" x14ac:dyDescent="0.25">
      <c r="A76" t="str">
        <f>'skill ratings 2016a'!A136</f>
        <v>wembley food caughts</v>
      </c>
      <c r="B76">
        <f>'skill ratings 2016a'!B136</f>
        <v>27.75351478</v>
      </c>
      <c r="C76">
        <f>'skill ratings 2016a'!C136</f>
        <v>2.314646583</v>
      </c>
    </row>
    <row r="77" spans="1:3" x14ac:dyDescent="0.25">
      <c r="A77" t="str">
        <f>'skill ratings 2016a'!A53</f>
        <v>high gates</v>
      </c>
      <c r="B77">
        <f>'skill ratings 2016a'!B53</f>
        <v>22.699465440431698</v>
      </c>
      <c r="C77">
        <f>'skill ratings 2016a'!C53</f>
        <v>2.2574310140494198</v>
      </c>
    </row>
    <row r="78" spans="1:3" x14ac:dyDescent="0.25">
      <c r="A78" t="str">
        <f>'skill ratings 2016a'!A117</f>
        <v>shenton park speed dealers</v>
      </c>
      <c r="B78">
        <f>'skill ratings 2016a'!B117</f>
        <v>22.6458364</v>
      </c>
      <c r="C78">
        <f>'skill ratings 2016a'!C117</f>
        <v>2.1611288919999998</v>
      </c>
    </row>
    <row r="79" spans="1:3" x14ac:dyDescent="0.25">
      <c r="A79" t="str">
        <f>'skill ratings 2016a'!A40</f>
        <v>east freo bae blades</v>
      </c>
      <c r="B79">
        <f>'skill ratings 2016a'!B40</f>
        <v>11.812801360375101</v>
      </c>
      <c r="C79">
        <f>'skill ratings 2016a'!C40</f>
        <v>2.15664053934929</v>
      </c>
    </row>
    <row r="80" spans="1:3" x14ac:dyDescent="0.25">
      <c r="A80" t="str">
        <f>'skill ratings 2016a'!A105</f>
        <v>rocko rodents</v>
      </c>
      <c r="B80">
        <f>'skill ratings 2016a'!B105</f>
        <v>11.4556585626834</v>
      </c>
      <c r="C80">
        <f>'skill ratings 2016a'!C105</f>
        <v>2.1180074156506001</v>
      </c>
    </row>
    <row r="81" spans="1:3" x14ac:dyDescent="0.25">
      <c r="A81" t="str">
        <f>'skill ratings 2016a'!A145</f>
        <v>willo wonkas</v>
      </c>
      <c r="B81">
        <f>'skill ratings 2016a'!B145</f>
        <v>25.604080660000001</v>
      </c>
      <c r="C81">
        <f>'skill ratings 2016a'!C145</f>
        <v>2.1117982139999998</v>
      </c>
    </row>
    <row r="82" spans="1:3" x14ac:dyDescent="0.25">
      <c r="A82" t="str">
        <f>'skill ratings 2016a'!A119</f>
        <v>south perth puckaneers</v>
      </c>
      <c r="B82">
        <f>'skill ratings 2016a'!B119</f>
        <v>20.489937569999899</v>
      </c>
      <c r="C82">
        <f>'skill ratings 2016a'!C119</f>
        <v>2.0842686769999998</v>
      </c>
    </row>
    <row r="83" spans="1:3" x14ac:dyDescent="0.25">
      <c r="A83" t="str">
        <f>'skill ratings 2016a'!A124</f>
        <v>stirling from the bottom now we're here</v>
      </c>
      <c r="B83">
        <f>'skill ratings 2016a'!B124</f>
        <v>13.752182506488101</v>
      </c>
      <c r="C83">
        <f>'skill ratings 2016a'!C124</f>
        <v>2.0783497181655401</v>
      </c>
    </row>
    <row r="84" spans="1:3" x14ac:dyDescent="0.25">
      <c r="A84" t="str">
        <f>'skill ratings 2016a'!A80</f>
        <v>morning brentwood</v>
      </c>
      <c r="B84">
        <f>'skill ratings 2016a'!B80</f>
        <v>32.048531011426697</v>
      </c>
      <c r="C84">
        <f>'skill ratings 2016a'!C80</f>
        <v>2.07787746481584</v>
      </c>
    </row>
    <row r="85" spans="1:3" x14ac:dyDescent="0.25">
      <c r="A85" t="str">
        <f>'skill ratings 2016a'!A46</f>
        <v>get bentley</v>
      </c>
      <c r="B85">
        <f>'skill ratings 2016a'!B46</f>
        <v>16.248321591583998</v>
      </c>
      <c r="C85">
        <f>'skill ratings 2016a'!C46</f>
        <v>2.0416043307060598</v>
      </c>
    </row>
    <row r="86" spans="1:3" x14ac:dyDescent="0.25">
      <c r="A86" t="str">
        <f>'skill ratings 2016a'!A114</f>
        <v>scarborough scar bros</v>
      </c>
      <c r="B86">
        <f>'skill ratings 2016a'!B114</f>
        <v>23.130968124825898</v>
      </c>
      <c r="C86">
        <f>'skill ratings 2016a'!C114</f>
        <v>2.0357196675017901</v>
      </c>
    </row>
    <row r="87" spans="1:3" x14ac:dyDescent="0.25">
      <c r="A87" t="str">
        <f>'skill ratings 2016a'!A115</f>
        <v>scarbra streisands</v>
      </c>
      <c r="B87">
        <f>'skill ratings 2016a'!B115</f>
        <v>28.761969449999899</v>
      </c>
      <c r="C87">
        <f>'skill ratings 2016a'!C115</f>
        <v>1.9665544180000001</v>
      </c>
    </row>
    <row r="88" spans="1:3" x14ac:dyDescent="0.25">
      <c r="A88" t="str">
        <f>'skill ratings 2016a'!A89</f>
        <v>murray street tramps</v>
      </c>
      <c r="B88">
        <f>'skill ratings 2016a'!B89</f>
        <v>20.3398585099822</v>
      </c>
      <c r="C88">
        <f>'skill ratings 2016a'!C89</f>
        <v>1.9340239023343599</v>
      </c>
    </row>
    <row r="89" spans="1:3" x14ac:dyDescent="0.25">
      <c r="A89" t="str">
        <f>'skill ratings 2016a'!A86</f>
        <v>mt lawley chai lattes</v>
      </c>
      <c r="B89">
        <f>'skill ratings 2016a'!B86</f>
        <v>17.447973890026901</v>
      </c>
      <c r="C89">
        <f>'skill ratings 2016a'!C86</f>
        <v>1.9112042290887701</v>
      </c>
    </row>
    <row r="90" spans="1:3" x14ac:dyDescent="0.25">
      <c r="A90" t="str">
        <f>'skill ratings 2016a'!A79</f>
        <v>morley puck troopers</v>
      </c>
      <c r="B90">
        <f>'skill ratings 2016a'!B79</f>
        <v>34.487526814614398</v>
      </c>
      <c r="C90">
        <f>'skill ratings 2016a'!C79</f>
        <v>1.89981733135187</v>
      </c>
    </row>
    <row r="91" spans="1:3" x14ac:dyDescent="0.25">
      <c r="A91" t="str">
        <f>'skill ratings 2016a'!A17</f>
        <v>booragoonbagz</v>
      </c>
      <c r="B91">
        <f>'skill ratings 2016a'!B17</f>
        <v>15.2907375441421</v>
      </c>
      <c r="C91">
        <f>'skill ratings 2016a'!C17</f>
        <v>1.88483709756408</v>
      </c>
    </row>
    <row r="92" spans="1:3" x14ac:dyDescent="0.25">
      <c r="A92" t="str">
        <f>'skill ratings 2016a'!A73</f>
        <v>manning manchilds</v>
      </c>
      <c r="B92">
        <f>'skill ratings 2016a'!B73</f>
        <v>21.3371575179895</v>
      </c>
      <c r="C92">
        <f>'skill ratings 2016a'!C73</f>
        <v>1.88348401521311</v>
      </c>
    </row>
    <row r="93" spans="1:3" x14ac:dyDescent="0.25">
      <c r="A93" t="str">
        <f>'skill ratings 2016a'!A52</f>
        <v>heathcote hangers</v>
      </c>
      <c r="B93">
        <f>'skill ratings 2016a'!B52</f>
        <v>25.869801290972401</v>
      </c>
      <c r="C93">
        <f>'skill ratings 2016a'!C52</f>
        <v>1.8690501403886299</v>
      </c>
    </row>
    <row r="94" spans="1:3" x14ac:dyDescent="0.25">
      <c r="A94" t="str">
        <f>'skill ratings 2016a'!A144</f>
        <v>whorebin grovers</v>
      </c>
      <c r="B94">
        <f>'skill ratings 2016a'!B144</f>
        <v>18.527954041960498</v>
      </c>
      <c r="C94">
        <f>'skill ratings 2016a'!C144</f>
        <v>1.86900753174297</v>
      </c>
    </row>
    <row r="95" spans="1:3" x14ac:dyDescent="0.25">
      <c r="A95" t="str">
        <f>'skill ratings 2016a'!A99</f>
        <v>perth city puck pirates</v>
      </c>
      <c r="B95">
        <f>'skill ratings 2016a'!B99</f>
        <v>20.257533434793402</v>
      </c>
      <c r="C95">
        <f>'skill ratings 2016a'!C99</f>
        <v>1.86596634417929</v>
      </c>
    </row>
    <row r="96" spans="1:3" x14ac:dyDescent="0.25">
      <c r="A96" t="str">
        <f>'skill ratings 2016a'!A118</f>
        <v>south perth major blazers</v>
      </c>
      <c r="B96">
        <f>'skill ratings 2016a'!B118</f>
        <v>19.726330469146198</v>
      </c>
      <c r="C96">
        <f>'skill ratings 2016a'!C118</f>
        <v>1.8548712106367899</v>
      </c>
    </row>
    <row r="97" spans="1:3" x14ac:dyDescent="0.25">
      <c r="A97" t="str">
        <f>'skill ratings 2016a'!A71</f>
        <v>leederphiles rolferhockey</v>
      </c>
      <c r="B97">
        <f>'skill ratings 2016a'!B71</f>
        <v>24.186958133834601</v>
      </c>
      <c r="C97">
        <f>'skill ratings 2016a'!C71</f>
        <v>1.8527103036584101</v>
      </c>
    </row>
    <row r="98" spans="1:3" x14ac:dyDescent="0.25">
      <c r="A98" t="str">
        <f>'skill ratings 2016a'!A56</f>
        <v>how much wood would a parkwood park if a parkwood could park wood</v>
      </c>
      <c r="B98">
        <f>'skill ratings 2016a'!B56</f>
        <v>26.3269389593851</v>
      </c>
      <c r="C98">
        <f>'skill ratings 2016a'!C56</f>
        <v>1.8487539749544299</v>
      </c>
    </row>
    <row r="99" spans="1:3" x14ac:dyDescent="0.25">
      <c r="A99" t="str">
        <f>'skill ratings 2016a'!A101</f>
        <v>perth glory holez</v>
      </c>
      <c r="B99">
        <f>'skill ratings 2016a'!B101</f>
        <v>18.098597756000299</v>
      </c>
      <c r="C99">
        <f>'skill ratings 2016a'!C101</f>
        <v>1.8413527012795401</v>
      </c>
    </row>
    <row r="100" spans="1:3" x14ac:dyDescent="0.25">
      <c r="A100" t="str">
        <f>'skill ratings 2016a'!A146</f>
        <v>wilson castaways</v>
      </c>
      <c r="B100">
        <f>'skill ratings 2016a'!B146</f>
        <v>20.389969764823601</v>
      </c>
      <c r="C100">
        <f>'skill ratings 2016a'!C146</f>
        <v>1.8348659940976999</v>
      </c>
    </row>
    <row r="101" spans="1:3" x14ac:dyDescent="0.25">
      <c r="A101" t="str">
        <f>'skill ratings 2016a'!A121</f>
        <v>south perth shakas</v>
      </c>
      <c r="B101">
        <f>'skill ratings 2016a'!B121</f>
        <v>21.713357826178701</v>
      </c>
      <c r="C101">
        <f>'skill ratings 2016a'!C121</f>
        <v>1.8345834983679701</v>
      </c>
    </row>
    <row r="102" spans="1:3" x14ac:dyDescent="0.25">
      <c r="A102" t="str">
        <f>'skill ratings 2016a'!A68</f>
        <v>k-town cooks</v>
      </c>
      <c r="B102">
        <f>'skill ratings 2016a'!B68</f>
        <v>29.475622912033199</v>
      </c>
      <c r="C102">
        <f>'skill ratings 2016a'!C68</f>
        <v>1.8341566171282</v>
      </c>
    </row>
    <row r="103" spans="1:3" x14ac:dyDescent="0.25">
      <c r="A103" t="str">
        <f>'skill ratings 2016a'!A138</f>
        <v>west coast spastic eagles</v>
      </c>
      <c r="B103">
        <f>'skill ratings 2016a'!B138</f>
        <v>20.969751482466499</v>
      </c>
      <c r="C103">
        <f>'skill ratings 2016a'!C138</f>
        <v>1.8318451697718201</v>
      </c>
    </row>
    <row r="104" spans="1:3" x14ac:dyDescent="0.25">
      <c r="A104" t="str">
        <f>'skill ratings 2016a'!A122</f>
        <v>st james addictions</v>
      </c>
      <c r="B104">
        <f>'skill ratings 2016a'!B122</f>
        <v>22.408931122436599</v>
      </c>
      <c r="C104">
        <f>'skill ratings 2016a'!C122</f>
        <v>1.8121089477319801</v>
      </c>
    </row>
    <row r="105" spans="1:3" x14ac:dyDescent="0.25">
      <c r="A105" t="str">
        <f>'skill ratings 2016a'!A19</f>
        <v>bull creek buttchuggers</v>
      </c>
      <c r="B105">
        <f>'skill ratings 2016a'!B19</f>
        <v>20.498996405640501</v>
      </c>
      <c r="C105">
        <f>'skill ratings 2016a'!C19</f>
        <v>1.7891525725367301</v>
      </c>
    </row>
    <row r="106" spans="1:3" x14ac:dyDescent="0.25">
      <c r="A106" t="str">
        <f>'skill ratings 2016a'!A15</f>
        <v>black wall reach arounds</v>
      </c>
      <c r="B106">
        <f>'skill ratings 2016a'!B15</f>
        <v>27.4710128265971</v>
      </c>
      <c r="C106">
        <f>'skill ratings 2016a'!C15</f>
        <v>1.7838763076258299</v>
      </c>
    </row>
    <row r="107" spans="1:3" x14ac:dyDescent="0.25">
      <c r="A107" t="str">
        <f>'skill ratings 2016a'!A109</f>
        <v>rosemount rinsers</v>
      </c>
      <c r="B107">
        <f>'skill ratings 2016a'!B109</f>
        <v>24.9570886621588</v>
      </c>
      <c r="C107">
        <f>'skill ratings 2016a'!C109</f>
        <v>1.7625435517097601</v>
      </c>
    </row>
    <row r="108" spans="1:3" x14ac:dyDescent="0.25">
      <c r="A108" t="str">
        <f>'skill ratings 2016a'!A34</f>
        <v>daglish dhe moisties</v>
      </c>
      <c r="B108">
        <f>'skill ratings 2016a'!B34</f>
        <v>30.354520608797799</v>
      </c>
      <c r="C108">
        <f>'skill ratings 2016a'!C34</f>
        <v>1.75779290265629</v>
      </c>
    </row>
    <row r="109" spans="1:3" x14ac:dyDescent="0.25">
      <c r="A109" t="str">
        <f>'skill ratings 2016a'!A148</f>
        <v>yokine reservoir dogs</v>
      </c>
      <c r="B109">
        <f>'skill ratings 2016a'!B148</f>
        <v>25.042700261944098</v>
      </c>
      <c r="C109">
        <f>'skill ratings 2016a'!C148</f>
        <v>1.6777395273225799</v>
      </c>
    </row>
    <row r="110" spans="1:3" x14ac:dyDescent="0.25">
      <c r="A110" t="str">
        <f>'skill ratings 2016a'!A27</f>
        <v>como at me bro</v>
      </c>
      <c r="B110">
        <f>'skill ratings 2016a'!B27</f>
        <v>19.587121978595299</v>
      </c>
      <c r="C110">
        <f>'skill ratings 2016a'!C27</f>
        <v>1.6046847780925699</v>
      </c>
    </row>
    <row r="111" spans="1:3" x14ac:dyDescent="0.25">
      <c r="A111" t="str">
        <f>'skill ratings 2016a'!A143</f>
        <v>whitfords city wristies</v>
      </c>
      <c r="B111">
        <f>'skill ratings 2016a'!B143</f>
        <v>22.778789753679298</v>
      </c>
      <c r="C111">
        <f>'skill ratings 2016a'!C143</f>
        <v>1.5967710726982201</v>
      </c>
    </row>
    <row r="112" spans="1:3" x14ac:dyDescent="0.25">
      <c r="A112" t="str">
        <f>'skill ratings 2016a'!A76</f>
        <v>melville massiv</v>
      </c>
      <c r="B112">
        <f>'skill ratings 2016a'!B76</f>
        <v>30.519233952605699</v>
      </c>
      <c r="C112">
        <f>'skill ratings 2016a'!C76</f>
        <v>1.59461286605344</v>
      </c>
    </row>
    <row r="113" spans="1:3" x14ac:dyDescent="0.25">
      <c r="A113" t="str">
        <f>'skill ratings 2016a'!A129</f>
        <v>swanbourne nudists</v>
      </c>
      <c r="B113">
        <f>'skill ratings 2016a'!B129</f>
        <v>22.3165275328295</v>
      </c>
      <c r="C113">
        <f>'skill ratings 2016a'!C129</f>
        <v>1.5890665452887001</v>
      </c>
    </row>
    <row r="114" spans="1:3" x14ac:dyDescent="0.25">
      <c r="A114" t="str">
        <f>'skill ratings 2016a'!A12</f>
        <v>bicton bath salts</v>
      </c>
      <c r="B114">
        <f>'skill ratings 2016a'!B12</f>
        <v>22.4627098909925</v>
      </c>
      <c r="C114">
        <f>'skill ratings 2016a'!C12</f>
        <v>1.58233629707289</v>
      </c>
    </row>
    <row r="115" spans="1:3" x14ac:dyDescent="0.25">
      <c r="A115" t="str">
        <f>'skill ratings 2016a'!A33</f>
        <v>creepy crawleys</v>
      </c>
      <c r="B115">
        <f>'skill ratings 2016a'!B33</f>
        <v>20.254953928002799</v>
      </c>
      <c r="C115">
        <f>'skill ratings 2016a'!C33</f>
        <v>1.5722014389443899</v>
      </c>
    </row>
    <row r="116" spans="1:3" x14ac:dyDescent="0.25">
      <c r="A116" t="str">
        <f>'skill ratings 2016a'!A48</f>
        <v>gmla guardians</v>
      </c>
      <c r="B116">
        <f>'skill ratings 2016a'!B48</f>
        <v>33.049125858571699</v>
      </c>
      <c r="C116">
        <f>'skill ratings 2016a'!C48</f>
        <v>1.5544328734392201</v>
      </c>
    </row>
    <row r="117" spans="1:3" x14ac:dyDescent="0.25">
      <c r="A117" t="str">
        <f>'skill ratings 2016a'!A85</f>
        <v>mount lawless</v>
      </c>
      <c r="B117">
        <f>'skill ratings 2016a'!B85</f>
        <v>32.910703363450203</v>
      </c>
      <c r="C117">
        <f>'skill ratings 2016a'!C85</f>
        <v>1.55162286352727</v>
      </c>
    </row>
    <row r="118" spans="1:3" x14ac:dyDescent="0.25">
      <c r="A118" t="str">
        <f>'skill ratings 2016a'!A81</f>
        <v>mosman mooseknuckles</v>
      </c>
      <c r="B118">
        <f>'skill ratings 2016a'!B81</f>
        <v>31.319650801742799</v>
      </c>
      <c r="C118">
        <f>'skill ratings 2016a'!C81</f>
        <v>1.54301933084746</v>
      </c>
    </row>
    <row r="119" spans="1:3" x14ac:dyDescent="0.25">
      <c r="A119" t="str">
        <f>'skill ratings 2016a'!A5</f>
        <v>balcatta bandits</v>
      </c>
      <c r="B119">
        <f>'skill ratings 2016a'!B5</f>
        <v>38.393090658251602</v>
      </c>
      <c r="C119">
        <f>'skill ratings 2016a'!C5</f>
        <v>1.53114908216943</v>
      </c>
    </row>
    <row r="120" spans="1:3" x14ac:dyDescent="0.25">
      <c r="A120" t="str">
        <f>'skill ratings 2016a'!A35</f>
        <v>dalkeith dalqueefs</v>
      </c>
      <c r="B120">
        <f>'skill ratings 2016a'!B35</f>
        <v>22.275877260544998</v>
      </c>
      <c r="C120">
        <f>'skill ratings 2016a'!C35</f>
        <v>1.5170573051337399</v>
      </c>
    </row>
    <row r="121" spans="1:3" x14ac:dyDescent="0.25">
      <c r="A121" t="str">
        <f>'skill ratings 2016a'!A25</f>
        <v>city beach kooks</v>
      </c>
      <c r="B121">
        <f>'skill ratings 2016a'!B25</f>
        <v>21.760489799745098</v>
      </c>
      <c r="C121">
        <f>'skill ratings 2016a'!C25</f>
        <v>1.50156385454341</v>
      </c>
    </row>
    <row r="122" spans="1:3" x14ac:dyDescent="0.25">
      <c r="A122" t="str">
        <f>'skill ratings 2016a'!A70</f>
        <v>lake mongrels</v>
      </c>
      <c r="B122">
        <f>'skill ratings 2016a'!B70</f>
        <v>24.855110657901701</v>
      </c>
      <c r="C122">
        <f>'skill ratings 2016a'!C70</f>
        <v>1.4787131279133601</v>
      </c>
    </row>
    <row r="123" spans="1:3" x14ac:dyDescent="0.25">
      <c r="A123" t="str">
        <f>'skill ratings 2016a'!A49</f>
        <v>gmla jurassic pucks</v>
      </c>
      <c r="B123">
        <f>'skill ratings 2016a'!B49</f>
        <v>18.310448643757599</v>
      </c>
      <c r="C123">
        <f>'skill ratings 2016a'!C49</f>
        <v>1.46226366140661</v>
      </c>
    </row>
    <row r="124" spans="1:3" x14ac:dyDescent="0.25">
      <c r="A124" t="str">
        <f>'skill ratings 2016a'!A140</f>
        <v>west stirling banjo breakers</v>
      </c>
      <c r="B124">
        <f>'skill ratings 2016a'!B140</f>
        <v>27.4197392605275</v>
      </c>
      <c r="C124">
        <f>'skill ratings 2016a'!C140</f>
        <v>1.45934383675667</v>
      </c>
    </row>
    <row r="125" spans="1:3" x14ac:dyDescent="0.25">
      <c r="A125" t="str">
        <f>'skill ratings 2016a'!A2</f>
        <v>50 shades of graylands</v>
      </c>
      <c r="B125">
        <f>'skill ratings 2016a'!B2</f>
        <v>23.6429310795241</v>
      </c>
      <c r="C125">
        <f>'skill ratings 2016a'!C2</f>
        <v>1.45548938454265</v>
      </c>
    </row>
    <row r="126" spans="1:3" x14ac:dyDescent="0.25">
      <c r="A126" t="str">
        <f>'skill ratings 2016a'!A77</f>
        <v>mindarie molotovs</v>
      </c>
      <c r="B126">
        <f>'skill ratings 2016a'!B77</f>
        <v>34.7362647872189</v>
      </c>
      <c r="C126">
        <f>'skill ratings 2016a'!C77</f>
        <v>1.4530434512536801</v>
      </c>
    </row>
    <row r="127" spans="1:3" x14ac:dyDescent="0.25">
      <c r="A127" t="str">
        <f>'skill ratings 2016a'!A137</f>
        <v>wembley food courts</v>
      </c>
      <c r="B127">
        <f>'skill ratings 2016a'!B137</f>
        <v>26.651726149287001</v>
      </c>
      <c r="C127">
        <f>'skill ratings 2016a'!C137</f>
        <v>1.44334550351614</v>
      </c>
    </row>
    <row r="128" spans="1:3" x14ac:dyDescent="0.25">
      <c r="A128" t="str">
        <f>'skill ratings 2016a'!A87</f>
        <v>mt pleasant mounties</v>
      </c>
      <c r="B128">
        <f>'skill ratings 2016a'!B87</f>
        <v>30.044427884778599</v>
      </c>
      <c r="C128">
        <f>'skill ratings 2016a'!C87</f>
        <v>1.4357102170215399</v>
      </c>
    </row>
    <row r="129" spans="1:3" x14ac:dyDescent="0.25">
      <c r="A129" t="str">
        <f>'skill ratings 2016a'!A67</f>
        <v>kensington kermits</v>
      </c>
      <c r="B129">
        <f>'skill ratings 2016a'!B67</f>
        <v>25.9862875253948</v>
      </c>
      <c r="C129">
        <f>'skill ratings 2016a'!C67</f>
        <v>1.4300949593377601</v>
      </c>
    </row>
    <row r="130" spans="1:3" x14ac:dyDescent="0.25">
      <c r="A130" t="str">
        <f>'skill ratings 2016a'!A135</f>
        <v>wembley blue light discos</v>
      </c>
      <c r="B130">
        <f>'skill ratings 2016a'!B135</f>
        <v>24.495690777086502</v>
      </c>
      <c r="C130">
        <f>'skill ratings 2016a'!C135</f>
        <v>1.4203822131058499</v>
      </c>
    </row>
    <row r="131" spans="1:3" x14ac:dyDescent="0.25">
      <c r="A131" t="str">
        <f>'skill ratings 2016a'!A95</f>
        <v>ocean beef</v>
      </c>
      <c r="B131">
        <f>'skill ratings 2016a'!B95</f>
        <v>27.7803996595961</v>
      </c>
      <c r="C131">
        <f>'skill ratings 2016a'!C95</f>
        <v>1.4116814837520999</v>
      </c>
    </row>
    <row r="132" spans="1:3" x14ac:dyDescent="0.25">
      <c r="A132" t="str">
        <f>'skill ratings 2016a'!A62</f>
        <v>innaloominati</v>
      </c>
      <c r="B132">
        <f>'skill ratings 2016a'!B62</f>
        <v>23.836056837141101</v>
      </c>
      <c r="C132">
        <f>'skill ratings 2016a'!C62</f>
        <v>1.4074363410965101</v>
      </c>
    </row>
    <row r="133" spans="1:3" x14ac:dyDescent="0.25">
      <c r="A133" t="str">
        <f>'skill ratings 2016a'!A39</f>
        <v>doubleview double yewws</v>
      </c>
      <c r="B133">
        <f>'skill ratings 2016a'!B39</f>
        <v>24.941680604620799</v>
      </c>
      <c r="C133">
        <f>'skill ratings 2016a'!C39</f>
        <v>1.3989475127866</v>
      </c>
    </row>
    <row r="134" spans="1:3" x14ac:dyDescent="0.25">
      <c r="A134" t="str">
        <f>'skill ratings 2016a'!A47</f>
        <v>gmla angels</v>
      </c>
      <c r="B134">
        <f>'skill ratings 2016a'!B47</f>
        <v>27.110754522328001</v>
      </c>
      <c r="C134">
        <f>'skill ratings 2016a'!C47</f>
        <v>1.39820413979836</v>
      </c>
    </row>
    <row r="135" spans="1:3" x14ac:dyDescent="0.25">
      <c r="A135" t="str">
        <f>'skill ratings 2016a'!A51</f>
        <v>greenmount doom</v>
      </c>
      <c r="B135">
        <f>'skill ratings 2016a'!B51</f>
        <v>30.226678986816399</v>
      </c>
      <c r="C135">
        <f>'skill ratings 2016a'!C51</f>
        <v>1.39521586270603</v>
      </c>
    </row>
    <row r="136" spans="1:3" x14ac:dyDescent="0.25">
      <c r="A136" t="str">
        <f>'skill ratings 2016a'!A65</f>
        <v>karrakatta grim jobs</v>
      </c>
      <c r="B136">
        <f>'skill ratings 2016a'!B65</f>
        <v>29.869378010231099</v>
      </c>
      <c r="C136">
        <f>'skill ratings 2016a'!C65</f>
        <v>1.3889855715160899</v>
      </c>
    </row>
    <row r="137" spans="1:3" x14ac:dyDescent="0.25">
      <c r="A137" t="str">
        <f>'skill ratings 2016a'!A28</f>
        <v>como mo co</v>
      </c>
      <c r="B137">
        <f>'skill ratings 2016a'!B28</f>
        <v>35.862365741416703</v>
      </c>
      <c r="C137">
        <f>'skill ratings 2016a'!C28</f>
        <v>1.3857177396865501</v>
      </c>
    </row>
    <row r="138" spans="1:3" x14ac:dyDescent="0.25">
      <c r="A138" t="str">
        <f>'skill ratings 2016a'!A60</f>
        <v>inglewood coldcuts</v>
      </c>
      <c r="B138">
        <f>'skill ratings 2016a'!B60</f>
        <v>20.2266663960466</v>
      </c>
      <c r="C138">
        <f>'skill ratings 2016a'!C60</f>
        <v>1.3786545000133299</v>
      </c>
    </row>
    <row r="139" spans="1:3" x14ac:dyDescent="0.25">
      <c r="A139" t="str">
        <f>'skill ratings 2016a'!A38</f>
        <v>dog swamp swamp dogs</v>
      </c>
      <c r="B139">
        <f>'skill ratings 2016a'!B38</f>
        <v>25.4651793815035</v>
      </c>
      <c r="C139">
        <f>'skill ratings 2016a'!C38</f>
        <v>1.3762616829284</v>
      </c>
    </row>
    <row r="140" spans="1:3" x14ac:dyDescent="0.25">
      <c r="A140" t="str">
        <f>'skill ratings 2016a'!A23</f>
        <v>churchlands hellraisers</v>
      </c>
      <c r="B140">
        <f>'skill ratings 2016a'!B23</f>
        <v>31.439766896489299</v>
      </c>
      <c r="C140">
        <f>'skill ratings 2016a'!C23</f>
        <v>1.3731714459202899</v>
      </c>
    </row>
    <row r="141" spans="1:3" x14ac:dyDescent="0.25">
      <c r="A141" t="str">
        <f>'skill ratings 2016a'!A37</f>
        <v>dianella demons</v>
      </c>
      <c r="B141">
        <f>'skill ratings 2016a'!B37</f>
        <v>26.394045443202302</v>
      </c>
      <c r="C141">
        <f>'skill ratings 2016a'!C37</f>
        <v>1.3727869398894099</v>
      </c>
    </row>
    <row r="142" spans="1:3" x14ac:dyDescent="0.25">
      <c r="A142" t="str">
        <f>'skill ratings 2016a'!A93</f>
        <v>north perth bald beavers</v>
      </c>
      <c r="B142">
        <f>'skill ratings 2016a'!B93</f>
        <v>23.508285166348902</v>
      </c>
      <c r="C142">
        <f>'skill ratings 2016a'!C93</f>
        <v>1.3691916483240101</v>
      </c>
    </row>
    <row r="143" spans="1:3" x14ac:dyDescent="0.25">
      <c r="A143" t="str">
        <f>'skill ratings 2016a'!A57</f>
        <v>hungry spot heroes</v>
      </c>
      <c r="B143">
        <f>'skill ratings 2016a'!B57</f>
        <v>24.285281507375899</v>
      </c>
      <c r="C143">
        <f>'skill ratings 2016a'!C57</f>
        <v>1.36102273860725</v>
      </c>
    </row>
    <row r="144" spans="1:3" x14ac:dyDescent="0.25">
      <c r="A144" t="str">
        <f>'skill ratings 2016a'!A11</f>
        <v>bicton banter lords</v>
      </c>
      <c r="B144">
        <f>'skill ratings 2016a'!B11</f>
        <v>32.7825716898952</v>
      </c>
      <c r="C144">
        <f>'skill ratings 2016a'!C11</f>
        <v>1.3492808630591999</v>
      </c>
    </row>
    <row r="145" spans="1:3" x14ac:dyDescent="0.25">
      <c r="A145" t="str">
        <f>'skill ratings 2016a'!A75</f>
        <v>maylands muthapuckas</v>
      </c>
      <c r="B145">
        <f>'skill ratings 2016a'!B75</f>
        <v>26.903751142687099</v>
      </c>
      <c r="C145">
        <f>'skill ratings 2016a'!C75</f>
        <v>1.34374493318937</v>
      </c>
    </row>
    <row r="146" spans="1:3" x14ac:dyDescent="0.25">
      <c r="A146" t="str">
        <f>'skill ratings 2016a'!A88</f>
        <v>mullaloozers</v>
      </c>
      <c r="B146">
        <f>'skill ratings 2016a'!B88</f>
        <v>26.957127944969699</v>
      </c>
      <c r="C146">
        <f>'skill ratings 2016a'!C88</f>
        <v>1.3338480856556401</v>
      </c>
    </row>
    <row r="147" spans="1:3" x14ac:dyDescent="0.25">
      <c r="A147" t="str">
        <f>'skill ratings 2016a'!A126</f>
        <v>subiaco silkworms</v>
      </c>
      <c r="B147">
        <f>'skill ratings 2016a'!B126</f>
        <v>21.357547163505</v>
      </c>
      <c r="C147">
        <f>'skill ratings 2016a'!C126</f>
        <v>1.3306166533903501</v>
      </c>
    </row>
    <row r="148" spans="1:3" x14ac:dyDescent="0.25">
      <c r="A148" t="str">
        <f>'skill ratings 2016a'!A26</f>
        <v>claremont cereal killahs</v>
      </c>
      <c r="B148">
        <f>'skill ratings 2016a'!B26</f>
        <v>25.5795529994102</v>
      </c>
      <c r="C148">
        <f>'skill ratings 2016a'!C26</f>
        <v>1.3220069980484199</v>
      </c>
    </row>
    <row r="149" spans="1:3" x14ac:dyDescent="0.25">
      <c r="A149" t="str">
        <f>'skill ratings 2016a'!A55</f>
        <v>hillarys humpbacks</v>
      </c>
      <c r="B149">
        <f>'skill ratings 2016a'!B55</f>
        <v>22.995206841981901</v>
      </c>
      <c r="C149">
        <f>'skill ratings 2016a'!C55</f>
        <v>1.3031721273872201</v>
      </c>
    </row>
  </sheetData>
  <sortState ref="A2:C149">
    <sortCondition descending="1" ref="C2:C1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abSelected="1" workbookViewId="0">
      <selection sqref="A1:J15"/>
    </sheetView>
  </sheetViews>
  <sheetFormatPr defaultRowHeight="15" x14ac:dyDescent="0.25"/>
  <cols>
    <col min="1" max="1" width="35.42578125" bestFit="1" customWidth="1"/>
    <col min="2" max="2" width="24.7109375" bestFit="1" customWidth="1"/>
    <col min="3" max="3" width="6.7109375" style="1" customWidth="1"/>
    <col min="4" max="4" width="7.140625" style="1" customWidth="1"/>
    <col min="5" max="7" width="12" style="1" customWidth="1"/>
    <col min="8" max="8" width="12" style="1" bestFit="1" customWidth="1"/>
    <col min="9" max="10" width="9.140625" customWidth="1"/>
  </cols>
  <sheetData>
    <row r="1" spans="1:10" x14ac:dyDescent="0.25">
      <c r="A1" t="s">
        <v>151</v>
      </c>
      <c r="B1" t="s">
        <v>152</v>
      </c>
      <c r="C1" s="1" t="s">
        <v>153</v>
      </c>
      <c r="D1" s="1" t="s">
        <v>154</v>
      </c>
      <c r="E1" s="1" t="s">
        <v>155</v>
      </c>
      <c r="F1" s="1" t="s">
        <v>156</v>
      </c>
      <c r="G1" s="1" t="s">
        <v>160</v>
      </c>
      <c r="H1" s="1" t="s">
        <v>157</v>
      </c>
      <c r="I1" t="s">
        <v>158</v>
      </c>
      <c r="J1" t="s">
        <v>159</v>
      </c>
    </row>
    <row r="2" spans="1:10" x14ac:dyDescent="0.25">
      <c r="A2" t="s">
        <v>105</v>
      </c>
      <c r="B2" t="s">
        <v>123</v>
      </c>
      <c r="C2" s="1">
        <f>VLOOKUP(A2,'skill ratings 2016a'!$A$2:$B$149,2)</f>
        <v>35.301053848021802</v>
      </c>
      <c r="D2" s="1">
        <f>VLOOKUP(B2,'skill ratings 2016a'!$A$2:$B$149,2)</f>
        <v>38.393090658251602</v>
      </c>
      <c r="E2" s="1">
        <f>VLOOKUP(A2,'skill ratings 2016a'!$A$2:$C$149,3)</f>
        <v>2.6330119016762801</v>
      </c>
      <c r="F2" s="1">
        <f>VLOOKUP(B2,'skill ratings 2016a'!$A$2:$C$149,3)</f>
        <v>1.53114908216943</v>
      </c>
      <c r="G2" s="1">
        <f>625/36</f>
        <v>17.361111111111111</v>
      </c>
      <c r="H2" s="1">
        <f>I2*EXP(-J2)</f>
        <v>0.79688597270655304</v>
      </c>
      <c r="I2">
        <f>SQRT(2*G2/(2*G2+E2^2+F2^2))</f>
        <v>0.8883424617803356</v>
      </c>
      <c r="J2">
        <f>(C2-D2)^2/(2*(2*G2+E2^2+F2^2))</f>
        <v>0.10864572588141073</v>
      </c>
    </row>
    <row r="3" spans="1:10" x14ac:dyDescent="0.25">
      <c r="A3" t="s">
        <v>80</v>
      </c>
      <c r="B3" t="s">
        <v>34</v>
      </c>
      <c r="C3" s="1">
        <f>VLOOKUP(A3,'skill ratings 2016a'!$A$2:$B$149,2)</f>
        <v>13.094988516445699</v>
      </c>
      <c r="D3" s="1">
        <f>VLOOKUP(B3,'skill ratings 2016a'!$A$2:$B$149,2)</f>
        <v>10.434528259241301</v>
      </c>
      <c r="E3" s="1">
        <f>VLOOKUP(A3,'skill ratings 2016a'!$A$2:$C$149,3)</f>
        <v>2.87674777973697</v>
      </c>
      <c r="F3" s="1">
        <f>VLOOKUP(B3,'skill ratings 2016a'!$A$2:$C$149,3)</f>
        <v>2.82255970357898</v>
      </c>
      <c r="G3" s="1">
        <f>625/36</f>
        <v>17.361111111111111</v>
      </c>
      <c r="H3" s="1">
        <f>I3*EXP(-J3)</f>
        <v>0.77003621184585636</v>
      </c>
      <c r="I3">
        <f>SQRT(2*G3/(2*G3+E3^2+F3^2))</f>
        <v>0.82540830749968785</v>
      </c>
      <c r="J3">
        <f>(C3-D3)^2/(2*(2*G3+E3^2+F3^2))</f>
        <v>6.9440639971339466E-2</v>
      </c>
    </row>
    <row r="4" spans="1:10" x14ac:dyDescent="0.25">
      <c r="A4" t="s">
        <v>161</v>
      </c>
      <c r="B4" t="s">
        <v>162</v>
      </c>
      <c r="C4" s="1">
        <f>VLOOKUP(A4,'skill ratings 2016a'!$A$2:$B$149,2)</f>
        <v>38.393090658251602</v>
      </c>
      <c r="D4" s="1">
        <f>VLOOKUP(B4,'skill ratings 2016a'!$A$2:$B$149,2)</f>
        <v>35.862365741416703</v>
      </c>
      <c r="E4" s="1">
        <f>VLOOKUP(A4,'skill ratings 2016a'!$A$2:$C$149,3)</f>
        <v>1.53114908216943</v>
      </c>
      <c r="F4" s="1">
        <f>VLOOKUP(B4,'skill ratings 2016a'!$A$2:$C$149,3)</f>
        <v>1.3857177396865501</v>
      </c>
      <c r="G4" s="1">
        <f t="shared" ref="G4:G67" si="0">625/36</f>
        <v>17.361111111111111</v>
      </c>
      <c r="H4" s="1">
        <f t="shared" ref="H4:H6" si="1">I4*EXP(-J4)</f>
        <v>0.86930621082979198</v>
      </c>
      <c r="I4">
        <f t="shared" ref="I4:I6" si="2">SQRT(2*G4/(2*G4+E4^2+F4^2))</f>
        <v>0.94372326959830499</v>
      </c>
      <c r="J4">
        <f t="shared" ref="J4:J6" si="3">(C4-D4)^2/(2*(2*G4+E4^2+F4^2))</f>
        <v>8.2137541864798685E-2</v>
      </c>
    </row>
    <row r="5" spans="1:10" x14ac:dyDescent="0.25">
      <c r="A5" t="s">
        <v>162</v>
      </c>
      <c r="B5" t="s">
        <v>163</v>
      </c>
      <c r="C5" s="1">
        <f>VLOOKUP(A5,'skill ratings 2016a'!$A$2:$B$149,2)</f>
        <v>35.862365741416703</v>
      </c>
      <c r="D5" s="1">
        <f>VLOOKUP(B5,'skill ratings 2016a'!$A$2:$B$149,2)</f>
        <v>31.439766896489299</v>
      </c>
      <c r="E5" s="1">
        <f>VLOOKUP(A5,'skill ratings 2016a'!$A$2:$C$149,3)</f>
        <v>1.3857177396865501</v>
      </c>
      <c r="F5" s="1">
        <f>VLOOKUP(B5,'skill ratings 2016a'!$A$2:$C$149,3)</f>
        <v>1.3731714459202899</v>
      </c>
      <c r="G5" s="1">
        <f t="shared" si="0"/>
        <v>17.361111111111111</v>
      </c>
      <c r="H5" s="1">
        <f t="shared" si="1"/>
        <v>0.73650722731307772</v>
      </c>
      <c r="I5">
        <f t="shared" si="2"/>
        <v>0.94932588389215233</v>
      </c>
      <c r="J5">
        <f t="shared" si="3"/>
        <v>0.25383308790233566</v>
      </c>
    </row>
    <row r="6" spans="1:10" x14ac:dyDescent="0.25">
      <c r="A6" t="s">
        <v>161</v>
      </c>
      <c r="B6" t="s">
        <v>164</v>
      </c>
      <c r="C6" s="1">
        <f>VLOOKUP(A6,'skill ratings 2016a'!$A$2:$B$149,2)</f>
        <v>38.393090658251602</v>
      </c>
      <c r="D6" s="1">
        <f>VLOOKUP(B6,'skill ratings 2016a'!$A$2:$B$149,2)</f>
        <v>34.487526814614398</v>
      </c>
      <c r="E6" s="1">
        <f>VLOOKUP(A6,'skill ratings 2016a'!$A$2:$C$149,3)</f>
        <v>1.53114908216943</v>
      </c>
      <c r="F6" s="1">
        <f>VLOOKUP(B6,'skill ratings 2016a'!$A$2:$C$149,3)</f>
        <v>1.89981733135187</v>
      </c>
      <c r="G6" s="1">
        <f t="shared" si="0"/>
        <v>17.361111111111111</v>
      </c>
      <c r="H6" s="1">
        <f t="shared" si="1"/>
        <v>0.76595804538307721</v>
      </c>
      <c r="I6">
        <f t="shared" si="2"/>
        <v>0.92392118862752659</v>
      </c>
      <c r="J6">
        <f t="shared" si="3"/>
        <v>0.18749937711058332</v>
      </c>
    </row>
    <row r="7" spans="1:10" x14ac:dyDescent="0.25">
      <c r="A7" t="s">
        <v>80</v>
      </c>
      <c r="B7" t="s">
        <v>111</v>
      </c>
      <c r="C7" s="1">
        <f>VLOOKUP(A7,'skill ratings 2016a'!$A$2:$B$149,2)</f>
        <v>13.094988516445699</v>
      </c>
      <c r="D7" s="1">
        <f>VLOOKUP(B7,'skill ratings 2016a'!$A$2:$B$149,2)</f>
        <v>16.248321591583998</v>
      </c>
      <c r="E7" s="1">
        <f>VLOOKUP(A7,'skill ratings 2016a'!$A$2:$C$149,3)</f>
        <v>2.87674777973697</v>
      </c>
      <c r="F7" s="1">
        <f>VLOOKUP(B7,'skill ratings 2016a'!$A$2:$C$149,3)</f>
        <v>2.0416043307060598</v>
      </c>
      <c r="G7" s="1">
        <f t="shared" si="0"/>
        <v>17.361111111111111</v>
      </c>
      <c r="H7" s="1">
        <f t="shared" ref="H7:H8" si="4">I7*EXP(-J7)</f>
        <v>0.77216515351674209</v>
      </c>
      <c r="I7">
        <f t="shared" ref="I7:I8" si="5">SQRT(2*G7/(2*G7+E7^2+F7^2))</f>
        <v>0.85800340357710059</v>
      </c>
      <c r="J7">
        <f t="shared" ref="J7:J8" si="6">(C7-D7)^2/(2*(2*G7+E7^2+F7^2))</f>
        <v>0.10540960978220056</v>
      </c>
    </row>
    <row r="8" spans="1:10" x14ac:dyDescent="0.25">
      <c r="A8" t="s">
        <v>82</v>
      </c>
      <c r="B8" t="s">
        <v>165</v>
      </c>
      <c r="C8" s="1">
        <f>VLOOKUP(A8,'skill ratings 2016a'!$A$2:$B$149,2)</f>
        <v>26.903751142687099</v>
      </c>
      <c r="D8" s="1">
        <f>VLOOKUP(B8,'skill ratings 2016a'!$A$2:$B$149,2)</f>
        <v>23.1741721399999</v>
      </c>
      <c r="E8" s="1">
        <f>VLOOKUP(A8,'skill ratings 2016a'!$A$2:$C$149,3)</f>
        <v>1.34374493318937</v>
      </c>
      <c r="F8" s="1">
        <f>VLOOKUP(B8,'skill ratings 2016a'!$A$2:$C$149,3)</f>
        <v>2.348168679</v>
      </c>
      <c r="G8" s="1">
        <f t="shared" si="0"/>
        <v>17.361111111111111</v>
      </c>
      <c r="H8" s="1">
        <f t="shared" si="4"/>
        <v>0.77022721590155807</v>
      </c>
      <c r="I8">
        <f t="shared" si="5"/>
        <v>0.90878942809525409</v>
      </c>
      <c r="J8">
        <f t="shared" si="6"/>
        <v>0.16542785817652303</v>
      </c>
    </row>
    <row r="9" spans="1:10" x14ac:dyDescent="0.25">
      <c r="A9" t="s">
        <v>82</v>
      </c>
      <c r="B9" t="s">
        <v>46</v>
      </c>
      <c r="C9" s="1">
        <f>VLOOKUP(A9,'skill ratings 2016a'!$A$2:$B$149,2)</f>
        <v>26.903751142687099</v>
      </c>
      <c r="D9" s="1">
        <f>VLOOKUP(B9,'skill ratings 2016a'!$A$2:$B$149,2)</f>
        <v>26.957127944969699</v>
      </c>
      <c r="E9" s="1">
        <f>VLOOKUP(A9,'skill ratings 2016a'!$A$2:$C$149,3)</f>
        <v>1.34374493318937</v>
      </c>
      <c r="F9" s="1">
        <f>VLOOKUP(B9,'skill ratings 2016a'!$A$2:$C$149,3)</f>
        <v>1.3338480856556401</v>
      </c>
      <c r="G9" s="1">
        <f t="shared" si="0"/>
        <v>17.361111111111111</v>
      </c>
      <c r="H9" s="1">
        <f t="shared" ref="H9:H72" si="7">I9*EXP(-J9)</f>
        <v>0.95202510825576891</v>
      </c>
      <c r="I9">
        <f t="shared" ref="I9:I72" si="8">SQRT(2*G9/(2*G9+E9^2+F9^2))</f>
        <v>0.9520605123248802</v>
      </c>
      <c r="J9">
        <f t="shared" ref="J9:J72" si="9">(C9-D9)^2/(2*(2*G9+E9^2+F9^2))</f>
        <v>3.7187475954574846E-5</v>
      </c>
    </row>
    <row r="10" spans="1:10" x14ac:dyDescent="0.25">
      <c r="A10" t="s">
        <v>82</v>
      </c>
      <c r="B10" t="s">
        <v>166</v>
      </c>
      <c r="C10" s="1">
        <f>VLOOKUP(A10,'skill ratings 2016a'!$A$2:$B$149,2)</f>
        <v>26.903751142687099</v>
      </c>
      <c r="D10" s="1">
        <f>VLOOKUP(B10,'skill ratings 2016a'!$A$2:$B$149,2)</f>
        <v>27.939159524169099</v>
      </c>
      <c r="E10" s="1">
        <f>VLOOKUP(A10,'skill ratings 2016a'!$A$2:$C$149,3)</f>
        <v>1.34374493318937</v>
      </c>
      <c r="F10" s="1">
        <f>VLOOKUP(B10,'skill ratings 2016a'!$A$2:$C$149,3)</f>
        <v>2.52712068954364</v>
      </c>
      <c r="G10" s="1">
        <f t="shared" si="0"/>
        <v>17.361111111111111</v>
      </c>
      <c r="H10" s="1">
        <f t="shared" si="7"/>
        <v>0.88833848394823456</v>
      </c>
      <c r="I10">
        <f t="shared" si="8"/>
        <v>0.89950418183945824</v>
      </c>
      <c r="J10">
        <f t="shared" si="9"/>
        <v>1.2490856470303794E-2</v>
      </c>
    </row>
    <row r="11" spans="1:10" x14ac:dyDescent="0.25">
      <c r="A11" t="s">
        <v>82</v>
      </c>
      <c r="B11" t="s">
        <v>19</v>
      </c>
      <c r="C11" s="1">
        <f>VLOOKUP(A11,'skill ratings 2016a'!$A$2:$B$149,2)</f>
        <v>26.903751142687099</v>
      </c>
      <c r="D11" s="1">
        <f>VLOOKUP(B11,'skill ratings 2016a'!$A$2:$B$149,2)</f>
        <v>29.869378010231099</v>
      </c>
      <c r="E11" s="1">
        <f>VLOOKUP(A11,'skill ratings 2016a'!$A$2:$C$149,3)</f>
        <v>1.34374493318937</v>
      </c>
      <c r="F11" s="1">
        <f>VLOOKUP(B11,'skill ratings 2016a'!$A$2:$C$149,3)</f>
        <v>1.3889855715160899</v>
      </c>
      <c r="G11" s="1">
        <f t="shared" si="0"/>
        <v>17.361111111111111</v>
      </c>
      <c r="H11" s="1">
        <f t="shared" si="7"/>
        <v>0.8475294342802332</v>
      </c>
      <c r="I11">
        <f t="shared" si="8"/>
        <v>0.95020035376548884</v>
      </c>
      <c r="J11">
        <f t="shared" si="9"/>
        <v>0.11434729169344891</v>
      </c>
    </row>
    <row r="12" spans="1:10" x14ac:dyDescent="0.25">
      <c r="A12" t="s">
        <v>82</v>
      </c>
      <c r="B12" t="s">
        <v>94</v>
      </c>
      <c r="C12" s="1">
        <f>VLOOKUP(A12,'skill ratings 2016a'!$A$2:$B$149,2)</f>
        <v>26.903751142687099</v>
      </c>
      <c r="D12" s="1">
        <f>VLOOKUP(B12,'skill ratings 2016a'!$A$2:$B$149,2)</f>
        <v>27.110754522328001</v>
      </c>
      <c r="E12" s="1">
        <f>VLOOKUP(A12,'skill ratings 2016a'!$A$2:$C$149,3)</f>
        <v>1.34374493318937</v>
      </c>
      <c r="F12" s="1">
        <f>VLOOKUP(B12,'skill ratings 2016a'!$A$2:$C$149,3)</f>
        <v>1.39820413979836</v>
      </c>
      <c r="G12" s="1">
        <f t="shared" si="0"/>
        <v>17.361111111111111</v>
      </c>
      <c r="H12" s="1">
        <f t="shared" si="7"/>
        <v>0.9493543928568744</v>
      </c>
      <c r="I12">
        <f t="shared" si="8"/>
        <v>0.9498830899745534</v>
      </c>
      <c r="J12">
        <f t="shared" si="9"/>
        <v>5.5674673242800041E-4</v>
      </c>
    </row>
    <row r="13" spans="1:10" x14ac:dyDescent="0.25">
      <c r="A13" t="s">
        <v>82</v>
      </c>
      <c r="B13" t="s">
        <v>28</v>
      </c>
      <c r="C13" s="1">
        <f>VLOOKUP(A13,'skill ratings 2016a'!$A$2:$B$149,2)</f>
        <v>26.903751142687099</v>
      </c>
      <c r="D13" s="1">
        <f>VLOOKUP(B13,'skill ratings 2016a'!$A$2:$B$149,2)</f>
        <v>24.285281507375899</v>
      </c>
      <c r="E13" s="1">
        <f>VLOOKUP(A13,'skill ratings 2016a'!$A$2:$C$149,3)</f>
        <v>1.34374493318937</v>
      </c>
      <c r="F13" s="1">
        <f>VLOOKUP(B13,'skill ratings 2016a'!$A$2:$C$149,3)</f>
        <v>1.36102273860725</v>
      </c>
      <c r="G13" s="1">
        <f t="shared" si="0"/>
        <v>17.361111111111111</v>
      </c>
      <c r="H13" s="1">
        <f t="shared" si="7"/>
        <v>0.86987706724324476</v>
      </c>
      <c r="I13">
        <f t="shared" si="8"/>
        <v>0.95115178001805256</v>
      </c>
      <c r="J13">
        <f t="shared" si="9"/>
        <v>8.9321750604888075E-2</v>
      </c>
    </row>
    <row r="14" spans="1:10" x14ac:dyDescent="0.25">
      <c r="A14" t="s">
        <v>80</v>
      </c>
      <c r="B14" t="s">
        <v>123</v>
      </c>
      <c r="C14" s="1">
        <f>VLOOKUP(A14,'skill ratings 2016a'!$A$2:$B$149,2)</f>
        <v>13.094988516445699</v>
      </c>
      <c r="D14" s="1">
        <f>VLOOKUP(B14,'skill ratings 2016a'!$A$2:$B$149,2)</f>
        <v>38.393090658251602</v>
      </c>
      <c r="E14" s="1">
        <f>VLOOKUP(A14,'skill ratings 2016a'!$A$2:$C$149,3)</f>
        <v>2.87674777973697</v>
      </c>
      <c r="F14" s="1">
        <f>VLOOKUP(B14,'skill ratings 2016a'!$A$2:$C$149,3)</f>
        <v>1.53114908216943</v>
      </c>
      <c r="G14" s="1">
        <f t="shared" si="0"/>
        <v>17.361111111111111</v>
      </c>
      <c r="H14" s="1">
        <f t="shared" si="7"/>
        <v>7.5349449548471397E-4</v>
      </c>
      <c r="I14">
        <f t="shared" si="8"/>
        <v>0.87508834402996072</v>
      </c>
      <c r="J14">
        <f t="shared" si="9"/>
        <v>7.0573584120714612</v>
      </c>
    </row>
    <row r="15" spans="1:10" x14ac:dyDescent="0.25">
      <c r="A15" t="s">
        <v>167</v>
      </c>
      <c r="B15" t="s">
        <v>124</v>
      </c>
      <c r="C15" s="1">
        <f>VLOOKUP(A15,'skill ratings 2016a'!$A$2:$B$149,2)</f>
        <v>20.2266663960466</v>
      </c>
      <c r="D15" s="1">
        <f>VLOOKUP(B15,'skill ratings 2016a'!$A$2:$B$149,2)</f>
        <v>18.26951721</v>
      </c>
      <c r="E15" s="1">
        <f>VLOOKUP(A15,'skill ratings 2016a'!$A$2:$C$149,3)</f>
        <v>1.3786545000133299</v>
      </c>
      <c r="F15" s="1">
        <f>VLOOKUP(B15,'skill ratings 2016a'!$A$2:$C$149,3)</f>
        <v>3.83393265899999</v>
      </c>
      <c r="G15" s="1">
        <f t="shared" si="0"/>
        <v>17.361111111111111</v>
      </c>
      <c r="H15" s="1">
        <f t="shared" si="7"/>
        <v>0.79240154859545309</v>
      </c>
      <c r="I15">
        <f t="shared" si="8"/>
        <v>0.82253082250434539</v>
      </c>
      <c r="J15">
        <f t="shared" si="9"/>
        <v>3.7317686974054624E-2</v>
      </c>
    </row>
    <row r="16" spans="1:10" x14ac:dyDescent="0.25">
      <c r="C16" s="1" t="e">
        <f>VLOOKUP(A16,'skill ratings 2016a'!$A$2:$B$149,2)</f>
        <v>#N/A</v>
      </c>
      <c r="D16" s="1" t="e">
        <f>VLOOKUP(B16,'skill ratings 2016a'!$A$2:$B$149,2)</f>
        <v>#N/A</v>
      </c>
      <c r="E16" s="1" t="e">
        <f>VLOOKUP(A16,'skill ratings 2016a'!$A$2:$C$149,3)</f>
        <v>#N/A</v>
      </c>
      <c r="F16" s="1" t="e">
        <f>VLOOKUP(B16,'skill ratings 2016a'!$A$2:$C$149,3)</f>
        <v>#N/A</v>
      </c>
      <c r="G16" s="1">
        <f t="shared" si="0"/>
        <v>17.361111111111111</v>
      </c>
      <c r="H16" s="1" t="e">
        <f t="shared" si="7"/>
        <v>#N/A</v>
      </c>
      <c r="I16" t="e">
        <f t="shared" si="8"/>
        <v>#N/A</v>
      </c>
      <c r="J16" t="e">
        <f t="shared" si="9"/>
        <v>#N/A</v>
      </c>
    </row>
    <row r="17" spans="3:10" x14ac:dyDescent="0.25">
      <c r="C17" s="1" t="e">
        <f>VLOOKUP(A17,'skill ratings 2016a'!$A$2:$B$149,2)</f>
        <v>#N/A</v>
      </c>
      <c r="D17" s="1" t="e">
        <f>VLOOKUP(B17,'skill ratings 2016a'!$A$2:$B$149,2)</f>
        <v>#N/A</v>
      </c>
      <c r="E17" s="1" t="e">
        <f>VLOOKUP(A17,'skill ratings 2016a'!$A$2:$C$149,3)</f>
        <v>#N/A</v>
      </c>
      <c r="F17" s="1" t="e">
        <f>VLOOKUP(B17,'skill ratings 2016a'!$A$2:$C$149,3)</f>
        <v>#N/A</v>
      </c>
      <c r="G17" s="1">
        <f t="shared" si="0"/>
        <v>17.361111111111111</v>
      </c>
      <c r="H17" s="1" t="e">
        <f t="shared" si="7"/>
        <v>#N/A</v>
      </c>
      <c r="I17" t="e">
        <f t="shared" si="8"/>
        <v>#N/A</v>
      </c>
      <c r="J17" t="e">
        <f t="shared" si="9"/>
        <v>#N/A</v>
      </c>
    </row>
    <row r="18" spans="3:10" x14ac:dyDescent="0.25">
      <c r="C18" s="1" t="e">
        <f>VLOOKUP(A18,'skill ratings 2016a'!$A$2:$B$149,2)</f>
        <v>#N/A</v>
      </c>
      <c r="D18" s="1" t="e">
        <f>VLOOKUP(B18,'skill ratings 2016a'!$A$2:$B$149,2)</f>
        <v>#N/A</v>
      </c>
      <c r="E18" s="1" t="e">
        <f>VLOOKUP(A18,'skill ratings 2016a'!$A$2:$C$149,3)</f>
        <v>#N/A</v>
      </c>
      <c r="F18" s="1" t="e">
        <f>VLOOKUP(B18,'skill ratings 2016a'!$A$2:$C$149,3)</f>
        <v>#N/A</v>
      </c>
      <c r="G18" s="1">
        <f t="shared" si="0"/>
        <v>17.361111111111111</v>
      </c>
      <c r="H18" s="1" t="e">
        <f t="shared" si="7"/>
        <v>#N/A</v>
      </c>
      <c r="I18" t="e">
        <f t="shared" si="8"/>
        <v>#N/A</v>
      </c>
      <c r="J18" t="e">
        <f t="shared" si="9"/>
        <v>#N/A</v>
      </c>
    </row>
    <row r="19" spans="3:10" x14ac:dyDescent="0.25">
      <c r="C19" s="1" t="e">
        <f>VLOOKUP(A19,'skill ratings 2016a'!$A$2:$B$149,2)</f>
        <v>#N/A</v>
      </c>
      <c r="D19" s="1" t="e">
        <f>VLOOKUP(B19,'skill ratings 2016a'!$A$2:$B$149,2)</f>
        <v>#N/A</v>
      </c>
      <c r="E19" s="1" t="e">
        <f>VLOOKUP(A19,'skill ratings 2016a'!$A$2:$C$149,3)</f>
        <v>#N/A</v>
      </c>
      <c r="F19" s="1" t="e">
        <f>VLOOKUP(B19,'skill ratings 2016a'!$A$2:$C$149,3)</f>
        <v>#N/A</v>
      </c>
      <c r="G19" s="1">
        <f t="shared" si="0"/>
        <v>17.361111111111111</v>
      </c>
      <c r="H19" s="1" t="e">
        <f t="shared" si="7"/>
        <v>#N/A</v>
      </c>
      <c r="I19" t="e">
        <f t="shared" si="8"/>
        <v>#N/A</v>
      </c>
      <c r="J19" t="e">
        <f t="shared" si="9"/>
        <v>#N/A</v>
      </c>
    </row>
    <row r="20" spans="3:10" x14ac:dyDescent="0.25">
      <c r="C20" s="1" t="e">
        <f>VLOOKUP(A20,'skill ratings 2016a'!$A$2:$B$149,2)</f>
        <v>#N/A</v>
      </c>
      <c r="D20" s="1" t="e">
        <f>VLOOKUP(B20,'skill ratings 2016a'!$A$2:$B$149,2)</f>
        <v>#N/A</v>
      </c>
      <c r="E20" s="1" t="e">
        <f>VLOOKUP(A20,'skill ratings 2016a'!$A$2:$C$149,3)</f>
        <v>#N/A</v>
      </c>
      <c r="F20" s="1" t="e">
        <f>VLOOKUP(B20,'skill ratings 2016a'!$A$2:$C$149,3)</f>
        <v>#N/A</v>
      </c>
      <c r="G20" s="1">
        <f t="shared" si="0"/>
        <v>17.361111111111111</v>
      </c>
      <c r="H20" s="1" t="e">
        <f t="shared" si="7"/>
        <v>#N/A</v>
      </c>
      <c r="I20" t="e">
        <f t="shared" si="8"/>
        <v>#N/A</v>
      </c>
      <c r="J20" t="e">
        <f t="shared" si="9"/>
        <v>#N/A</v>
      </c>
    </row>
    <row r="21" spans="3:10" x14ac:dyDescent="0.25">
      <c r="C21" s="1" t="e">
        <f>VLOOKUP(A21,'skill ratings 2016a'!$A$2:$B$149,2)</f>
        <v>#N/A</v>
      </c>
      <c r="D21" s="1" t="e">
        <f>VLOOKUP(B21,'skill ratings 2016a'!$A$2:$B$149,2)</f>
        <v>#N/A</v>
      </c>
      <c r="E21" s="1" t="e">
        <f>VLOOKUP(A21,'skill ratings 2016a'!$A$2:$C$149,3)</f>
        <v>#N/A</v>
      </c>
      <c r="F21" s="1" t="e">
        <f>VLOOKUP(B21,'skill ratings 2016a'!$A$2:$C$149,3)</f>
        <v>#N/A</v>
      </c>
      <c r="G21" s="1">
        <f t="shared" si="0"/>
        <v>17.361111111111111</v>
      </c>
      <c r="H21" s="1" t="e">
        <f t="shared" si="7"/>
        <v>#N/A</v>
      </c>
      <c r="I21" t="e">
        <f t="shared" si="8"/>
        <v>#N/A</v>
      </c>
      <c r="J21" t="e">
        <f t="shared" si="9"/>
        <v>#N/A</v>
      </c>
    </row>
    <row r="22" spans="3:10" x14ac:dyDescent="0.25">
      <c r="C22" s="1" t="e">
        <f>VLOOKUP(A22,'skill ratings 2016a'!$A$2:$B$149,2)</f>
        <v>#N/A</v>
      </c>
      <c r="D22" s="1" t="e">
        <f>VLOOKUP(B22,'skill ratings 2016a'!$A$2:$B$149,2)</f>
        <v>#N/A</v>
      </c>
      <c r="E22" s="1" t="e">
        <f>VLOOKUP(A22,'skill ratings 2016a'!$A$2:$C$149,3)</f>
        <v>#N/A</v>
      </c>
      <c r="F22" s="1" t="e">
        <f>VLOOKUP(B22,'skill ratings 2016a'!$A$2:$C$149,3)</f>
        <v>#N/A</v>
      </c>
      <c r="G22" s="1">
        <f t="shared" si="0"/>
        <v>17.361111111111111</v>
      </c>
      <c r="H22" s="1" t="e">
        <f t="shared" si="7"/>
        <v>#N/A</v>
      </c>
      <c r="I22" t="e">
        <f t="shared" si="8"/>
        <v>#N/A</v>
      </c>
      <c r="J22" t="e">
        <f t="shared" si="9"/>
        <v>#N/A</v>
      </c>
    </row>
    <row r="23" spans="3:10" x14ac:dyDescent="0.25">
      <c r="C23" s="1" t="e">
        <f>VLOOKUP(A23,'skill ratings 2016a'!$A$2:$B$149,2)</f>
        <v>#N/A</v>
      </c>
      <c r="D23" s="1" t="e">
        <f>VLOOKUP(B23,'skill ratings 2016a'!$A$2:$B$149,2)</f>
        <v>#N/A</v>
      </c>
      <c r="E23" s="1" t="e">
        <f>VLOOKUP(A23,'skill ratings 2016a'!$A$2:$C$149,3)</f>
        <v>#N/A</v>
      </c>
      <c r="F23" s="1" t="e">
        <f>VLOOKUP(B23,'skill ratings 2016a'!$A$2:$C$149,3)</f>
        <v>#N/A</v>
      </c>
      <c r="G23" s="1">
        <f t="shared" si="0"/>
        <v>17.361111111111111</v>
      </c>
      <c r="H23" s="1" t="e">
        <f t="shared" si="7"/>
        <v>#N/A</v>
      </c>
      <c r="I23" t="e">
        <f t="shared" si="8"/>
        <v>#N/A</v>
      </c>
      <c r="J23" t="e">
        <f t="shared" si="9"/>
        <v>#N/A</v>
      </c>
    </row>
    <row r="24" spans="3:10" x14ac:dyDescent="0.25">
      <c r="C24" s="1" t="e">
        <f>VLOOKUP(A24,'skill ratings 2016a'!$A$2:$B$149,2)</f>
        <v>#N/A</v>
      </c>
      <c r="D24" s="1" t="e">
        <f>VLOOKUP(B24,'skill ratings 2016a'!$A$2:$B$149,2)</f>
        <v>#N/A</v>
      </c>
      <c r="E24" s="1" t="e">
        <f>VLOOKUP(A24,'skill ratings 2016a'!$A$2:$C$149,3)</f>
        <v>#N/A</v>
      </c>
      <c r="F24" s="1" t="e">
        <f>VLOOKUP(B24,'skill ratings 2016a'!$A$2:$C$149,3)</f>
        <v>#N/A</v>
      </c>
      <c r="G24" s="1">
        <f t="shared" si="0"/>
        <v>17.361111111111111</v>
      </c>
      <c r="H24" s="1" t="e">
        <f t="shared" si="7"/>
        <v>#N/A</v>
      </c>
      <c r="I24" t="e">
        <f t="shared" si="8"/>
        <v>#N/A</v>
      </c>
      <c r="J24" t="e">
        <f t="shared" si="9"/>
        <v>#N/A</v>
      </c>
    </row>
    <row r="25" spans="3:10" x14ac:dyDescent="0.25">
      <c r="C25" s="1" t="e">
        <f>VLOOKUP(A25,'skill ratings 2016a'!$A$2:$B$149,2)</f>
        <v>#N/A</v>
      </c>
      <c r="D25" s="1" t="e">
        <f>VLOOKUP(B25,'skill ratings 2016a'!$A$2:$B$149,2)</f>
        <v>#N/A</v>
      </c>
      <c r="E25" s="1" t="e">
        <f>VLOOKUP(A25,'skill ratings 2016a'!$A$2:$C$149,3)</f>
        <v>#N/A</v>
      </c>
      <c r="F25" s="1" t="e">
        <f>VLOOKUP(B25,'skill ratings 2016a'!$A$2:$C$149,3)</f>
        <v>#N/A</v>
      </c>
      <c r="G25" s="1">
        <f t="shared" si="0"/>
        <v>17.361111111111111</v>
      </c>
      <c r="H25" s="1" t="e">
        <f t="shared" si="7"/>
        <v>#N/A</v>
      </c>
      <c r="I25" t="e">
        <f t="shared" si="8"/>
        <v>#N/A</v>
      </c>
      <c r="J25" t="e">
        <f t="shared" si="9"/>
        <v>#N/A</v>
      </c>
    </row>
    <row r="26" spans="3:10" x14ac:dyDescent="0.25">
      <c r="C26" s="1" t="e">
        <f>VLOOKUP(A26,'skill ratings 2016a'!$A$2:$B$149,2)</f>
        <v>#N/A</v>
      </c>
      <c r="D26" s="1" t="e">
        <f>VLOOKUP(B26,'skill ratings 2016a'!$A$2:$B$149,2)</f>
        <v>#N/A</v>
      </c>
      <c r="E26" s="1" t="e">
        <f>VLOOKUP(A26,'skill ratings 2016a'!$A$2:$C$149,3)</f>
        <v>#N/A</v>
      </c>
      <c r="F26" s="1" t="e">
        <f>VLOOKUP(B26,'skill ratings 2016a'!$A$2:$C$149,3)</f>
        <v>#N/A</v>
      </c>
      <c r="G26" s="1">
        <f t="shared" si="0"/>
        <v>17.361111111111111</v>
      </c>
      <c r="H26" s="1" t="e">
        <f t="shared" si="7"/>
        <v>#N/A</v>
      </c>
      <c r="I26" t="e">
        <f t="shared" si="8"/>
        <v>#N/A</v>
      </c>
      <c r="J26" t="e">
        <f t="shared" si="9"/>
        <v>#N/A</v>
      </c>
    </row>
    <row r="27" spans="3:10" x14ac:dyDescent="0.25">
      <c r="C27" s="1" t="e">
        <f>VLOOKUP(A27,'skill ratings 2016a'!$A$2:$B$149,2)</f>
        <v>#N/A</v>
      </c>
      <c r="D27" s="1" t="e">
        <f>VLOOKUP(B27,'skill ratings 2016a'!$A$2:$B$149,2)</f>
        <v>#N/A</v>
      </c>
      <c r="E27" s="1" t="e">
        <f>VLOOKUP(A27,'skill ratings 2016a'!$A$2:$C$149,3)</f>
        <v>#N/A</v>
      </c>
      <c r="F27" s="1" t="e">
        <f>VLOOKUP(B27,'skill ratings 2016a'!$A$2:$C$149,3)</f>
        <v>#N/A</v>
      </c>
      <c r="G27" s="1">
        <f t="shared" si="0"/>
        <v>17.361111111111111</v>
      </c>
      <c r="H27" s="1" t="e">
        <f t="shared" si="7"/>
        <v>#N/A</v>
      </c>
      <c r="I27" t="e">
        <f t="shared" si="8"/>
        <v>#N/A</v>
      </c>
      <c r="J27" t="e">
        <f t="shared" si="9"/>
        <v>#N/A</v>
      </c>
    </row>
    <row r="28" spans="3:10" x14ac:dyDescent="0.25">
      <c r="C28" s="1" t="e">
        <f>VLOOKUP(A28,'skill ratings 2016a'!$A$2:$B$149,2)</f>
        <v>#N/A</v>
      </c>
      <c r="D28" s="1" t="e">
        <f>VLOOKUP(B28,'skill ratings 2016a'!$A$2:$B$149,2)</f>
        <v>#N/A</v>
      </c>
      <c r="E28" s="1" t="e">
        <f>VLOOKUP(A28,'skill ratings 2016a'!$A$2:$C$149,3)</f>
        <v>#N/A</v>
      </c>
      <c r="F28" s="1" t="e">
        <f>VLOOKUP(B28,'skill ratings 2016a'!$A$2:$C$149,3)</f>
        <v>#N/A</v>
      </c>
      <c r="G28" s="1">
        <f t="shared" si="0"/>
        <v>17.361111111111111</v>
      </c>
      <c r="H28" s="1" t="e">
        <f t="shared" si="7"/>
        <v>#N/A</v>
      </c>
      <c r="I28" t="e">
        <f t="shared" si="8"/>
        <v>#N/A</v>
      </c>
      <c r="J28" t="e">
        <f t="shared" si="9"/>
        <v>#N/A</v>
      </c>
    </row>
    <row r="29" spans="3:10" x14ac:dyDescent="0.25">
      <c r="C29" s="1" t="e">
        <f>VLOOKUP(A29,'skill ratings 2016a'!$A$2:$B$149,2)</f>
        <v>#N/A</v>
      </c>
      <c r="D29" s="1" t="e">
        <f>VLOOKUP(B29,'skill ratings 2016a'!$A$2:$B$149,2)</f>
        <v>#N/A</v>
      </c>
      <c r="E29" s="1" t="e">
        <f>VLOOKUP(A29,'skill ratings 2016a'!$A$2:$C$149,3)</f>
        <v>#N/A</v>
      </c>
      <c r="F29" s="1" t="e">
        <f>VLOOKUP(B29,'skill ratings 2016a'!$A$2:$C$149,3)</f>
        <v>#N/A</v>
      </c>
      <c r="G29" s="1">
        <f t="shared" si="0"/>
        <v>17.361111111111111</v>
      </c>
      <c r="H29" s="1" t="e">
        <f t="shared" si="7"/>
        <v>#N/A</v>
      </c>
      <c r="I29" t="e">
        <f t="shared" si="8"/>
        <v>#N/A</v>
      </c>
      <c r="J29" t="e">
        <f t="shared" si="9"/>
        <v>#N/A</v>
      </c>
    </row>
    <row r="30" spans="3:10" x14ac:dyDescent="0.25">
      <c r="C30" s="1" t="e">
        <f>VLOOKUP(A30,'skill ratings 2016a'!$A$2:$B$149,2)</f>
        <v>#N/A</v>
      </c>
      <c r="D30" s="1" t="e">
        <f>VLOOKUP(B30,'skill ratings 2016a'!$A$2:$B$149,2)</f>
        <v>#N/A</v>
      </c>
      <c r="E30" s="1" t="e">
        <f>VLOOKUP(A30,'skill ratings 2016a'!$A$2:$C$149,3)</f>
        <v>#N/A</v>
      </c>
      <c r="F30" s="1" t="e">
        <f>VLOOKUP(B30,'skill ratings 2016a'!$A$2:$C$149,3)</f>
        <v>#N/A</v>
      </c>
      <c r="G30" s="1">
        <f t="shared" si="0"/>
        <v>17.361111111111111</v>
      </c>
      <c r="H30" s="1" t="e">
        <f t="shared" si="7"/>
        <v>#N/A</v>
      </c>
      <c r="I30" t="e">
        <f t="shared" si="8"/>
        <v>#N/A</v>
      </c>
      <c r="J30" t="e">
        <f t="shared" si="9"/>
        <v>#N/A</v>
      </c>
    </row>
    <row r="31" spans="3:10" x14ac:dyDescent="0.25">
      <c r="C31" s="1" t="e">
        <f>VLOOKUP(A31,'skill ratings 2016a'!$A$2:$B$149,2)</f>
        <v>#N/A</v>
      </c>
      <c r="D31" s="1" t="e">
        <f>VLOOKUP(B31,'skill ratings 2016a'!$A$2:$B$149,2)</f>
        <v>#N/A</v>
      </c>
      <c r="E31" s="1" t="e">
        <f>VLOOKUP(A31,'skill ratings 2016a'!$A$2:$C$149,3)</f>
        <v>#N/A</v>
      </c>
      <c r="F31" s="1" t="e">
        <f>VLOOKUP(B31,'skill ratings 2016a'!$A$2:$C$149,3)</f>
        <v>#N/A</v>
      </c>
      <c r="G31" s="1">
        <f t="shared" si="0"/>
        <v>17.361111111111111</v>
      </c>
      <c r="H31" s="1" t="e">
        <f t="shared" si="7"/>
        <v>#N/A</v>
      </c>
      <c r="I31" t="e">
        <f t="shared" si="8"/>
        <v>#N/A</v>
      </c>
      <c r="J31" t="e">
        <f t="shared" si="9"/>
        <v>#N/A</v>
      </c>
    </row>
    <row r="32" spans="3:10" x14ac:dyDescent="0.25">
      <c r="C32" s="1" t="e">
        <f>VLOOKUP(A32,'skill ratings 2016a'!$A$2:$B$149,2)</f>
        <v>#N/A</v>
      </c>
      <c r="D32" s="1" t="e">
        <f>VLOOKUP(B32,'skill ratings 2016a'!$A$2:$B$149,2)</f>
        <v>#N/A</v>
      </c>
      <c r="E32" s="1" t="e">
        <f>VLOOKUP(A32,'skill ratings 2016a'!$A$2:$C$149,3)</f>
        <v>#N/A</v>
      </c>
      <c r="F32" s="1" t="e">
        <f>VLOOKUP(B32,'skill ratings 2016a'!$A$2:$C$149,3)</f>
        <v>#N/A</v>
      </c>
      <c r="G32" s="1">
        <f t="shared" si="0"/>
        <v>17.361111111111111</v>
      </c>
      <c r="H32" s="1" t="e">
        <f t="shared" si="7"/>
        <v>#N/A</v>
      </c>
      <c r="I32" t="e">
        <f t="shared" si="8"/>
        <v>#N/A</v>
      </c>
      <c r="J32" t="e">
        <f t="shared" si="9"/>
        <v>#N/A</v>
      </c>
    </row>
    <row r="33" spans="3:10" x14ac:dyDescent="0.25">
      <c r="C33" s="1" t="e">
        <f>VLOOKUP(A33,'skill ratings 2016a'!$A$2:$B$149,2)</f>
        <v>#N/A</v>
      </c>
      <c r="D33" s="1" t="e">
        <f>VLOOKUP(B33,'skill ratings 2016a'!$A$2:$B$149,2)</f>
        <v>#N/A</v>
      </c>
      <c r="E33" s="1" t="e">
        <f>VLOOKUP(A33,'skill ratings 2016a'!$A$2:$C$149,3)</f>
        <v>#N/A</v>
      </c>
      <c r="F33" s="1" t="e">
        <f>VLOOKUP(B33,'skill ratings 2016a'!$A$2:$C$149,3)</f>
        <v>#N/A</v>
      </c>
      <c r="G33" s="1">
        <f t="shared" si="0"/>
        <v>17.361111111111111</v>
      </c>
      <c r="H33" s="1" t="e">
        <f t="shared" si="7"/>
        <v>#N/A</v>
      </c>
      <c r="I33" t="e">
        <f t="shared" si="8"/>
        <v>#N/A</v>
      </c>
      <c r="J33" t="e">
        <f t="shared" si="9"/>
        <v>#N/A</v>
      </c>
    </row>
    <row r="34" spans="3:10" x14ac:dyDescent="0.25">
      <c r="C34" s="1" t="e">
        <f>VLOOKUP(A34,'skill ratings 2016a'!$A$2:$B$149,2)</f>
        <v>#N/A</v>
      </c>
      <c r="D34" s="1" t="e">
        <f>VLOOKUP(B34,'skill ratings 2016a'!$A$2:$B$149,2)</f>
        <v>#N/A</v>
      </c>
      <c r="E34" s="1" t="e">
        <f>VLOOKUP(A34,'skill ratings 2016a'!$A$2:$C$149,3)</f>
        <v>#N/A</v>
      </c>
      <c r="F34" s="1" t="e">
        <f>VLOOKUP(B34,'skill ratings 2016a'!$A$2:$C$149,3)</f>
        <v>#N/A</v>
      </c>
      <c r="G34" s="1">
        <f t="shared" si="0"/>
        <v>17.361111111111111</v>
      </c>
      <c r="H34" s="1" t="e">
        <f t="shared" si="7"/>
        <v>#N/A</v>
      </c>
      <c r="I34" t="e">
        <f t="shared" si="8"/>
        <v>#N/A</v>
      </c>
      <c r="J34" t="e">
        <f t="shared" si="9"/>
        <v>#N/A</v>
      </c>
    </row>
    <row r="35" spans="3:10" x14ac:dyDescent="0.25">
      <c r="C35" s="1" t="e">
        <f>VLOOKUP(A35,'skill ratings 2016a'!$A$2:$B$149,2)</f>
        <v>#N/A</v>
      </c>
      <c r="D35" s="1" t="e">
        <f>VLOOKUP(B35,'skill ratings 2016a'!$A$2:$B$149,2)</f>
        <v>#N/A</v>
      </c>
      <c r="E35" s="1" t="e">
        <f>VLOOKUP(A35,'skill ratings 2016a'!$A$2:$C$149,3)</f>
        <v>#N/A</v>
      </c>
      <c r="F35" s="1" t="e">
        <f>VLOOKUP(B35,'skill ratings 2016a'!$A$2:$C$149,3)</f>
        <v>#N/A</v>
      </c>
      <c r="G35" s="1">
        <f t="shared" si="0"/>
        <v>17.361111111111111</v>
      </c>
      <c r="H35" s="1" t="e">
        <f t="shared" si="7"/>
        <v>#N/A</v>
      </c>
      <c r="I35" t="e">
        <f t="shared" si="8"/>
        <v>#N/A</v>
      </c>
      <c r="J35" t="e">
        <f t="shared" si="9"/>
        <v>#N/A</v>
      </c>
    </row>
    <row r="36" spans="3:10" x14ac:dyDescent="0.25">
      <c r="C36" s="1" t="e">
        <f>VLOOKUP(A36,'skill ratings 2016a'!$A$2:$B$149,2)</f>
        <v>#N/A</v>
      </c>
      <c r="D36" s="1" t="e">
        <f>VLOOKUP(B36,'skill ratings 2016a'!$A$2:$B$149,2)</f>
        <v>#N/A</v>
      </c>
      <c r="E36" s="1" t="e">
        <f>VLOOKUP(A36,'skill ratings 2016a'!$A$2:$C$149,3)</f>
        <v>#N/A</v>
      </c>
      <c r="F36" s="1" t="e">
        <f>VLOOKUP(B36,'skill ratings 2016a'!$A$2:$C$149,3)</f>
        <v>#N/A</v>
      </c>
      <c r="G36" s="1">
        <f t="shared" si="0"/>
        <v>17.361111111111111</v>
      </c>
      <c r="H36" s="1" t="e">
        <f t="shared" si="7"/>
        <v>#N/A</v>
      </c>
      <c r="I36" t="e">
        <f t="shared" si="8"/>
        <v>#N/A</v>
      </c>
      <c r="J36" t="e">
        <f t="shared" si="9"/>
        <v>#N/A</v>
      </c>
    </row>
    <row r="37" spans="3:10" x14ac:dyDescent="0.25">
      <c r="C37" s="1" t="e">
        <f>VLOOKUP(A37,'skill ratings 2016a'!$A$2:$B$149,2)</f>
        <v>#N/A</v>
      </c>
      <c r="D37" s="1" t="e">
        <f>VLOOKUP(B37,'skill ratings 2016a'!$A$2:$B$149,2)</f>
        <v>#N/A</v>
      </c>
      <c r="E37" s="1" t="e">
        <f>VLOOKUP(A37,'skill ratings 2016a'!$A$2:$C$149,3)</f>
        <v>#N/A</v>
      </c>
      <c r="F37" s="1" t="e">
        <f>VLOOKUP(B37,'skill ratings 2016a'!$A$2:$C$149,3)</f>
        <v>#N/A</v>
      </c>
      <c r="G37" s="1">
        <f t="shared" si="0"/>
        <v>17.361111111111111</v>
      </c>
      <c r="H37" s="1" t="e">
        <f t="shared" si="7"/>
        <v>#N/A</v>
      </c>
      <c r="I37" t="e">
        <f t="shared" si="8"/>
        <v>#N/A</v>
      </c>
      <c r="J37" t="e">
        <f t="shared" si="9"/>
        <v>#N/A</v>
      </c>
    </row>
    <row r="38" spans="3:10" x14ac:dyDescent="0.25">
      <c r="C38" s="1" t="e">
        <f>VLOOKUP(A38,'skill ratings 2016a'!$A$2:$B$149,2)</f>
        <v>#N/A</v>
      </c>
      <c r="D38" s="1" t="e">
        <f>VLOOKUP(B38,'skill ratings 2016a'!$A$2:$B$149,2)</f>
        <v>#N/A</v>
      </c>
      <c r="E38" s="1" t="e">
        <f>VLOOKUP(A38,'skill ratings 2016a'!$A$2:$C$149,3)</f>
        <v>#N/A</v>
      </c>
      <c r="F38" s="1" t="e">
        <f>VLOOKUP(B38,'skill ratings 2016a'!$A$2:$C$149,3)</f>
        <v>#N/A</v>
      </c>
      <c r="G38" s="1">
        <f t="shared" si="0"/>
        <v>17.361111111111111</v>
      </c>
      <c r="H38" s="1" t="e">
        <f t="shared" si="7"/>
        <v>#N/A</v>
      </c>
      <c r="I38" t="e">
        <f t="shared" si="8"/>
        <v>#N/A</v>
      </c>
      <c r="J38" t="e">
        <f t="shared" si="9"/>
        <v>#N/A</v>
      </c>
    </row>
    <row r="39" spans="3:10" x14ac:dyDescent="0.25">
      <c r="C39" s="1" t="e">
        <f>VLOOKUP(A39,'skill ratings 2016a'!$A$2:$B$149,2)</f>
        <v>#N/A</v>
      </c>
      <c r="D39" s="1" t="e">
        <f>VLOOKUP(B39,'skill ratings 2016a'!$A$2:$B$149,2)</f>
        <v>#N/A</v>
      </c>
      <c r="E39" s="1" t="e">
        <f>VLOOKUP(A39,'skill ratings 2016a'!$A$2:$C$149,3)</f>
        <v>#N/A</v>
      </c>
      <c r="F39" s="1" t="e">
        <f>VLOOKUP(B39,'skill ratings 2016a'!$A$2:$C$149,3)</f>
        <v>#N/A</v>
      </c>
      <c r="G39" s="1">
        <f t="shared" si="0"/>
        <v>17.361111111111111</v>
      </c>
      <c r="H39" s="1" t="e">
        <f t="shared" si="7"/>
        <v>#N/A</v>
      </c>
      <c r="I39" t="e">
        <f t="shared" si="8"/>
        <v>#N/A</v>
      </c>
      <c r="J39" t="e">
        <f t="shared" si="9"/>
        <v>#N/A</v>
      </c>
    </row>
    <row r="40" spans="3:10" x14ac:dyDescent="0.25">
      <c r="C40" s="1" t="e">
        <f>VLOOKUP(A40,'skill ratings 2016a'!$A$2:$B$149,2)</f>
        <v>#N/A</v>
      </c>
      <c r="D40" s="1" t="e">
        <f>VLOOKUP(B40,'skill ratings 2016a'!$A$2:$B$149,2)</f>
        <v>#N/A</v>
      </c>
      <c r="E40" s="1" t="e">
        <f>VLOOKUP(A40,'skill ratings 2016a'!$A$2:$C$149,3)</f>
        <v>#N/A</v>
      </c>
      <c r="F40" s="1" t="e">
        <f>VLOOKUP(B40,'skill ratings 2016a'!$A$2:$C$149,3)</f>
        <v>#N/A</v>
      </c>
      <c r="G40" s="1">
        <f t="shared" si="0"/>
        <v>17.361111111111111</v>
      </c>
      <c r="H40" s="1" t="e">
        <f t="shared" si="7"/>
        <v>#N/A</v>
      </c>
      <c r="I40" t="e">
        <f t="shared" si="8"/>
        <v>#N/A</v>
      </c>
      <c r="J40" t="e">
        <f t="shared" si="9"/>
        <v>#N/A</v>
      </c>
    </row>
    <row r="41" spans="3:10" x14ac:dyDescent="0.25">
      <c r="C41" s="1" t="e">
        <f>VLOOKUP(A41,'skill ratings 2016a'!$A$2:$B$149,2)</f>
        <v>#N/A</v>
      </c>
      <c r="D41" s="1" t="e">
        <f>VLOOKUP(B41,'skill ratings 2016a'!$A$2:$B$149,2)</f>
        <v>#N/A</v>
      </c>
      <c r="E41" s="1" t="e">
        <f>VLOOKUP(A41,'skill ratings 2016a'!$A$2:$C$149,3)</f>
        <v>#N/A</v>
      </c>
      <c r="F41" s="1" t="e">
        <f>VLOOKUP(B41,'skill ratings 2016a'!$A$2:$C$149,3)</f>
        <v>#N/A</v>
      </c>
      <c r="G41" s="1">
        <f t="shared" si="0"/>
        <v>17.361111111111111</v>
      </c>
      <c r="H41" s="1" t="e">
        <f t="shared" si="7"/>
        <v>#N/A</v>
      </c>
      <c r="I41" t="e">
        <f t="shared" si="8"/>
        <v>#N/A</v>
      </c>
      <c r="J41" t="e">
        <f t="shared" si="9"/>
        <v>#N/A</v>
      </c>
    </row>
    <row r="42" spans="3:10" x14ac:dyDescent="0.25">
      <c r="C42" s="1" t="e">
        <f>VLOOKUP(A42,'skill ratings 2016a'!$A$2:$B$149,2)</f>
        <v>#N/A</v>
      </c>
      <c r="D42" s="1" t="e">
        <f>VLOOKUP(B42,'skill ratings 2016a'!$A$2:$B$149,2)</f>
        <v>#N/A</v>
      </c>
      <c r="E42" s="1" t="e">
        <f>VLOOKUP(A42,'skill ratings 2016a'!$A$2:$C$149,3)</f>
        <v>#N/A</v>
      </c>
      <c r="F42" s="1" t="e">
        <f>VLOOKUP(B42,'skill ratings 2016a'!$A$2:$C$149,3)</f>
        <v>#N/A</v>
      </c>
      <c r="G42" s="1">
        <f t="shared" si="0"/>
        <v>17.361111111111111</v>
      </c>
      <c r="H42" s="1" t="e">
        <f t="shared" si="7"/>
        <v>#N/A</v>
      </c>
      <c r="I42" t="e">
        <f t="shared" si="8"/>
        <v>#N/A</v>
      </c>
      <c r="J42" t="e">
        <f t="shared" si="9"/>
        <v>#N/A</v>
      </c>
    </row>
    <row r="43" spans="3:10" x14ac:dyDescent="0.25">
      <c r="C43" s="1" t="e">
        <f>VLOOKUP(A43,'skill ratings 2016a'!$A$2:$B$149,2)</f>
        <v>#N/A</v>
      </c>
      <c r="D43" s="1" t="e">
        <f>VLOOKUP(B43,'skill ratings 2016a'!$A$2:$B$149,2)</f>
        <v>#N/A</v>
      </c>
      <c r="E43" s="1" t="e">
        <f>VLOOKUP(A43,'skill ratings 2016a'!$A$2:$C$149,3)</f>
        <v>#N/A</v>
      </c>
      <c r="F43" s="1" t="e">
        <f>VLOOKUP(B43,'skill ratings 2016a'!$A$2:$C$149,3)</f>
        <v>#N/A</v>
      </c>
      <c r="G43" s="1">
        <f t="shared" si="0"/>
        <v>17.361111111111111</v>
      </c>
      <c r="H43" s="1" t="e">
        <f t="shared" si="7"/>
        <v>#N/A</v>
      </c>
      <c r="I43" t="e">
        <f t="shared" si="8"/>
        <v>#N/A</v>
      </c>
      <c r="J43" t="e">
        <f t="shared" si="9"/>
        <v>#N/A</v>
      </c>
    </row>
    <row r="44" spans="3:10" x14ac:dyDescent="0.25">
      <c r="C44" s="1" t="e">
        <f>VLOOKUP(A44,'skill ratings 2016a'!$A$2:$B$149,2)</f>
        <v>#N/A</v>
      </c>
      <c r="D44" s="1" t="e">
        <f>VLOOKUP(B44,'skill ratings 2016a'!$A$2:$B$149,2)</f>
        <v>#N/A</v>
      </c>
      <c r="E44" s="1" t="e">
        <f>VLOOKUP(A44,'skill ratings 2016a'!$A$2:$C$149,3)</f>
        <v>#N/A</v>
      </c>
      <c r="F44" s="1" t="e">
        <f>VLOOKUP(B44,'skill ratings 2016a'!$A$2:$C$149,3)</f>
        <v>#N/A</v>
      </c>
      <c r="G44" s="1">
        <f t="shared" si="0"/>
        <v>17.361111111111111</v>
      </c>
      <c r="H44" s="1" t="e">
        <f t="shared" si="7"/>
        <v>#N/A</v>
      </c>
      <c r="I44" t="e">
        <f t="shared" si="8"/>
        <v>#N/A</v>
      </c>
      <c r="J44" t="e">
        <f t="shared" si="9"/>
        <v>#N/A</v>
      </c>
    </row>
    <row r="45" spans="3:10" x14ac:dyDescent="0.25">
      <c r="C45" s="1" t="e">
        <f>VLOOKUP(A45,'skill ratings 2016a'!$A$2:$B$149,2)</f>
        <v>#N/A</v>
      </c>
      <c r="D45" s="1" t="e">
        <f>VLOOKUP(B45,'skill ratings 2016a'!$A$2:$B$149,2)</f>
        <v>#N/A</v>
      </c>
      <c r="E45" s="1" t="e">
        <f>VLOOKUP(A45,'skill ratings 2016a'!$A$2:$C$149,3)</f>
        <v>#N/A</v>
      </c>
      <c r="F45" s="1" t="e">
        <f>VLOOKUP(B45,'skill ratings 2016a'!$A$2:$C$149,3)</f>
        <v>#N/A</v>
      </c>
      <c r="G45" s="1">
        <f t="shared" si="0"/>
        <v>17.361111111111111</v>
      </c>
      <c r="H45" s="1" t="e">
        <f t="shared" si="7"/>
        <v>#N/A</v>
      </c>
      <c r="I45" t="e">
        <f t="shared" si="8"/>
        <v>#N/A</v>
      </c>
      <c r="J45" t="e">
        <f t="shared" si="9"/>
        <v>#N/A</v>
      </c>
    </row>
    <row r="46" spans="3:10" x14ac:dyDescent="0.25">
      <c r="C46" s="1" t="e">
        <f>VLOOKUP(A46,'skill ratings 2016a'!$A$2:$B$149,2)</f>
        <v>#N/A</v>
      </c>
      <c r="D46" s="1" t="e">
        <f>VLOOKUP(B46,'skill ratings 2016a'!$A$2:$B$149,2)</f>
        <v>#N/A</v>
      </c>
      <c r="E46" s="1" t="e">
        <f>VLOOKUP(A46,'skill ratings 2016a'!$A$2:$C$149,3)</f>
        <v>#N/A</v>
      </c>
      <c r="F46" s="1" t="e">
        <f>VLOOKUP(B46,'skill ratings 2016a'!$A$2:$C$149,3)</f>
        <v>#N/A</v>
      </c>
      <c r="G46" s="1">
        <f t="shared" si="0"/>
        <v>17.361111111111111</v>
      </c>
      <c r="H46" s="1" t="e">
        <f t="shared" si="7"/>
        <v>#N/A</v>
      </c>
      <c r="I46" t="e">
        <f t="shared" si="8"/>
        <v>#N/A</v>
      </c>
      <c r="J46" t="e">
        <f t="shared" si="9"/>
        <v>#N/A</v>
      </c>
    </row>
    <row r="47" spans="3:10" x14ac:dyDescent="0.25">
      <c r="C47" s="1" t="e">
        <f>VLOOKUP(A47,'skill ratings 2016a'!$A$2:$B$149,2)</f>
        <v>#N/A</v>
      </c>
      <c r="D47" s="1" t="e">
        <f>VLOOKUP(B47,'skill ratings 2016a'!$A$2:$B$149,2)</f>
        <v>#N/A</v>
      </c>
      <c r="E47" s="1" t="e">
        <f>VLOOKUP(A47,'skill ratings 2016a'!$A$2:$C$149,3)</f>
        <v>#N/A</v>
      </c>
      <c r="F47" s="1" t="e">
        <f>VLOOKUP(B47,'skill ratings 2016a'!$A$2:$C$149,3)</f>
        <v>#N/A</v>
      </c>
      <c r="G47" s="1">
        <f t="shared" si="0"/>
        <v>17.361111111111111</v>
      </c>
      <c r="H47" s="1" t="e">
        <f t="shared" si="7"/>
        <v>#N/A</v>
      </c>
      <c r="I47" t="e">
        <f t="shared" si="8"/>
        <v>#N/A</v>
      </c>
      <c r="J47" t="e">
        <f t="shared" si="9"/>
        <v>#N/A</v>
      </c>
    </row>
    <row r="48" spans="3:10" x14ac:dyDescent="0.25">
      <c r="C48" s="1" t="e">
        <f>VLOOKUP(A48,'skill ratings 2016a'!$A$2:$B$149,2)</f>
        <v>#N/A</v>
      </c>
      <c r="D48" s="1" t="e">
        <f>VLOOKUP(B48,'skill ratings 2016a'!$A$2:$B$149,2)</f>
        <v>#N/A</v>
      </c>
      <c r="E48" s="1" t="e">
        <f>VLOOKUP(A48,'skill ratings 2016a'!$A$2:$C$149,3)</f>
        <v>#N/A</v>
      </c>
      <c r="F48" s="1" t="e">
        <f>VLOOKUP(B48,'skill ratings 2016a'!$A$2:$C$149,3)</f>
        <v>#N/A</v>
      </c>
      <c r="G48" s="1">
        <f t="shared" si="0"/>
        <v>17.361111111111111</v>
      </c>
      <c r="H48" s="1" t="e">
        <f t="shared" si="7"/>
        <v>#N/A</v>
      </c>
      <c r="I48" t="e">
        <f t="shared" si="8"/>
        <v>#N/A</v>
      </c>
      <c r="J48" t="e">
        <f t="shared" si="9"/>
        <v>#N/A</v>
      </c>
    </row>
    <row r="49" spans="3:10" x14ac:dyDescent="0.25">
      <c r="C49" s="1" t="e">
        <f>VLOOKUP(A49,'skill ratings 2016a'!$A$2:$B$149,2)</f>
        <v>#N/A</v>
      </c>
      <c r="D49" s="1" t="e">
        <f>VLOOKUP(B49,'skill ratings 2016a'!$A$2:$B$149,2)</f>
        <v>#N/A</v>
      </c>
      <c r="E49" s="1" t="e">
        <f>VLOOKUP(A49,'skill ratings 2016a'!$A$2:$C$149,3)</f>
        <v>#N/A</v>
      </c>
      <c r="F49" s="1" t="e">
        <f>VLOOKUP(B49,'skill ratings 2016a'!$A$2:$C$149,3)</f>
        <v>#N/A</v>
      </c>
      <c r="G49" s="1">
        <f t="shared" si="0"/>
        <v>17.361111111111111</v>
      </c>
      <c r="H49" s="1" t="e">
        <f t="shared" si="7"/>
        <v>#N/A</v>
      </c>
      <c r="I49" t="e">
        <f t="shared" si="8"/>
        <v>#N/A</v>
      </c>
      <c r="J49" t="e">
        <f t="shared" si="9"/>
        <v>#N/A</v>
      </c>
    </row>
    <row r="50" spans="3:10" x14ac:dyDescent="0.25">
      <c r="C50" s="1" t="e">
        <f>VLOOKUP(A50,'skill ratings 2016a'!$A$2:$B$149,2)</f>
        <v>#N/A</v>
      </c>
      <c r="D50" s="1" t="e">
        <f>VLOOKUP(B50,'skill ratings 2016a'!$A$2:$B$149,2)</f>
        <v>#N/A</v>
      </c>
      <c r="E50" s="1" t="e">
        <f>VLOOKUP(A50,'skill ratings 2016a'!$A$2:$C$149,3)</f>
        <v>#N/A</v>
      </c>
      <c r="F50" s="1" t="e">
        <f>VLOOKUP(B50,'skill ratings 2016a'!$A$2:$C$149,3)</f>
        <v>#N/A</v>
      </c>
      <c r="G50" s="1">
        <f t="shared" si="0"/>
        <v>17.361111111111111</v>
      </c>
      <c r="H50" s="1" t="e">
        <f t="shared" si="7"/>
        <v>#N/A</v>
      </c>
      <c r="I50" t="e">
        <f t="shared" si="8"/>
        <v>#N/A</v>
      </c>
      <c r="J50" t="e">
        <f t="shared" si="9"/>
        <v>#N/A</v>
      </c>
    </row>
    <row r="51" spans="3:10" x14ac:dyDescent="0.25">
      <c r="C51" s="1" t="e">
        <f>VLOOKUP(A51,'skill ratings 2016a'!$A$2:$B$149,2)</f>
        <v>#N/A</v>
      </c>
      <c r="D51" s="1" t="e">
        <f>VLOOKUP(B51,'skill ratings 2016a'!$A$2:$B$149,2)</f>
        <v>#N/A</v>
      </c>
      <c r="E51" s="1" t="e">
        <f>VLOOKUP(A51,'skill ratings 2016a'!$A$2:$C$149,3)</f>
        <v>#N/A</v>
      </c>
      <c r="F51" s="1" t="e">
        <f>VLOOKUP(B51,'skill ratings 2016a'!$A$2:$C$149,3)</f>
        <v>#N/A</v>
      </c>
      <c r="G51" s="1">
        <f t="shared" si="0"/>
        <v>17.361111111111111</v>
      </c>
      <c r="H51" s="1" t="e">
        <f t="shared" si="7"/>
        <v>#N/A</v>
      </c>
      <c r="I51" t="e">
        <f t="shared" si="8"/>
        <v>#N/A</v>
      </c>
      <c r="J51" t="e">
        <f t="shared" si="9"/>
        <v>#N/A</v>
      </c>
    </row>
    <row r="52" spans="3:10" x14ac:dyDescent="0.25">
      <c r="C52" s="1" t="e">
        <f>VLOOKUP(A52,'skill ratings 2016a'!$A$2:$B$149,2)</f>
        <v>#N/A</v>
      </c>
      <c r="D52" s="1" t="e">
        <f>VLOOKUP(B52,'skill ratings 2016a'!$A$2:$B$149,2)</f>
        <v>#N/A</v>
      </c>
      <c r="E52" s="1" t="e">
        <f>VLOOKUP(A52,'skill ratings 2016a'!$A$2:$C$149,3)</f>
        <v>#N/A</v>
      </c>
      <c r="F52" s="1" t="e">
        <f>VLOOKUP(B52,'skill ratings 2016a'!$A$2:$C$149,3)</f>
        <v>#N/A</v>
      </c>
      <c r="G52" s="1">
        <f t="shared" si="0"/>
        <v>17.361111111111111</v>
      </c>
      <c r="H52" s="1" t="e">
        <f t="shared" si="7"/>
        <v>#N/A</v>
      </c>
      <c r="I52" t="e">
        <f t="shared" si="8"/>
        <v>#N/A</v>
      </c>
      <c r="J52" t="e">
        <f t="shared" si="9"/>
        <v>#N/A</v>
      </c>
    </row>
    <row r="53" spans="3:10" x14ac:dyDescent="0.25">
      <c r="C53" s="1" t="e">
        <f>VLOOKUP(A53,'skill ratings 2016a'!$A$2:$B$149,2)</f>
        <v>#N/A</v>
      </c>
      <c r="D53" s="1" t="e">
        <f>VLOOKUP(B53,'skill ratings 2016a'!$A$2:$B$149,2)</f>
        <v>#N/A</v>
      </c>
      <c r="E53" s="1" t="e">
        <f>VLOOKUP(A53,'skill ratings 2016a'!$A$2:$C$149,3)</f>
        <v>#N/A</v>
      </c>
      <c r="F53" s="1" t="e">
        <f>VLOOKUP(B53,'skill ratings 2016a'!$A$2:$C$149,3)</f>
        <v>#N/A</v>
      </c>
      <c r="G53" s="1">
        <f t="shared" si="0"/>
        <v>17.361111111111111</v>
      </c>
      <c r="H53" s="1" t="e">
        <f t="shared" si="7"/>
        <v>#N/A</v>
      </c>
      <c r="I53" t="e">
        <f t="shared" si="8"/>
        <v>#N/A</v>
      </c>
      <c r="J53" t="e">
        <f t="shared" si="9"/>
        <v>#N/A</v>
      </c>
    </row>
    <row r="54" spans="3:10" x14ac:dyDescent="0.25">
      <c r="C54" s="1" t="e">
        <f>VLOOKUP(A54,'skill ratings 2016a'!$A$2:$B$149,2)</f>
        <v>#N/A</v>
      </c>
      <c r="D54" s="1" t="e">
        <f>VLOOKUP(B54,'skill ratings 2016a'!$A$2:$B$149,2)</f>
        <v>#N/A</v>
      </c>
      <c r="E54" s="1" t="e">
        <f>VLOOKUP(A54,'skill ratings 2016a'!$A$2:$C$149,3)</f>
        <v>#N/A</v>
      </c>
      <c r="F54" s="1" t="e">
        <f>VLOOKUP(B54,'skill ratings 2016a'!$A$2:$C$149,3)</f>
        <v>#N/A</v>
      </c>
      <c r="G54" s="1">
        <f t="shared" si="0"/>
        <v>17.361111111111111</v>
      </c>
      <c r="H54" s="1" t="e">
        <f t="shared" si="7"/>
        <v>#N/A</v>
      </c>
      <c r="I54" t="e">
        <f t="shared" si="8"/>
        <v>#N/A</v>
      </c>
      <c r="J54" t="e">
        <f t="shared" si="9"/>
        <v>#N/A</v>
      </c>
    </row>
    <row r="55" spans="3:10" x14ac:dyDescent="0.25">
      <c r="C55" s="1" t="e">
        <f>VLOOKUP(A55,'skill ratings 2016a'!$A$2:$B$149,2)</f>
        <v>#N/A</v>
      </c>
      <c r="D55" s="1" t="e">
        <f>VLOOKUP(B55,'skill ratings 2016a'!$A$2:$B$149,2)</f>
        <v>#N/A</v>
      </c>
      <c r="E55" s="1" t="e">
        <f>VLOOKUP(A55,'skill ratings 2016a'!$A$2:$C$149,3)</f>
        <v>#N/A</v>
      </c>
      <c r="F55" s="1" t="e">
        <f>VLOOKUP(B55,'skill ratings 2016a'!$A$2:$C$149,3)</f>
        <v>#N/A</v>
      </c>
      <c r="G55" s="1">
        <f t="shared" si="0"/>
        <v>17.361111111111111</v>
      </c>
      <c r="H55" s="1" t="e">
        <f t="shared" si="7"/>
        <v>#N/A</v>
      </c>
      <c r="I55" t="e">
        <f t="shared" si="8"/>
        <v>#N/A</v>
      </c>
      <c r="J55" t="e">
        <f t="shared" si="9"/>
        <v>#N/A</v>
      </c>
    </row>
    <row r="56" spans="3:10" x14ac:dyDescent="0.25">
      <c r="C56" s="1" t="e">
        <f>VLOOKUP(A56,'skill ratings 2016a'!$A$2:$B$149,2)</f>
        <v>#N/A</v>
      </c>
      <c r="D56" s="1" t="e">
        <f>VLOOKUP(B56,'skill ratings 2016a'!$A$2:$B$149,2)</f>
        <v>#N/A</v>
      </c>
      <c r="E56" s="1" t="e">
        <f>VLOOKUP(A56,'skill ratings 2016a'!$A$2:$C$149,3)</f>
        <v>#N/A</v>
      </c>
      <c r="F56" s="1" t="e">
        <f>VLOOKUP(B56,'skill ratings 2016a'!$A$2:$C$149,3)</f>
        <v>#N/A</v>
      </c>
      <c r="G56" s="1">
        <f t="shared" si="0"/>
        <v>17.361111111111111</v>
      </c>
      <c r="H56" s="1" t="e">
        <f t="shared" si="7"/>
        <v>#N/A</v>
      </c>
      <c r="I56" t="e">
        <f t="shared" si="8"/>
        <v>#N/A</v>
      </c>
      <c r="J56" t="e">
        <f t="shared" si="9"/>
        <v>#N/A</v>
      </c>
    </row>
    <row r="57" spans="3:10" x14ac:dyDescent="0.25">
      <c r="C57" s="1" t="e">
        <f>VLOOKUP(A57,'skill ratings 2016a'!$A$2:$B$149,2)</f>
        <v>#N/A</v>
      </c>
      <c r="D57" s="1" t="e">
        <f>VLOOKUP(B57,'skill ratings 2016a'!$A$2:$B$149,2)</f>
        <v>#N/A</v>
      </c>
      <c r="E57" s="1" t="e">
        <f>VLOOKUP(A57,'skill ratings 2016a'!$A$2:$C$149,3)</f>
        <v>#N/A</v>
      </c>
      <c r="F57" s="1" t="e">
        <f>VLOOKUP(B57,'skill ratings 2016a'!$A$2:$C$149,3)</f>
        <v>#N/A</v>
      </c>
      <c r="G57" s="1">
        <f t="shared" si="0"/>
        <v>17.361111111111111</v>
      </c>
      <c r="H57" s="1" t="e">
        <f t="shared" si="7"/>
        <v>#N/A</v>
      </c>
      <c r="I57" t="e">
        <f t="shared" si="8"/>
        <v>#N/A</v>
      </c>
      <c r="J57" t="e">
        <f t="shared" si="9"/>
        <v>#N/A</v>
      </c>
    </row>
    <row r="58" spans="3:10" x14ac:dyDescent="0.25">
      <c r="C58" s="1" t="e">
        <f>VLOOKUP(A58,'skill ratings 2016a'!$A$2:$B$149,2)</f>
        <v>#N/A</v>
      </c>
      <c r="D58" s="1" t="e">
        <f>VLOOKUP(B58,'skill ratings 2016a'!$A$2:$B$149,2)</f>
        <v>#N/A</v>
      </c>
      <c r="E58" s="1" t="e">
        <f>VLOOKUP(A58,'skill ratings 2016a'!$A$2:$C$149,3)</f>
        <v>#N/A</v>
      </c>
      <c r="F58" s="1" t="e">
        <f>VLOOKUP(B58,'skill ratings 2016a'!$A$2:$C$149,3)</f>
        <v>#N/A</v>
      </c>
      <c r="G58" s="1">
        <f t="shared" si="0"/>
        <v>17.361111111111111</v>
      </c>
      <c r="H58" s="1" t="e">
        <f t="shared" si="7"/>
        <v>#N/A</v>
      </c>
      <c r="I58" t="e">
        <f t="shared" si="8"/>
        <v>#N/A</v>
      </c>
      <c r="J58" t="e">
        <f t="shared" si="9"/>
        <v>#N/A</v>
      </c>
    </row>
    <row r="59" spans="3:10" x14ac:dyDescent="0.25">
      <c r="C59" s="1" t="e">
        <f>VLOOKUP(A59,'skill ratings 2016a'!$A$2:$B$149,2)</f>
        <v>#N/A</v>
      </c>
      <c r="D59" s="1" t="e">
        <f>VLOOKUP(B59,'skill ratings 2016a'!$A$2:$B$149,2)</f>
        <v>#N/A</v>
      </c>
      <c r="E59" s="1" t="e">
        <f>VLOOKUP(A59,'skill ratings 2016a'!$A$2:$C$149,3)</f>
        <v>#N/A</v>
      </c>
      <c r="F59" s="1" t="e">
        <f>VLOOKUP(B59,'skill ratings 2016a'!$A$2:$C$149,3)</f>
        <v>#N/A</v>
      </c>
      <c r="G59" s="1">
        <f t="shared" si="0"/>
        <v>17.361111111111111</v>
      </c>
      <c r="H59" s="1" t="e">
        <f t="shared" si="7"/>
        <v>#N/A</v>
      </c>
      <c r="I59" t="e">
        <f t="shared" si="8"/>
        <v>#N/A</v>
      </c>
      <c r="J59" t="e">
        <f t="shared" si="9"/>
        <v>#N/A</v>
      </c>
    </row>
    <row r="60" spans="3:10" x14ac:dyDescent="0.25">
      <c r="C60" s="1" t="e">
        <f>VLOOKUP(A60,'skill ratings 2016a'!$A$2:$B$149,2)</f>
        <v>#N/A</v>
      </c>
      <c r="D60" s="1" t="e">
        <f>VLOOKUP(B60,'skill ratings 2016a'!$A$2:$B$149,2)</f>
        <v>#N/A</v>
      </c>
      <c r="E60" s="1" t="e">
        <f>VLOOKUP(A60,'skill ratings 2016a'!$A$2:$C$149,3)</f>
        <v>#N/A</v>
      </c>
      <c r="F60" s="1" t="e">
        <f>VLOOKUP(B60,'skill ratings 2016a'!$A$2:$C$149,3)</f>
        <v>#N/A</v>
      </c>
      <c r="G60" s="1">
        <f t="shared" si="0"/>
        <v>17.361111111111111</v>
      </c>
      <c r="H60" s="1" t="e">
        <f t="shared" si="7"/>
        <v>#N/A</v>
      </c>
      <c r="I60" t="e">
        <f t="shared" si="8"/>
        <v>#N/A</v>
      </c>
      <c r="J60" t="e">
        <f t="shared" si="9"/>
        <v>#N/A</v>
      </c>
    </row>
    <row r="61" spans="3:10" x14ac:dyDescent="0.25">
      <c r="C61" s="1" t="e">
        <f>VLOOKUP(A61,'skill ratings 2016a'!$A$2:$B$149,2)</f>
        <v>#N/A</v>
      </c>
      <c r="D61" s="1" t="e">
        <f>VLOOKUP(B61,'skill ratings 2016a'!$A$2:$B$149,2)</f>
        <v>#N/A</v>
      </c>
      <c r="E61" s="1" t="e">
        <f>VLOOKUP(A61,'skill ratings 2016a'!$A$2:$C$149,3)</f>
        <v>#N/A</v>
      </c>
      <c r="F61" s="1" t="e">
        <f>VLOOKUP(B61,'skill ratings 2016a'!$A$2:$C$149,3)</f>
        <v>#N/A</v>
      </c>
      <c r="G61" s="1">
        <f t="shared" si="0"/>
        <v>17.361111111111111</v>
      </c>
      <c r="H61" s="1" t="e">
        <f t="shared" si="7"/>
        <v>#N/A</v>
      </c>
      <c r="I61" t="e">
        <f t="shared" si="8"/>
        <v>#N/A</v>
      </c>
      <c r="J61" t="e">
        <f t="shared" si="9"/>
        <v>#N/A</v>
      </c>
    </row>
    <row r="62" spans="3:10" x14ac:dyDescent="0.25">
      <c r="C62" s="1" t="e">
        <f>VLOOKUP(A62,'skill ratings 2016a'!$A$2:$B$149,2)</f>
        <v>#N/A</v>
      </c>
      <c r="D62" s="1" t="e">
        <f>VLOOKUP(B62,'skill ratings 2016a'!$A$2:$B$149,2)</f>
        <v>#N/A</v>
      </c>
      <c r="E62" s="1" t="e">
        <f>VLOOKUP(A62,'skill ratings 2016a'!$A$2:$C$149,3)</f>
        <v>#N/A</v>
      </c>
      <c r="F62" s="1" t="e">
        <f>VLOOKUP(B62,'skill ratings 2016a'!$A$2:$C$149,3)</f>
        <v>#N/A</v>
      </c>
      <c r="G62" s="1">
        <f t="shared" si="0"/>
        <v>17.361111111111111</v>
      </c>
      <c r="H62" s="1" t="e">
        <f t="shared" si="7"/>
        <v>#N/A</v>
      </c>
      <c r="I62" t="e">
        <f t="shared" si="8"/>
        <v>#N/A</v>
      </c>
      <c r="J62" t="e">
        <f t="shared" si="9"/>
        <v>#N/A</v>
      </c>
    </row>
    <row r="63" spans="3:10" x14ac:dyDescent="0.25">
      <c r="C63" s="1" t="e">
        <f>VLOOKUP(A63,'skill ratings 2016a'!$A$2:$B$149,2)</f>
        <v>#N/A</v>
      </c>
      <c r="D63" s="1" t="e">
        <f>VLOOKUP(B63,'skill ratings 2016a'!$A$2:$B$149,2)</f>
        <v>#N/A</v>
      </c>
      <c r="E63" s="1" t="e">
        <f>VLOOKUP(A63,'skill ratings 2016a'!$A$2:$C$149,3)</f>
        <v>#N/A</v>
      </c>
      <c r="F63" s="1" t="e">
        <f>VLOOKUP(B63,'skill ratings 2016a'!$A$2:$C$149,3)</f>
        <v>#N/A</v>
      </c>
      <c r="G63" s="1">
        <f t="shared" si="0"/>
        <v>17.361111111111111</v>
      </c>
      <c r="H63" s="1" t="e">
        <f t="shared" si="7"/>
        <v>#N/A</v>
      </c>
      <c r="I63" t="e">
        <f t="shared" si="8"/>
        <v>#N/A</v>
      </c>
      <c r="J63" t="e">
        <f t="shared" si="9"/>
        <v>#N/A</v>
      </c>
    </row>
    <row r="64" spans="3:10" x14ac:dyDescent="0.25">
      <c r="C64" s="1" t="e">
        <f>VLOOKUP(A64,'skill ratings 2016a'!$A$2:$B$149,2)</f>
        <v>#N/A</v>
      </c>
      <c r="D64" s="1" t="e">
        <f>VLOOKUP(B64,'skill ratings 2016a'!$A$2:$B$149,2)</f>
        <v>#N/A</v>
      </c>
      <c r="E64" s="1" t="e">
        <f>VLOOKUP(A64,'skill ratings 2016a'!$A$2:$C$149,3)</f>
        <v>#N/A</v>
      </c>
      <c r="F64" s="1" t="e">
        <f>VLOOKUP(B64,'skill ratings 2016a'!$A$2:$C$149,3)</f>
        <v>#N/A</v>
      </c>
      <c r="G64" s="1">
        <f t="shared" si="0"/>
        <v>17.361111111111111</v>
      </c>
      <c r="H64" s="1" t="e">
        <f t="shared" si="7"/>
        <v>#N/A</v>
      </c>
      <c r="I64" t="e">
        <f t="shared" si="8"/>
        <v>#N/A</v>
      </c>
      <c r="J64" t="e">
        <f t="shared" si="9"/>
        <v>#N/A</v>
      </c>
    </row>
    <row r="65" spans="3:10" x14ac:dyDescent="0.25">
      <c r="C65" s="1" t="e">
        <f>VLOOKUP(A65,'skill ratings 2016a'!$A$2:$B$149,2)</f>
        <v>#N/A</v>
      </c>
      <c r="D65" s="1" t="e">
        <f>VLOOKUP(B65,'skill ratings 2016a'!$A$2:$B$149,2)</f>
        <v>#N/A</v>
      </c>
      <c r="E65" s="1" t="e">
        <f>VLOOKUP(A65,'skill ratings 2016a'!$A$2:$C$149,3)</f>
        <v>#N/A</v>
      </c>
      <c r="F65" s="1" t="e">
        <f>VLOOKUP(B65,'skill ratings 2016a'!$A$2:$C$149,3)</f>
        <v>#N/A</v>
      </c>
      <c r="G65" s="1">
        <f t="shared" si="0"/>
        <v>17.361111111111111</v>
      </c>
      <c r="H65" s="1" t="e">
        <f t="shared" si="7"/>
        <v>#N/A</v>
      </c>
      <c r="I65" t="e">
        <f t="shared" si="8"/>
        <v>#N/A</v>
      </c>
      <c r="J65" t="e">
        <f t="shared" si="9"/>
        <v>#N/A</v>
      </c>
    </row>
    <row r="66" spans="3:10" x14ac:dyDescent="0.25">
      <c r="C66" s="1" t="e">
        <f>VLOOKUP(A66,'skill ratings 2016a'!$A$2:$B$149,2)</f>
        <v>#N/A</v>
      </c>
      <c r="D66" s="1" t="e">
        <f>VLOOKUP(B66,'skill ratings 2016a'!$A$2:$B$149,2)</f>
        <v>#N/A</v>
      </c>
      <c r="E66" s="1" t="e">
        <f>VLOOKUP(A66,'skill ratings 2016a'!$A$2:$C$149,3)</f>
        <v>#N/A</v>
      </c>
      <c r="F66" s="1" t="e">
        <f>VLOOKUP(B66,'skill ratings 2016a'!$A$2:$C$149,3)</f>
        <v>#N/A</v>
      </c>
      <c r="G66" s="1">
        <f t="shared" si="0"/>
        <v>17.361111111111111</v>
      </c>
      <c r="H66" s="1" t="e">
        <f t="shared" si="7"/>
        <v>#N/A</v>
      </c>
      <c r="I66" t="e">
        <f t="shared" si="8"/>
        <v>#N/A</v>
      </c>
      <c r="J66" t="e">
        <f t="shared" si="9"/>
        <v>#N/A</v>
      </c>
    </row>
    <row r="67" spans="3:10" x14ac:dyDescent="0.25">
      <c r="C67" s="1" t="e">
        <f>VLOOKUP(A67,'skill ratings 2016a'!$A$2:$B$149,2)</f>
        <v>#N/A</v>
      </c>
      <c r="D67" s="1" t="e">
        <f>VLOOKUP(B67,'skill ratings 2016a'!$A$2:$B$149,2)</f>
        <v>#N/A</v>
      </c>
      <c r="E67" s="1" t="e">
        <f>VLOOKUP(A67,'skill ratings 2016a'!$A$2:$C$149,3)</f>
        <v>#N/A</v>
      </c>
      <c r="F67" s="1" t="e">
        <f>VLOOKUP(B67,'skill ratings 2016a'!$A$2:$C$149,3)</f>
        <v>#N/A</v>
      </c>
      <c r="G67" s="1">
        <f t="shared" si="0"/>
        <v>17.361111111111111</v>
      </c>
      <c r="H67" s="1" t="e">
        <f t="shared" si="7"/>
        <v>#N/A</v>
      </c>
      <c r="I67" t="e">
        <f t="shared" si="8"/>
        <v>#N/A</v>
      </c>
      <c r="J67" t="e">
        <f t="shared" si="9"/>
        <v>#N/A</v>
      </c>
    </row>
    <row r="68" spans="3:10" x14ac:dyDescent="0.25">
      <c r="C68" s="1" t="e">
        <f>VLOOKUP(A68,'skill ratings 2016a'!$A$2:$B$149,2)</f>
        <v>#N/A</v>
      </c>
      <c r="D68" s="1" t="e">
        <f>VLOOKUP(B68,'skill ratings 2016a'!$A$2:$B$149,2)</f>
        <v>#N/A</v>
      </c>
      <c r="E68" s="1" t="e">
        <f>VLOOKUP(A68,'skill ratings 2016a'!$A$2:$C$149,3)</f>
        <v>#N/A</v>
      </c>
      <c r="F68" s="1" t="e">
        <f>VLOOKUP(B68,'skill ratings 2016a'!$A$2:$C$149,3)</f>
        <v>#N/A</v>
      </c>
      <c r="G68" s="1">
        <f t="shared" ref="G68:G129" si="10">625/36</f>
        <v>17.361111111111111</v>
      </c>
      <c r="H68" s="1" t="e">
        <f t="shared" si="7"/>
        <v>#N/A</v>
      </c>
      <c r="I68" t="e">
        <f t="shared" si="8"/>
        <v>#N/A</v>
      </c>
      <c r="J68" t="e">
        <f t="shared" si="9"/>
        <v>#N/A</v>
      </c>
    </row>
    <row r="69" spans="3:10" x14ac:dyDescent="0.25">
      <c r="C69" s="1" t="e">
        <f>VLOOKUP(A69,'skill ratings 2016a'!$A$2:$B$149,2)</f>
        <v>#N/A</v>
      </c>
      <c r="D69" s="1" t="e">
        <f>VLOOKUP(B69,'skill ratings 2016a'!$A$2:$B$149,2)</f>
        <v>#N/A</v>
      </c>
      <c r="E69" s="1" t="e">
        <f>VLOOKUP(A69,'skill ratings 2016a'!$A$2:$C$149,3)</f>
        <v>#N/A</v>
      </c>
      <c r="F69" s="1" t="e">
        <f>VLOOKUP(B69,'skill ratings 2016a'!$A$2:$C$149,3)</f>
        <v>#N/A</v>
      </c>
      <c r="G69" s="1">
        <f t="shared" si="10"/>
        <v>17.361111111111111</v>
      </c>
      <c r="H69" s="1" t="e">
        <f t="shared" si="7"/>
        <v>#N/A</v>
      </c>
      <c r="I69" t="e">
        <f t="shared" si="8"/>
        <v>#N/A</v>
      </c>
      <c r="J69" t="e">
        <f t="shared" si="9"/>
        <v>#N/A</v>
      </c>
    </row>
    <row r="70" spans="3:10" x14ac:dyDescent="0.25">
      <c r="C70" s="1" t="e">
        <f>VLOOKUP(A70,'skill ratings 2016a'!$A$2:$B$149,2)</f>
        <v>#N/A</v>
      </c>
      <c r="D70" s="1" t="e">
        <f>VLOOKUP(B70,'skill ratings 2016a'!$A$2:$B$149,2)</f>
        <v>#N/A</v>
      </c>
      <c r="E70" s="1" t="e">
        <f>VLOOKUP(A70,'skill ratings 2016a'!$A$2:$C$149,3)</f>
        <v>#N/A</v>
      </c>
      <c r="F70" s="1" t="e">
        <f>VLOOKUP(B70,'skill ratings 2016a'!$A$2:$C$149,3)</f>
        <v>#N/A</v>
      </c>
      <c r="G70" s="1">
        <f t="shared" si="10"/>
        <v>17.361111111111111</v>
      </c>
      <c r="H70" s="1" t="e">
        <f t="shared" si="7"/>
        <v>#N/A</v>
      </c>
      <c r="I70" t="e">
        <f t="shared" si="8"/>
        <v>#N/A</v>
      </c>
      <c r="J70" t="e">
        <f t="shared" si="9"/>
        <v>#N/A</v>
      </c>
    </row>
    <row r="71" spans="3:10" x14ac:dyDescent="0.25">
      <c r="C71" s="1" t="e">
        <f>VLOOKUP(A71,'skill ratings 2016a'!$A$2:$B$149,2)</f>
        <v>#N/A</v>
      </c>
      <c r="D71" s="1" t="e">
        <f>VLOOKUP(B71,'skill ratings 2016a'!$A$2:$B$149,2)</f>
        <v>#N/A</v>
      </c>
      <c r="E71" s="1" t="e">
        <f>VLOOKUP(A71,'skill ratings 2016a'!$A$2:$C$149,3)</f>
        <v>#N/A</v>
      </c>
      <c r="F71" s="1" t="e">
        <f>VLOOKUP(B71,'skill ratings 2016a'!$A$2:$C$149,3)</f>
        <v>#N/A</v>
      </c>
      <c r="G71" s="1">
        <f t="shared" si="10"/>
        <v>17.361111111111111</v>
      </c>
      <c r="H71" s="1" t="e">
        <f t="shared" si="7"/>
        <v>#N/A</v>
      </c>
      <c r="I71" t="e">
        <f t="shared" si="8"/>
        <v>#N/A</v>
      </c>
      <c r="J71" t="e">
        <f t="shared" si="9"/>
        <v>#N/A</v>
      </c>
    </row>
    <row r="72" spans="3:10" x14ac:dyDescent="0.25">
      <c r="C72" s="1" t="e">
        <f>VLOOKUP(A72,'skill ratings 2016a'!$A$2:$B$149,2)</f>
        <v>#N/A</v>
      </c>
      <c r="D72" s="1" t="e">
        <f>VLOOKUP(B72,'skill ratings 2016a'!$A$2:$B$149,2)</f>
        <v>#N/A</v>
      </c>
      <c r="E72" s="1" t="e">
        <f>VLOOKUP(A72,'skill ratings 2016a'!$A$2:$C$149,3)</f>
        <v>#N/A</v>
      </c>
      <c r="F72" s="1" t="e">
        <f>VLOOKUP(B72,'skill ratings 2016a'!$A$2:$C$149,3)</f>
        <v>#N/A</v>
      </c>
      <c r="G72" s="1">
        <f t="shared" si="10"/>
        <v>17.361111111111111</v>
      </c>
      <c r="H72" s="1" t="e">
        <f t="shared" si="7"/>
        <v>#N/A</v>
      </c>
      <c r="I72" t="e">
        <f t="shared" si="8"/>
        <v>#N/A</v>
      </c>
      <c r="J72" t="e">
        <f t="shared" si="9"/>
        <v>#N/A</v>
      </c>
    </row>
    <row r="73" spans="3:10" x14ac:dyDescent="0.25">
      <c r="C73" s="1" t="e">
        <f>VLOOKUP(A73,'skill ratings 2016a'!$A$2:$B$149,2)</f>
        <v>#N/A</v>
      </c>
      <c r="D73" s="1" t="e">
        <f>VLOOKUP(B73,'skill ratings 2016a'!$A$2:$B$149,2)</f>
        <v>#N/A</v>
      </c>
      <c r="E73" s="1" t="e">
        <f>VLOOKUP(A73,'skill ratings 2016a'!$A$2:$C$149,3)</f>
        <v>#N/A</v>
      </c>
      <c r="F73" s="1" t="e">
        <f>VLOOKUP(B73,'skill ratings 2016a'!$A$2:$C$149,3)</f>
        <v>#N/A</v>
      </c>
      <c r="G73" s="1">
        <f t="shared" si="10"/>
        <v>17.361111111111111</v>
      </c>
      <c r="H73" s="1" t="e">
        <f t="shared" ref="H73:H129" si="11">I73*EXP(-J73)</f>
        <v>#N/A</v>
      </c>
      <c r="I73" t="e">
        <f t="shared" ref="I73:I129" si="12">SQRT(2*G73/(2*G73+E73^2+F73^2))</f>
        <v>#N/A</v>
      </c>
      <c r="J73" t="e">
        <f t="shared" ref="J73:J129" si="13">(C73-D73)^2/(2*(2*G73+E73^2+F73^2))</f>
        <v>#N/A</v>
      </c>
    </row>
    <row r="74" spans="3:10" x14ac:dyDescent="0.25">
      <c r="C74" s="1" t="e">
        <f>VLOOKUP(A74,'skill ratings 2016a'!$A$2:$B$149,2)</f>
        <v>#N/A</v>
      </c>
      <c r="D74" s="1" t="e">
        <f>VLOOKUP(B74,'skill ratings 2016a'!$A$2:$B$149,2)</f>
        <v>#N/A</v>
      </c>
      <c r="E74" s="1" t="e">
        <f>VLOOKUP(A74,'skill ratings 2016a'!$A$2:$C$149,3)</f>
        <v>#N/A</v>
      </c>
      <c r="F74" s="1" t="e">
        <f>VLOOKUP(B74,'skill ratings 2016a'!$A$2:$C$149,3)</f>
        <v>#N/A</v>
      </c>
      <c r="G74" s="1">
        <f t="shared" si="10"/>
        <v>17.361111111111111</v>
      </c>
      <c r="H74" s="1" t="e">
        <f t="shared" si="11"/>
        <v>#N/A</v>
      </c>
      <c r="I74" t="e">
        <f t="shared" si="12"/>
        <v>#N/A</v>
      </c>
      <c r="J74" t="e">
        <f t="shared" si="13"/>
        <v>#N/A</v>
      </c>
    </row>
    <row r="75" spans="3:10" x14ac:dyDescent="0.25">
      <c r="C75" s="1" t="e">
        <f>VLOOKUP(A75,'skill ratings 2016a'!$A$2:$B$149,2)</f>
        <v>#N/A</v>
      </c>
      <c r="D75" s="1" t="e">
        <f>VLOOKUP(B75,'skill ratings 2016a'!$A$2:$B$149,2)</f>
        <v>#N/A</v>
      </c>
      <c r="E75" s="1" t="e">
        <f>VLOOKUP(A75,'skill ratings 2016a'!$A$2:$C$149,3)</f>
        <v>#N/A</v>
      </c>
      <c r="F75" s="1" t="e">
        <f>VLOOKUP(B75,'skill ratings 2016a'!$A$2:$C$149,3)</f>
        <v>#N/A</v>
      </c>
      <c r="G75" s="1">
        <f t="shared" si="10"/>
        <v>17.361111111111111</v>
      </c>
      <c r="H75" s="1" t="e">
        <f t="shared" si="11"/>
        <v>#N/A</v>
      </c>
      <c r="I75" t="e">
        <f t="shared" si="12"/>
        <v>#N/A</v>
      </c>
      <c r="J75" t="e">
        <f t="shared" si="13"/>
        <v>#N/A</v>
      </c>
    </row>
    <row r="76" spans="3:10" x14ac:dyDescent="0.25">
      <c r="C76" s="1" t="e">
        <f>VLOOKUP(A76,'skill ratings 2016a'!$A$2:$B$149,2)</f>
        <v>#N/A</v>
      </c>
      <c r="D76" s="1" t="e">
        <f>VLOOKUP(B76,'skill ratings 2016a'!$A$2:$B$149,2)</f>
        <v>#N/A</v>
      </c>
      <c r="E76" s="1" t="e">
        <f>VLOOKUP(A76,'skill ratings 2016a'!$A$2:$C$149,3)</f>
        <v>#N/A</v>
      </c>
      <c r="F76" s="1" t="e">
        <f>VLOOKUP(B76,'skill ratings 2016a'!$A$2:$C$149,3)</f>
        <v>#N/A</v>
      </c>
      <c r="G76" s="1">
        <f t="shared" si="10"/>
        <v>17.361111111111111</v>
      </c>
      <c r="H76" s="1" t="e">
        <f t="shared" si="11"/>
        <v>#N/A</v>
      </c>
      <c r="I76" t="e">
        <f t="shared" si="12"/>
        <v>#N/A</v>
      </c>
      <c r="J76" t="e">
        <f t="shared" si="13"/>
        <v>#N/A</v>
      </c>
    </row>
    <row r="77" spans="3:10" x14ac:dyDescent="0.25">
      <c r="C77" s="1" t="e">
        <f>VLOOKUP(A77,'skill ratings 2016a'!$A$2:$B$149,2)</f>
        <v>#N/A</v>
      </c>
      <c r="D77" s="1" t="e">
        <f>VLOOKUP(B77,'skill ratings 2016a'!$A$2:$B$149,2)</f>
        <v>#N/A</v>
      </c>
      <c r="E77" s="1" t="e">
        <f>VLOOKUP(A77,'skill ratings 2016a'!$A$2:$C$149,3)</f>
        <v>#N/A</v>
      </c>
      <c r="F77" s="1" t="e">
        <f>VLOOKUP(B77,'skill ratings 2016a'!$A$2:$C$149,3)</f>
        <v>#N/A</v>
      </c>
      <c r="G77" s="1">
        <f t="shared" si="10"/>
        <v>17.361111111111111</v>
      </c>
      <c r="H77" s="1" t="e">
        <f t="shared" si="11"/>
        <v>#N/A</v>
      </c>
      <c r="I77" t="e">
        <f t="shared" si="12"/>
        <v>#N/A</v>
      </c>
      <c r="J77" t="e">
        <f t="shared" si="13"/>
        <v>#N/A</v>
      </c>
    </row>
    <row r="78" spans="3:10" x14ac:dyDescent="0.25">
      <c r="C78" s="1" t="e">
        <f>VLOOKUP(A78,'skill ratings 2016a'!$A$2:$B$149,2)</f>
        <v>#N/A</v>
      </c>
      <c r="D78" s="1" t="e">
        <f>VLOOKUP(B78,'skill ratings 2016a'!$A$2:$B$149,2)</f>
        <v>#N/A</v>
      </c>
      <c r="E78" s="1" t="e">
        <f>VLOOKUP(A78,'skill ratings 2016a'!$A$2:$C$149,3)</f>
        <v>#N/A</v>
      </c>
      <c r="F78" s="1" t="e">
        <f>VLOOKUP(B78,'skill ratings 2016a'!$A$2:$C$149,3)</f>
        <v>#N/A</v>
      </c>
      <c r="G78" s="1">
        <f t="shared" si="10"/>
        <v>17.361111111111111</v>
      </c>
      <c r="H78" s="1" t="e">
        <f t="shared" si="11"/>
        <v>#N/A</v>
      </c>
      <c r="I78" t="e">
        <f t="shared" si="12"/>
        <v>#N/A</v>
      </c>
      <c r="J78" t="e">
        <f t="shared" si="13"/>
        <v>#N/A</v>
      </c>
    </row>
    <row r="79" spans="3:10" x14ac:dyDescent="0.25">
      <c r="C79" s="1" t="e">
        <f>VLOOKUP(A79,'skill ratings 2016a'!$A$2:$B$149,2)</f>
        <v>#N/A</v>
      </c>
      <c r="D79" s="1" t="e">
        <f>VLOOKUP(B79,'skill ratings 2016a'!$A$2:$B$149,2)</f>
        <v>#N/A</v>
      </c>
      <c r="E79" s="1" t="e">
        <f>VLOOKUP(A79,'skill ratings 2016a'!$A$2:$C$149,3)</f>
        <v>#N/A</v>
      </c>
      <c r="F79" s="1" t="e">
        <f>VLOOKUP(B79,'skill ratings 2016a'!$A$2:$C$149,3)</f>
        <v>#N/A</v>
      </c>
      <c r="G79" s="1">
        <f t="shared" si="10"/>
        <v>17.361111111111111</v>
      </c>
      <c r="H79" s="1" t="e">
        <f t="shared" si="11"/>
        <v>#N/A</v>
      </c>
      <c r="I79" t="e">
        <f t="shared" si="12"/>
        <v>#N/A</v>
      </c>
      <c r="J79" t="e">
        <f t="shared" si="13"/>
        <v>#N/A</v>
      </c>
    </row>
    <row r="80" spans="3:10" x14ac:dyDescent="0.25">
      <c r="C80" s="1" t="e">
        <f>VLOOKUP(A80,'skill ratings 2016a'!$A$2:$B$149,2)</f>
        <v>#N/A</v>
      </c>
      <c r="D80" s="1" t="e">
        <f>VLOOKUP(B80,'skill ratings 2016a'!$A$2:$B$149,2)</f>
        <v>#N/A</v>
      </c>
      <c r="E80" s="1" t="e">
        <f>VLOOKUP(A80,'skill ratings 2016a'!$A$2:$C$149,3)</f>
        <v>#N/A</v>
      </c>
      <c r="F80" s="1" t="e">
        <f>VLOOKUP(B80,'skill ratings 2016a'!$A$2:$C$149,3)</f>
        <v>#N/A</v>
      </c>
      <c r="G80" s="1">
        <f t="shared" si="10"/>
        <v>17.361111111111111</v>
      </c>
      <c r="H80" s="1" t="e">
        <f t="shared" si="11"/>
        <v>#N/A</v>
      </c>
      <c r="I80" t="e">
        <f t="shared" si="12"/>
        <v>#N/A</v>
      </c>
      <c r="J80" t="e">
        <f t="shared" si="13"/>
        <v>#N/A</v>
      </c>
    </row>
    <row r="81" spans="3:10" x14ac:dyDescent="0.25">
      <c r="C81" s="1" t="e">
        <f>VLOOKUP(A81,'skill ratings 2016a'!$A$2:$B$149,2)</f>
        <v>#N/A</v>
      </c>
      <c r="D81" s="1" t="e">
        <f>VLOOKUP(B81,'skill ratings 2016a'!$A$2:$B$149,2)</f>
        <v>#N/A</v>
      </c>
      <c r="E81" s="1" t="e">
        <f>VLOOKUP(A81,'skill ratings 2016a'!$A$2:$C$149,3)</f>
        <v>#N/A</v>
      </c>
      <c r="F81" s="1" t="e">
        <f>VLOOKUP(B81,'skill ratings 2016a'!$A$2:$C$149,3)</f>
        <v>#N/A</v>
      </c>
      <c r="G81" s="1">
        <f t="shared" si="10"/>
        <v>17.361111111111111</v>
      </c>
      <c r="H81" s="1" t="e">
        <f t="shared" si="11"/>
        <v>#N/A</v>
      </c>
      <c r="I81" t="e">
        <f t="shared" si="12"/>
        <v>#N/A</v>
      </c>
      <c r="J81" t="e">
        <f t="shared" si="13"/>
        <v>#N/A</v>
      </c>
    </row>
    <row r="82" spans="3:10" x14ac:dyDescent="0.25">
      <c r="C82" s="1" t="e">
        <f>VLOOKUP(A82,'skill ratings 2016a'!$A$2:$B$149,2)</f>
        <v>#N/A</v>
      </c>
      <c r="D82" s="1" t="e">
        <f>VLOOKUP(B82,'skill ratings 2016a'!$A$2:$B$149,2)</f>
        <v>#N/A</v>
      </c>
      <c r="E82" s="1" t="e">
        <f>VLOOKUP(A82,'skill ratings 2016a'!$A$2:$C$149,3)</f>
        <v>#N/A</v>
      </c>
      <c r="F82" s="1" t="e">
        <f>VLOOKUP(B82,'skill ratings 2016a'!$A$2:$C$149,3)</f>
        <v>#N/A</v>
      </c>
      <c r="G82" s="1">
        <f t="shared" si="10"/>
        <v>17.361111111111111</v>
      </c>
      <c r="H82" s="1" t="e">
        <f t="shared" si="11"/>
        <v>#N/A</v>
      </c>
      <c r="I82" t="e">
        <f t="shared" si="12"/>
        <v>#N/A</v>
      </c>
      <c r="J82" t="e">
        <f t="shared" si="13"/>
        <v>#N/A</v>
      </c>
    </row>
    <row r="83" spans="3:10" x14ac:dyDescent="0.25">
      <c r="C83" s="1" t="e">
        <f>VLOOKUP(A83,'skill ratings 2016a'!$A$2:$B$149,2)</f>
        <v>#N/A</v>
      </c>
      <c r="D83" s="1" t="e">
        <f>VLOOKUP(B83,'skill ratings 2016a'!$A$2:$B$149,2)</f>
        <v>#N/A</v>
      </c>
      <c r="E83" s="1" t="e">
        <f>VLOOKUP(A83,'skill ratings 2016a'!$A$2:$C$149,3)</f>
        <v>#N/A</v>
      </c>
      <c r="F83" s="1" t="e">
        <f>VLOOKUP(B83,'skill ratings 2016a'!$A$2:$C$149,3)</f>
        <v>#N/A</v>
      </c>
      <c r="G83" s="1">
        <f t="shared" si="10"/>
        <v>17.361111111111111</v>
      </c>
      <c r="H83" s="1" t="e">
        <f t="shared" si="11"/>
        <v>#N/A</v>
      </c>
      <c r="I83" t="e">
        <f t="shared" si="12"/>
        <v>#N/A</v>
      </c>
      <c r="J83" t="e">
        <f t="shared" si="13"/>
        <v>#N/A</v>
      </c>
    </row>
    <row r="84" spans="3:10" x14ac:dyDescent="0.25">
      <c r="C84" s="1" t="e">
        <f>VLOOKUP(A84,'skill ratings 2016a'!$A$2:$B$149,2)</f>
        <v>#N/A</v>
      </c>
      <c r="D84" s="1" t="e">
        <f>VLOOKUP(B84,'skill ratings 2016a'!$A$2:$B$149,2)</f>
        <v>#N/A</v>
      </c>
      <c r="E84" s="1" t="e">
        <f>VLOOKUP(A84,'skill ratings 2016a'!$A$2:$C$149,3)</f>
        <v>#N/A</v>
      </c>
      <c r="F84" s="1" t="e">
        <f>VLOOKUP(B84,'skill ratings 2016a'!$A$2:$C$149,3)</f>
        <v>#N/A</v>
      </c>
      <c r="G84" s="1">
        <f t="shared" si="10"/>
        <v>17.361111111111111</v>
      </c>
      <c r="H84" s="1" t="e">
        <f t="shared" si="11"/>
        <v>#N/A</v>
      </c>
      <c r="I84" t="e">
        <f t="shared" si="12"/>
        <v>#N/A</v>
      </c>
      <c r="J84" t="e">
        <f t="shared" si="13"/>
        <v>#N/A</v>
      </c>
    </row>
    <row r="85" spans="3:10" x14ac:dyDescent="0.25">
      <c r="C85" s="1" t="e">
        <f>VLOOKUP(A85,'skill ratings 2016a'!$A$2:$B$149,2)</f>
        <v>#N/A</v>
      </c>
      <c r="D85" s="1" t="e">
        <f>VLOOKUP(B85,'skill ratings 2016a'!$A$2:$B$149,2)</f>
        <v>#N/A</v>
      </c>
      <c r="E85" s="1" t="e">
        <f>VLOOKUP(A85,'skill ratings 2016a'!$A$2:$C$149,3)</f>
        <v>#N/A</v>
      </c>
      <c r="F85" s="1" t="e">
        <f>VLOOKUP(B85,'skill ratings 2016a'!$A$2:$C$149,3)</f>
        <v>#N/A</v>
      </c>
      <c r="G85" s="1">
        <f t="shared" si="10"/>
        <v>17.361111111111111</v>
      </c>
      <c r="H85" s="1" t="e">
        <f t="shared" si="11"/>
        <v>#N/A</v>
      </c>
      <c r="I85" t="e">
        <f t="shared" si="12"/>
        <v>#N/A</v>
      </c>
      <c r="J85" t="e">
        <f t="shared" si="13"/>
        <v>#N/A</v>
      </c>
    </row>
    <row r="86" spans="3:10" x14ac:dyDescent="0.25">
      <c r="C86" s="1" t="e">
        <f>VLOOKUP(A86,'skill ratings 2016a'!$A$2:$B$149,2)</f>
        <v>#N/A</v>
      </c>
      <c r="D86" s="1" t="e">
        <f>VLOOKUP(B86,'skill ratings 2016a'!$A$2:$B$149,2)</f>
        <v>#N/A</v>
      </c>
      <c r="E86" s="1" t="e">
        <f>VLOOKUP(A86,'skill ratings 2016a'!$A$2:$C$149,3)</f>
        <v>#N/A</v>
      </c>
      <c r="F86" s="1" t="e">
        <f>VLOOKUP(B86,'skill ratings 2016a'!$A$2:$C$149,3)</f>
        <v>#N/A</v>
      </c>
      <c r="G86" s="1">
        <f t="shared" si="10"/>
        <v>17.361111111111111</v>
      </c>
      <c r="H86" s="1" t="e">
        <f t="shared" si="11"/>
        <v>#N/A</v>
      </c>
      <c r="I86" t="e">
        <f t="shared" si="12"/>
        <v>#N/A</v>
      </c>
      <c r="J86" t="e">
        <f t="shared" si="13"/>
        <v>#N/A</v>
      </c>
    </row>
    <row r="87" spans="3:10" x14ac:dyDescent="0.25">
      <c r="C87" s="1" t="e">
        <f>VLOOKUP(A87,'skill ratings 2016a'!$A$2:$B$149,2)</f>
        <v>#N/A</v>
      </c>
      <c r="D87" s="1" t="e">
        <f>VLOOKUP(B87,'skill ratings 2016a'!$A$2:$B$149,2)</f>
        <v>#N/A</v>
      </c>
      <c r="E87" s="1" t="e">
        <f>VLOOKUP(A87,'skill ratings 2016a'!$A$2:$C$149,3)</f>
        <v>#N/A</v>
      </c>
      <c r="F87" s="1" t="e">
        <f>VLOOKUP(B87,'skill ratings 2016a'!$A$2:$C$149,3)</f>
        <v>#N/A</v>
      </c>
      <c r="G87" s="1">
        <f t="shared" si="10"/>
        <v>17.361111111111111</v>
      </c>
      <c r="H87" s="1" t="e">
        <f t="shared" si="11"/>
        <v>#N/A</v>
      </c>
      <c r="I87" t="e">
        <f t="shared" si="12"/>
        <v>#N/A</v>
      </c>
      <c r="J87" t="e">
        <f t="shared" si="13"/>
        <v>#N/A</v>
      </c>
    </row>
    <row r="88" spans="3:10" x14ac:dyDescent="0.25">
      <c r="C88" s="1" t="e">
        <f>VLOOKUP(A88,'skill ratings 2016a'!$A$2:$B$149,2)</f>
        <v>#N/A</v>
      </c>
      <c r="D88" s="1" t="e">
        <f>VLOOKUP(B88,'skill ratings 2016a'!$A$2:$B$149,2)</f>
        <v>#N/A</v>
      </c>
      <c r="E88" s="1" t="e">
        <f>VLOOKUP(A88,'skill ratings 2016a'!$A$2:$C$149,3)</f>
        <v>#N/A</v>
      </c>
      <c r="F88" s="1" t="e">
        <f>VLOOKUP(B88,'skill ratings 2016a'!$A$2:$C$149,3)</f>
        <v>#N/A</v>
      </c>
      <c r="G88" s="1">
        <f t="shared" si="10"/>
        <v>17.361111111111111</v>
      </c>
      <c r="H88" s="1" t="e">
        <f t="shared" si="11"/>
        <v>#N/A</v>
      </c>
      <c r="I88" t="e">
        <f t="shared" si="12"/>
        <v>#N/A</v>
      </c>
      <c r="J88" t="e">
        <f t="shared" si="13"/>
        <v>#N/A</v>
      </c>
    </row>
    <row r="89" spans="3:10" x14ac:dyDescent="0.25">
      <c r="C89" s="1" t="e">
        <f>VLOOKUP(A89,'skill ratings 2016a'!$A$2:$B$149,2)</f>
        <v>#N/A</v>
      </c>
      <c r="D89" s="1" t="e">
        <f>VLOOKUP(B89,'skill ratings 2016a'!$A$2:$B$149,2)</f>
        <v>#N/A</v>
      </c>
      <c r="E89" s="1" t="e">
        <f>VLOOKUP(A89,'skill ratings 2016a'!$A$2:$C$149,3)</f>
        <v>#N/A</v>
      </c>
      <c r="F89" s="1" t="e">
        <f>VLOOKUP(B89,'skill ratings 2016a'!$A$2:$C$149,3)</f>
        <v>#N/A</v>
      </c>
      <c r="G89" s="1">
        <f t="shared" si="10"/>
        <v>17.361111111111111</v>
      </c>
      <c r="H89" s="1" t="e">
        <f t="shared" si="11"/>
        <v>#N/A</v>
      </c>
      <c r="I89" t="e">
        <f t="shared" si="12"/>
        <v>#N/A</v>
      </c>
      <c r="J89" t="e">
        <f t="shared" si="13"/>
        <v>#N/A</v>
      </c>
    </row>
    <row r="90" spans="3:10" x14ac:dyDescent="0.25">
      <c r="C90" s="1" t="e">
        <f>VLOOKUP(A90,'skill ratings 2016a'!$A$2:$B$149,2)</f>
        <v>#N/A</v>
      </c>
      <c r="D90" s="1" t="e">
        <f>VLOOKUP(B90,'skill ratings 2016a'!$A$2:$B$149,2)</f>
        <v>#N/A</v>
      </c>
      <c r="E90" s="1" t="e">
        <f>VLOOKUP(A90,'skill ratings 2016a'!$A$2:$C$149,3)</f>
        <v>#N/A</v>
      </c>
      <c r="F90" s="1" t="e">
        <f>VLOOKUP(B90,'skill ratings 2016a'!$A$2:$C$149,3)</f>
        <v>#N/A</v>
      </c>
      <c r="G90" s="1">
        <f t="shared" si="10"/>
        <v>17.361111111111111</v>
      </c>
      <c r="H90" s="1" t="e">
        <f t="shared" si="11"/>
        <v>#N/A</v>
      </c>
      <c r="I90" t="e">
        <f t="shared" si="12"/>
        <v>#N/A</v>
      </c>
      <c r="J90" t="e">
        <f t="shared" si="13"/>
        <v>#N/A</v>
      </c>
    </row>
    <row r="91" spans="3:10" x14ac:dyDescent="0.25">
      <c r="C91" s="1" t="e">
        <f>VLOOKUP(A91,'skill ratings 2016a'!$A$2:$B$149,2)</f>
        <v>#N/A</v>
      </c>
      <c r="D91" s="1" t="e">
        <f>VLOOKUP(B91,'skill ratings 2016a'!$A$2:$B$149,2)</f>
        <v>#N/A</v>
      </c>
      <c r="E91" s="1" t="e">
        <f>VLOOKUP(A91,'skill ratings 2016a'!$A$2:$C$149,3)</f>
        <v>#N/A</v>
      </c>
      <c r="F91" s="1" t="e">
        <f>VLOOKUP(B91,'skill ratings 2016a'!$A$2:$C$149,3)</f>
        <v>#N/A</v>
      </c>
      <c r="G91" s="1">
        <f t="shared" si="10"/>
        <v>17.361111111111111</v>
      </c>
      <c r="H91" s="1" t="e">
        <f t="shared" si="11"/>
        <v>#N/A</v>
      </c>
      <c r="I91" t="e">
        <f t="shared" si="12"/>
        <v>#N/A</v>
      </c>
      <c r="J91" t="e">
        <f t="shared" si="13"/>
        <v>#N/A</v>
      </c>
    </row>
    <row r="92" spans="3:10" x14ac:dyDescent="0.25">
      <c r="C92" s="1" t="e">
        <f>VLOOKUP(A92,'skill ratings 2016a'!$A$2:$B$149,2)</f>
        <v>#N/A</v>
      </c>
      <c r="D92" s="1" t="e">
        <f>VLOOKUP(B92,'skill ratings 2016a'!$A$2:$B$149,2)</f>
        <v>#N/A</v>
      </c>
      <c r="E92" s="1" t="e">
        <f>VLOOKUP(A92,'skill ratings 2016a'!$A$2:$C$149,3)</f>
        <v>#N/A</v>
      </c>
      <c r="F92" s="1" t="e">
        <f>VLOOKUP(B92,'skill ratings 2016a'!$A$2:$C$149,3)</f>
        <v>#N/A</v>
      </c>
      <c r="G92" s="1">
        <f t="shared" si="10"/>
        <v>17.361111111111111</v>
      </c>
      <c r="H92" s="1" t="e">
        <f t="shared" si="11"/>
        <v>#N/A</v>
      </c>
      <c r="I92" t="e">
        <f t="shared" si="12"/>
        <v>#N/A</v>
      </c>
      <c r="J92" t="e">
        <f t="shared" si="13"/>
        <v>#N/A</v>
      </c>
    </row>
    <row r="93" spans="3:10" x14ac:dyDescent="0.25">
      <c r="C93" s="1" t="e">
        <f>VLOOKUP(A93,'skill ratings 2016a'!$A$2:$B$149,2)</f>
        <v>#N/A</v>
      </c>
      <c r="D93" s="1" t="e">
        <f>VLOOKUP(B93,'skill ratings 2016a'!$A$2:$B$149,2)</f>
        <v>#N/A</v>
      </c>
      <c r="E93" s="1" t="e">
        <f>VLOOKUP(A93,'skill ratings 2016a'!$A$2:$C$149,3)</f>
        <v>#N/A</v>
      </c>
      <c r="F93" s="1" t="e">
        <f>VLOOKUP(B93,'skill ratings 2016a'!$A$2:$C$149,3)</f>
        <v>#N/A</v>
      </c>
      <c r="G93" s="1">
        <f t="shared" si="10"/>
        <v>17.361111111111111</v>
      </c>
      <c r="H93" s="1" t="e">
        <f t="shared" si="11"/>
        <v>#N/A</v>
      </c>
      <c r="I93" t="e">
        <f t="shared" si="12"/>
        <v>#N/A</v>
      </c>
      <c r="J93" t="e">
        <f t="shared" si="13"/>
        <v>#N/A</v>
      </c>
    </row>
    <row r="94" spans="3:10" x14ac:dyDescent="0.25">
      <c r="C94" s="1" t="e">
        <f>VLOOKUP(A94,'skill ratings 2016a'!$A$2:$B$149,2)</f>
        <v>#N/A</v>
      </c>
      <c r="D94" s="1" t="e">
        <f>VLOOKUP(B94,'skill ratings 2016a'!$A$2:$B$149,2)</f>
        <v>#N/A</v>
      </c>
      <c r="E94" s="1" t="e">
        <f>VLOOKUP(A94,'skill ratings 2016a'!$A$2:$C$149,3)</f>
        <v>#N/A</v>
      </c>
      <c r="F94" s="1" t="e">
        <f>VLOOKUP(B94,'skill ratings 2016a'!$A$2:$C$149,3)</f>
        <v>#N/A</v>
      </c>
      <c r="G94" s="1">
        <f t="shared" si="10"/>
        <v>17.361111111111111</v>
      </c>
      <c r="H94" s="1" t="e">
        <f t="shared" si="11"/>
        <v>#N/A</v>
      </c>
      <c r="I94" t="e">
        <f t="shared" si="12"/>
        <v>#N/A</v>
      </c>
      <c r="J94" t="e">
        <f t="shared" si="13"/>
        <v>#N/A</v>
      </c>
    </row>
    <row r="95" spans="3:10" x14ac:dyDescent="0.25">
      <c r="C95" s="1" t="e">
        <f>VLOOKUP(A95,'skill ratings 2016a'!$A$2:$B$149,2)</f>
        <v>#N/A</v>
      </c>
      <c r="D95" s="1" t="e">
        <f>VLOOKUP(B95,'skill ratings 2016a'!$A$2:$B$149,2)</f>
        <v>#N/A</v>
      </c>
      <c r="E95" s="1" t="e">
        <f>VLOOKUP(A95,'skill ratings 2016a'!$A$2:$C$149,3)</f>
        <v>#N/A</v>
      </c>
      <c r="F95" s="1" t="e">
        <f>VLOOKUP(B95,'skill ratings 2016a'!$A$2:$C$149,3)</f>
        <v>#N/A</v>
      </c>
      <c r="G95" s="1">
        <f t="shared" si="10"/>
        <v>17.361111111111111</v>
      </c>
      <c r="H95" s="1" t="e">
        <f t="shared" si="11"/>
        <v>#N/A</v>
      </c>
      <c r="I95" t="e">
        <f t="shared" si="12"/>
        <v>#N/A</v>
      </c>
      <c r="J95" t="e">
        <f t="shared" si="13"/>
        <v>#N/A</v>
      </c>
    </row>
    <row r="96" spans="3:10" x14ac:dyDescent="0.25">
      <c r="C96" s="1" t="e">
        <f>VLOOKUP(A96,'skill ratings 2016a'!$A$2:$B$149,2)</f>
        <v>#N/A</v>
      </c>
      <c r="D96" s="1" t="e">
        <f>VLOOKUP(B96,'skill ratings 2016a'!$A$2:$B$149,2)</f>
        <v>#N/A</v>
      </c>
      <c r="E96" s="1" t="e">
        <f>VLOOKUP(A96,'skill ratings 2016a'!$A$2:$C$149,3)</f>
        <v>#N/A</v>
      </c>
      <c r="F96" s="1" t="e">
        <f>VLOOKUP(B96,'skill ratings 2016a'!$A$2:$C$149,3)</f>
        <v>#N/A</v>
      </c>
      <c r="G96" s="1">
        <f t="shared" si="10"/>
        <v>17.361111111111111</v>
      </c>
      <c r="H96" s="1" t="e">
        <f t="shared" si="11"/>
        <v>#N/A</v>
      </c>
      <c r="I96" t="e">
        <f t="shared" si="12"/>
        <v>#N/A</v>
      </c>
      <c r="J96" t="e">
        <f t="shared" si="13"/>
        <v>#N/A</v>
      </c>
    </row>
    <row r="97" spans="3:10" x14ac:dyDescent="0.25">
      <c r="C97" s="1" t="e">
        <f>VLOOKUP(A97,'skill ratings 2016a'!$A$2:$B$149,2)</f>
        <v>#N/A</v>
      </c>
      <c r="D97" s="1" t="e">
        <f>VLOOKUP(B97,'skill ratings 2016a'!$A$2:$B$149,2)</f>
        <v>#N/A</v>
      </c>
      <c r="E97" s="1" t="e">
        <f>VLOOKUP(A97,'skill ratings 2016a'!$A$2:$C$149,3)</f>
        <v>#N/A</v>
      </c>
      <c r="F97" s="1" t="e">
        <f>VLOOKUP(B97,'skill ratings 2016a'!$A$2:$C$149,3)</f>
        <v>#N/A</v>
      </c>
      <c r="G97" s="1">
        <f t="shared" si="10"/>
        <v>17.361111111111111</v>
      </c>
      <c r="H97" s="1" t="e">
        <f t="shared" si="11"/>
        <v>#N/A</v>
      </c>
      <c r="I97" t="e">
        <f t="shared" si="12"/>
        <v>#N/A</v>
      </c>
      <c r="J97" t="e">
        <f t="shared" si="13"/>
        <v>#N/A</v>
      </c>
    </row>
    <row r="98" spans="3:10" x14ac:dyDescent="0.25">
      <c r="C98" s="1" t="e">
        <f>VLOOKUP(A98,'skill ratings 2016a'!$A$2:$B$149,2)</f>
        <v>#N/A</v>
      </c>
      <c r="D98" s="1" t="e">
        <f>VLOOKUP(B98,'skill ratings 2016a'!$A$2:$B$149,2)</f>
        <v>#N/A</v>
      </c>
      <c r="E98" s="1" t="e">
        <f>VLOOKUP(A98,'skill ratings 2016a'!$A$2:$C$149,3)</f>
        <v>#N/A</v>
      </c>
      <c r="F98" s="1" t="e">
        <f>VLOOKUP(B98,'skill ratings 2016a'!$A$2:$C$149,3)</f>
        <v>#N/A</v>
      </c>
      <c r="G98" s="1">
        <f t="shared" si="10"/>
        <v>17.361111111111111</v>
      </c>
      <c r="H98" s="1" t="e">
        <f t="shared" si="11"/>
        <v>#N/A</v>
      </c>
      <c r="I98" t="e">
        <f t="shared" si="12"/>
        <v>#N/A</v>
      </c>
      <c r="J98" t="e">
        <f t="shared" si="13"/>
        <v>#N/A</v>
      </c>
    </row>
    <row r="99" spans="3:10" x14ac:dyDescent="0.25">
      <c r="C99" s="1" t="e">
        <f>VLOOKUP(A99,'skill ratings 2016a'!$A$2:$B$149,2)</f>
        <v>#N/A</v>
      </c>
      <c r="D99" s="1" t="e">
        <f>VLOOKUP(B99,'skill ratings 2016a'!$A$2:$B$149,2)</f>
        <v>#N/A</v>
      </c>
      <c r="E99" s="1" t="e">
        <f>VLOOKUP(A99,'skill ratings 2016a'!$A$2:$C$149,3)</f>
        <v>#N/A</v>
      </c>
      <c r="F99" s="1" t="e">
        <f>VLOOKUP(B99,'skill ratings 2016a'!$A$2:$C$149,3)</f>
        <v>#N/A</v>
      </c>
      <c r="G99" s="1">
        <f t="shared" si="10"/>
        <v>17.361111111111111</v>
      </c>
      <c r="H99" s="1" t="e">
        <f t="shared" si="11"/>
        <v>#N/A</v>
      </c>
      <c r="I99" t="e">
        <f t="shared" si="12"/>
        <v>#N/A</v>
      </c>
      <c r="J99" t="e">
        <f t="shared" si="13"/>
        <v>#N/A</v>
      </c>
    </row>
    <row r="100" spans="3:10" x14ac:dyDescent="0.25">
      <c r="C100" s="1" t="e">
        <f>VLOOKUP(A100,'skill ratings 2016a'!$A$2:$B$149,2)</f>
        <v>#N/A</v>
      </c>
      <c r="D100" s="1" t="e">
        <f>VLOOKUP(B100,'skill ratings 2016a'!$A$2:$B$149,2)</f>
        <v>#N/A</v>
      </c>
      <c r="E100" s="1" t="e">
        <f>VLOOKUP(A100,'skill ratings 2016a'!$A$2:$C$149,3)</f>
        <v>#N/A</v>
      </c>
      <c r="F100" s="1" t="e">
        <f>VLOOKUP(B100,'skill ratings 2016a'!$A$2:$C$149,3)</f>
        <v>#N/A</v>
      </c>
      <c r="G100" s="1">
        <f t="shared" si="10"/>
        <v>17.361111111111111</v>
      </c>
      <c r="H100" s="1" t="e">
        <f t="shared" si="11"/>
        <v>#N/A</v>
      </c>
      <c r="I100" t="e">
        <f t="shared" si="12"/>
        <v>#N/A</v>
      </c>
      <c r="J100" t="e">
        <f t="shared" si="13"/>
        <v>#N/A</v>
      </c>
    </row>
    <row r="101" spans="3:10" x14ac:dyDescent="0.25">
      <c r="C101" s="1" t="e">
        <f>VLOOKUP(A101,'skill ratings 2016a'!$A$2:$B$149,2)</f>
        <v>#N/A</v>
      </c>
      <c r="D101" s="1" t="e">
        <f>VLOOKUP(B101,'skill ratings 2016a'!$A$2:$B$149,2)</f>
        <v>#N/A</v>
      </c>
      <c r="E101" s="1" t="e">
        <f>VLOOKUP(A101,'skill ratings 2016a'!$A$2:$C$149,3)</f>
        <v>#N/A</v>
      </c>
      <c r="F101" s="1" t="e">
        <f>VLOOKUP(B101,'skill ratings 2016a'!$A$2:$C$149,3)</f>
        <v>#N/A</v>
      </c>
      <c r="G101" s="1">
        <f t="shared" si="10"/>
        <v>17.361111111111111</v>
      </c>
      <c r="H101" s="1" t="e">
        <f t="shared" si="11"/>
        <v>#N/A</v>
      </c>
      <c r="I101" t="e">
        <f t="shared" si="12"/>
        <v>#N/A</v>
      </c>
      <c r="J101" t="e">
        <f t="shared" si="13"/>
        <v>#N/A</v>
      </c>
    </row>
    <row r="102" spans="3:10" x14ac:dyDescent="0.25">
      <c r="C102" s="1" t="e">
        <f>VLOOKUP(A102,'skill ratings 2016a'!$A$2:$B$149,2)</f>
        <v>#N/A</v>
      </c>
      <c r="D102" s="1" t="e">
        <f>VLOOKUP(B102,'skill ratings 2016a'!$A$2:$B$149,2)</f>
        <v>#N/A</v>
      </c>
      <c r="E102" s="1" t="e">
        <f>VLOOKUP(A102,'skill ratings 2016a'!$A$2:$C$149,3)</f>
        <v>#N/A</v>
      </c>
      <c r="F102" s="1" t="e">
        <f>VLOOKUP(B102,'skill ratings 2016a'!$A$2:$C$149,3)</f>
        <v>#N/A</v>
      </c>
      <c r="G102" s="1">
        <f t="shared" si="10"/>
        <v>17.361111111111111</v>
      </c>
      <c r="H102" s="1" t="e">
        <f t="shared" si="11"/>
        <v>#N/A</v>
      </c>
      <c r="I102" t="e">
        <f t="shared" si="12"/>
        <v>#N/A</v>
      </c>
      <c r="J102" t="e">
        <f t="shared" si="13"/>
        <v>#N/A</v>
      </c>
    </row>
    <row r="103" spans="3:10" x14ac:dyDescent="0.25">
      <c r="C103" s="1" t="e">
        <f>VLOOKUP(A103,'skill ratings 2016a'!$A$2:$B$149,2)</f>
        <v>#N/A</v>
      </c>
      <c r="D103" s="1" t="e">
        <f>VLOOKUP(B103,'skill ratings 2016a'!$A$2:$B$149,2)</f>
        <v>#N/A</v>
      </c>
      <c r="E103" s="1" t="e">
        <f>VLOOKUP(A103,'skill ratings 2016a'!$A$2:$C$149,3)</f>
        <v>#N/A</v>
      </c>
      <c r="F103" s="1" t="e">
        <f>VLOOKUP(B103,'skill ratings 2016a'!$A$2:$C$149,3)</f>
        <v>#N/A</v>
      </c>
      <c r="G103" s="1">
        <f t="shared" si="10"/>
        <v>17.361111111111111</v>
      </c>
      <c r="H103" s="1" t="e">
        <f t="shared" si="11"/>
        <v>#N/A</v>
      </c>
      <c r="I103" t="e">
        <f t="shared" si="12"/>
        <v>#N/A</v>
      </c>
      <c r="J103" t="e">
        <f t="shared" si="13"/>
        <v>#N/A</v>
      </c>
    </row>
    <row r="104" spans="3:10" x14ac:dyDescent="0.25">
      <c r="C104" s="1" t="e">
        <f>VLOOKUP(A104,'skill ratings 2016a'!$A$2:$B$149,2)</f>
        <v>#N/A</v>
      </c>
      <c r="D104" s="1" t="e">
        <f>VLOOKUP(B104,'skill ratings 2016a'!$A$2:$B$149,2)</f>
        <v>#N/A</v>
      </c>
      <c r="E104" s="1" t="e">
        <f>VLOOKUP(A104,'skill ratings 2016a'!$A$2:$C$149,3)</f>
        <v>#N/A</v>
      </c>
      <c r="F104" s="1" t="e">
        <f>VLOOKUP(B104,'skill ratings 2016a'!$A$2:$C$149,3)</f>
        <v>#N/A</v>
      </c>
      <c r="G104" s="1">
        <f t="shared" si="10"/>
        <v>17.361111111111111</v>
      </c>
      <c r="H104" s="1" t="e">
        <f t="shared" si="11"/>
        <v>#N/A</v>
      </c>
      <c r="I104" t="e">
        <f t="shared" si="12"/>
        <v>#N/A</v>
      </c>
      <c r="J104" t="e">
        <f t="shared" si="13"/>
        <v>#N/A</v>
      </c>
    </row>
    <row r="105" spans="3:10" x14ac:dyDescent="0.25">
      <c r="C105" s="1" t="e">
        <f>VLOOKUP(A105,'skill ratings 2016a'!$A$2:$B$149,2)</f>
        <v>#N/A</v>
      </c>
      <c r="D105" s="1" t="e">
        <f>VLOOKUP(B105,'skill ratings 2016a'!$A$2:$B$149,2)</f>
        <v>#N/A</v>
      </c>
      <c r="E105" s="1" t="e">
        <f>VLOOKUP(A105,'skill ratings 2016a'!$A$2:$C$149,3)</f>
        <v>#N/A</v>
      </c>
      <c r="F105" s="1" t="e">
        <f>VLOOKUP(B105,'skill ratings 2016a'!$A$2:$C$149,3)</f>
        <v>#N/A</v>
      </c>
      <c r="G105" s="1">
        <f t="shared" si="10"/>
        <v>17.361111111111111</v>
      </c>
      <c r="H105" s="1" t="e">
        <f t="shared" si="11"/>
        <v>#N/A</v>
      </c>
      <c r="I105" t="e">
        <f t="shared" si="12"/>
        <v>#N/A</v>
      </c>
      <c r="J105" t="e">
        <f t="shared" si="13"/>
        <v>#N/A</v>
      </c>
    </row>
    <row r="106" spans="3:10" x14ac:dyDescent="0.25">
      <c r="C106" s="1" t="e">
        <f>VLOOKUP(A106,'skill ratings 2016a'!$A$2:$B$149,2)</f>
        <v>#N/A</v>
      </c>
      <c r="D106" s="1" t="e">
        <f>VLOOKUP(B106,'skill ratings 2016a'!$A$2:$B$149,2)</f>
        <v>#N/A</v>
      </c>
      <c r="E106" s="1" t="e">
        <f>VLOOKUP(A106,'skill ratings 2016a'!$A$2:$C$149,3)</f>
        <v>#N/A</v>
      </c>
      <c r="F106" s="1" t="e">
        <f>VLOOKUP(B106,'skill ratings 2016a'!$A$2:$C$149,3)</f>
        <v>#N/A</v>
      </c>
      <c r="G106" s="1">
        <f t="shared" si="10"/>
        <v>17.361111111111111</v>
      </c>
      <c r="H106" s="1" t="e">
        <f t="shared" si="11"/>
        <v>#N/A</v>
      </c>
      <c r="I106" t="e">
        <f t="shared" si="12"/>
        <v>#N/A</v>
      </c>
      <c r="J106" t="e">
        <f t="shared" si="13"/>
        <v>#N/A</v>
      </c>
    </row>
    <row r="107" spans="3:10" x14ac:dyDescent="0.25">
      <c r="C107" s="1" t="e">
        <f>VLOOKUP(A107,'skill ratings 2016a'!$A$2:$B$149,2)</f>
        <v>#N/A</v>
      </c>
      <c r="D107" s="1" t="e">
        <f>VLOOKUP(B107,'skill ratings 2016a'!$A$2:$B$149,2)</f>
        <v>#N/A</v>
      </c>
      <c r="E107" s="1" t="e">
        <f>VLOOKUP(A107,'skill ratings 2016a'!$A$2:$C$149,3)</f>
        <v>#N/A</v>
      </c>
      <c r="F107" s="1" t="e">
        <f>VLOOKUP(B107,'skill ratings 2016a'!$A$2:$C$149,3)</f>
        <v>#N/A</v>
      </c>
      <c r="G107" s="1">
        <f t="shared" si="10"/>
        <v>17.361111111111111</v>
      </c>
      <c r="H107" s="1" t="e">
        <f t="shared" si="11"/>
        <v>#N/A</v>
      </c>
      <c r="I107" t="e">
        <f t="shared" si="12"/>
        <v>#N/A</v>
      </c>
      <c r="J107" t="e">
        <f t="shared" si="13"/>
        <v>#N/A</v>
      </c>
    </row>
    <row r="108" spans="3:10" x14ac:dyDescent="0.25">
      <c r="C108" s="1" t="e">
        <f>VLOOKUP(A108,'skill ratings 2016a'!$A$2:$B$149,2)</f>
        <v>#N/A</v>
      </c>
      <c r="D108" s="1" t="e">
        <f>VLOOKUP(B108,'skill ratings 2016a'!$A$2:$B$149,2)</f>
        <v>#N/A</v>
      </c>
      <c r="E108" s="1" t="e">
        <f>VLOOKUP(A108,'skill ratings 2016a'!$A$2:$C$149,3)</f>
        <v>#N/A</v>
      </c>
      <c r="F108" s="1" t="e">
        <f>VLOOKUP(B108,'skill ratings 2016a'!$A$2:$C$149,3)</f>
        <v>#N/A</v>
      </c>
      <c r="G108" s="1">
        <f t="shared" si="10"/>
        <v>17.361111111111111</v>
      </c>
      <c r="H108" s="1" t="e">
        <f t="shared" si="11"/>
        <v>#N/A</v>
      </c>
      <c r="I108" t="e">
        <f t="shared" si="12"/>
        <v>#N/A</v>
      </c>
      <c r="J108" t="e">
        <f t="shared" si="13"/>
        <v>#N/A</v>
      </c>
    </row>
    <row r="109" spans="3:10" x14ac:dyDescent="0.25">
      <c r="C109" s="1" t="e">
        <f>VLOOKUP(A109,'skill ratings 2016a'!$A$2:$B$149,2)</f>
        <v>#N/A</v>
      </c>
      <c r="D109" s="1" t="e">
        <f>VLOOKUP(B109,'skill ratings 2016a'!$A$2:$B$149,2)</f>
        <v>#N/A</v>
      </c>
      <c r="E109" s="1" t="e">
        <f>VLOOKUP(A109,'skill ratings 2016a'!$A$2:$C$149,3)</f>
        <v>#N/A</v>
      </c>
      <c r="F109" s="1" t="e">
        <f>VLOOKUP(B109,'skill ratings 2016a'!$A$2:$C$149,3)</f>
        <v>#N/A</v>
      </c>
      <c r="G109" s="1">
        <f t="shared" si="10"/>
        <v>17.361111111111111</v>
      </c>
      <c r="H109" s="1" t="e">
        <f t="shared" si="11"/>
        <v>#N/A</v>
      </c>
      <c r="I109" t="e">
        <f t="shared" si="12"/>
        <v>#N/A</v>
      </c>
      <c r="J109" t="e">
        <f t="shared" si="13"/>
        <v>#N/A</v>
      </c>
    </row>
    <row r="110" spans="3:10" x14ac:dyDescent="0.25">
      <c r="C110" s="1" t="e">
        <f>VLOOKUP(A110,'skill ratings 2016a'!$A$2:$B$149,2)</f>
        <v>#N/A</v>
      </c>
      <c r="D110" s="1" t="e">
        <f>VLOOKUP(B110,'skill ratings 2016a'!$A$2:$B$149,2)</f>
        <v>#N/A</v>
      </c>
      <c r="E110" s="1" t="e">
        <f>VLOOKUP(A110,'skill ratings 2016a'!$A$2:$C$149,3)</f>
        <v>#N/A</v>
      </c>
      <c r="F110" s="1" t="e">
        <f>VLOOKUP(B110,'skill ratings 2016a'!$A$2:$C$149,3)</f>
        <v>#N/A</v>
      </c>
      <c r="G110" s="1">
        <f t="shared" si="10"/>
        <v>17.361111111111111</v>
      </c>
      <c r="H110" s="1" t="e">
        <f t="shared" si="11"/>
        <v>#N/A</v>
      </c>
      <c r="I110" t="e">
        <f t="shared" si="12"/>
        <v>#N/A</v>
      </c>
      <c r="J110" t="e">
        <f t="shared" si="13"/>
        <v>#N/A</v>
      </c>
    </row>
    <row r="111" spans="3:10" x14ac:dyDescent="0.25">
      <c r="C111" s="1" t="e">
        <f>VLOOKUP(A111,'skill ratings 2016a'!$A$2:$B$149,2)</f>
        <v>#N/A</v>
      </c>
      <c r="D111" s="1" t="e">
        <f>VLOOKUP(B111,'skill ratings 2016a'!$A$2:$B$149,2)</f>
        <v>#N/A</v>
      </c>
      <c r="E111" s="1" t="e">
        <f>VLOOKUP(A111,'skill ratings 2016a'!$A$2:$C$149,3)</f>
        <v>#N/A</v>
      </c>
      <c r="F111" s="1" t="e">
        <f>VLOOKUP(B111,'skill ratings 2016a'!$A$2:$C$149,3)</f>
        <v>#N/A</v>
      </c>
      <c r="G111" s="1">
        <f t="shared" si="10"/>
        <v>17.361111111111111</v>
      </c>
      <c r="H111" s="1" t="e">
        <f t="shared" si="11"/>
        <v>#N/A</v>
      </c>
      <c r="I111" t="e">
        <f t="shared" si="12"/>
        <v>#N/A</v>
      </c>
      <c r="J111" t="e">
        <f t="shared" si="13"/>
        <v>#N/A</v>
      </c>
    </row>
    <row r="112" spans="3:10" x14ac:dyDescent="0.25">
      <c r="C112" s="1" t="e">
        <f>VLOOKUP(A112,'skill ratings 2016a'!$A$2:$B$149,2)</f>
        <v>#N/A</v>
      </c>
      <c r="D112" s="1" t="e">
        <f>VLOOKUP(B112,'skill ratings 2016a'!$A$2:$B$149,2)</f>
        <v>#N/A</v>
      </c>
      <c r="E112" s="1" t="e">
        <f>VLOOKUP(A112,'skill ratings 2016a'!$A$2:$C$149,3)</f>
        <v>#N/A</v>
      </c>
      <c r="F112" s="1" t="e">
        <f>VLOOKUP(B112,'skill ratings 2016a'!$A$2:$C$149,3)</f>
        <v>#N/A</v>
      </c>
      <c r="G112" s="1">
        <f t="shared" si="10"/>
        <v>17.361111111111111</v>
      </c>
      <c r="H112" s="1" t="e">
        <f t="shared" si="11"/>
        <v>#N/A</v>
      </c>
      <c r="I112" t="e">
        <f t="shared" si="12"/>
        <v>#N/A</v>
      </c>
      <c r="J112" t="e">
        <f t="shared" si="13"/>
        <v>#N/A</v>
      </c>
    </row>
    <row r="113" spans="3:10" x14ac:dyDescent="0.25">
      <c r="C113" s="1" t="e">
        <f>VLOOKUP(A113,'skill ratings 2016a'!$A$2:$B$149,2)</f>
        <v>#N/A</v>
      </c>
      <c r="D113" s="1" t="e">
        <f>VLOOKUP(B113,'skill ratings 2016a'!$A$2:$B$149,2)</f>
        <v>#N/A</v>
      </c>
      <c r="E113" s="1" t="e">
        <f>VLOOKUP(A113,'skill ratings 2016a'!$A$2:$C$149,3)</f>
        <v>#N/A</v>
      </c>
      <c r="F113" s="1" t="e">
        <f>VLOOKUP(B113,'skill ratings 2016a'!$A$2:$C$149,3)</f>
        <v>#N/A</v>
      </c>
      <c r="G113" s="1">
        <f t="shared" si="10"/>
        <v>17.361111111111111</v>
      </c>
      <c r="H113" s="1" t="e">
        <f t="shared" si="11"/>
        <v>#N/A</v>
      </c>
      <c r="I113" t="e">
        <f t="shared" si="12"/>
        <v>#N/A</v>
      </c>
      <c r="J113" t="e">
        <f t="shared" si="13"/>
        <v>#N/A</v>
      </c>
    </row>
    <row r="114" spans="3:10" x14ac:dyDescent="0.25">
      <c r="C114" s="1" t="e">
        <f>VLOOKUP(A114,'skill ratings 2016a'!$A$2:$B$149,2)</f>
        <v>#N/A</v>
      </c>
      <c r="D114" s="1" t="e">
        <f>VLOOKUP(B114,'skill ratings 2016a'!$A$2:$B$149,2)</f>
        <v>#N/A</v>
      </c>
      <c r="E114" s="1" t="e">
        <f>VLOOKUP(A114,'skill ratings 2016a'!$A$2:$C$149,3)</f>
        <v>#N/A</v>
      </c>
      <c r="F114" s="1" t="e">
        <f>VLOOKUP(B114,'skill ratings 2016a'!$A$2:$C$149,3)</f>
        <v>#N/A</v>
      </c>
      <c r="G114" s="1">
        <f t="shared" si="10"/>
        <v>17.361111111111111</v>
      </c>
      <c r="H114" s="1" t="e">
        <f t="shared" si="11"/>
        <v>#N/A</v>
      </c>
      <c r="I114" t="e">
        <f t="shared" si="12"/>
        <v>#N/A</v>
      </c>
      <c r="J114" t="e">
        <f t="shared" si="13"/>
        <v>#N/A</v>
      </c>
    </row>
    <row r="115" spans="3:10" x14ac:dyDescent="0.25">
      <c r="C115" s="1" t="e">
        <f>VLOOKUP(A115,'skill ratings 2016a'!$A$2:$B$149,2)</f>
        <v>#N/A</v>
      </c>
      <c r="D115" s="1" t="e">
        <f>VLOOKUP(B115,'skill ratings 2016a'!$A$2:$B$149,2)</f>
        <v>#N/A</v>
      </c>
      <c r="E115" s="1" t="e">
        <f>VLOOKUP(A115,'skill ratings 2016a'!$A$2:$C$149,3)</f>
        <v>#N/A</v>
      </c>
      <c r="F115" s="1" t="e">
        <f>VLOOKUP(B115,'skill ratings 2016a'!$A$2:$C$149,3)</f>
        <v>#N/A</v>
      </c>
      <c r="G115" s="1">
        <f t="shared" si="10"/>
        <v>17.361111111111111</v>
      </c>
      <c r="H115" s="1" t="e">
        <f t="shared" si="11"/>
        <v>#N/A</v>
      </c>
      <c r="I115" t="e">
        <f t="shared" si="12"/>
        <v>#N/A</v>
      </c>
      <c r="J115" t="e">
        <f t="shared" si="13"/>
        <v>#N/A</v>
      </c>
    </row>
    <row r="116" spans="3:10" x14ac:dyDescent="0.25">
      <c r="C116" s="1" t="e">
        <f>VLOOKUP(A116,'skill ratings 2016a'!$A$2:$B$149,2)</f>
        <v>#N/A</v>
      </c>
      <c r="D116" s="1" t="e">
        <f>VLOOKUP(B116,'skill ratings 2016a'!$A$2:$B$149,2)</f>
        <v>#N/A</v>
      </c>
      <c r="E116" s="1" t="e">
        <f>VLOOKUP(A116,'skill ratings 2016a'!$A$2:$C$149,3)</f>
        <v>#N/A</v>
      </c>
      <c r="F116" s="1" t="e">
        <f>VLOOKUP(B116,'skill ratings 2016a'!$A$2:$C$149,3)</f>
        <v>#N/A</v>
      </c>
      <c r="G116" s="1">
        <f t="shared" si="10"/>
        <v>17.361111111111111</v>
      </c>
      <c r="H116" s="1" t="e">
        <f t="shared" si="11"/>
        <v>#N/A</v>
      </c>
      <c r="I116" t="e">
        <f t="shared" si="12"/>
        <v>#N/A</v>
      </c>
      <c r="J116" t="e">
        <f t="shared" si="13"/>
        <v>#N/A</v>
      </c>
    </row>
    <row r="117" spans="3:10" x14ac:dyDescent="0.25">
      <c r="C117" s="1" t="e">
        <f>VLOOKUP(A117,'skill ratings 2016a'!$A$2:$B$149,2)</f>
        <v>#N/A</v>
      </c>
      <c r="D117" s="1" t="e">
        <f>VLOOKUP(B117,'skill ratings 2016a'!$A$2:$B$149,2)</f>
        <v>#N/A</v>
      </c>
      <c r="E117" s="1" t="e">
        <f>VLOOKUP(A117,'skill ratings 2016a'!$A$2:$C$149,3)</f>
        <v>#N/A</v>
      </c>
      <c r="F117" s="1" t="e">
        <f>VLOOKUP(B117,'skill ratings 2016a'!$A$2:$C$149,3)</f>
        <v>#N/A</v>
      </c>
      <c r="G117" s="1">
        <f t="shared" si="10"/>
        <v>17.361111111111111</v>
      </c>
      <c r="H117" s="1" t="e">
        <f t="shared" si="11"/>
        <v>#N/A</v>
      </c>
      <c r="I117" t="e">
        <f t="shared" si="12"/>
        <v>#N/A</v>
      </c>
      <c r="J117" t="e">
        <f t="shared" si="13"/>
        <v>#N/A</v>
      </c>
    </row>
    <row r="118" spans="3:10" x14ac:dyDescent="0.25">
      <c r="C118" s="1" t="e">
        <f>VLOOKUP(A118,'skill ratings 2016a'!$A$2:$B$149,2)</f>
        <v>#N/A</v>
      </c>
      <c r="D118" s="1" t="e">
        <f>VLOOKUP(B118,'skill ratings 2016a'!$A$2:$B$149,2)</f>
        <v>#N/A</v>
      </c>
      <c r="E118" s="1" t="e">
        <f>VLOOKUP(A118,'skill ratings 2016a'!$A$2:$C$149,3)</f>
        <v>#N/A</v>
      </c>
      <c r="F118" s="1" t="e">
        <f>VLOOKUP(B118,'skill ratings 2016a'!$A$2:$C$149,3)</f>
        <v>#N/A</v>
      </c>
      <c r="G118" s="1">
        <f t="shared" si="10"/>
        <v>17.361111111111111</v>
      </c>
      <c r="H118" s="1" t="e">
        <f t="shared" si="11"/>
        <v>#N/A</v>
      </c>
      <c r="I118" t="e">
        <f t="shared" si="12"/>
        <v>#N/A</v>
      </c>
      <c r="J118" t="e">
        <f t="shared" si="13"/>
        <v>#N/A</v>
      </c>
    </row>
    <row r="119" spans="3:10" x14ac:dyDescent="0.25">
      <c r="C119" s="1" t="e">
        <f>VLOOKUP(A119,'skill ratings 2016a'!$A$2:$B$149,2)</f>
        <v>#N/A</v>
      </c>
      <c r="D119" s="1" t="e">
        <f>VLOOKUP(B119,'skill ratings 2016a'!$A$2:$B$149,2)</f>
        <v>#N/A</v>
      </c>
      <c r="E119" s="1" t="e">
        <f>VLOOKUP(A119,'skill ratings 2016a'!$A$2:$C$149,3)</f>
        <v>#N/A</v>
      </c>
      <c r="F119" s="1" t="e">
        <f>VLOOKUP(B119,'skill ratings 2016a'!$A$2:$C$149,3)</f>
        <v>#N/A</v>
      </c>
      <c r="G119" s="1">
        <f t="shared" si="10"/>
        <v>17.361111111111111</v>
      </c>
      <c r="H119" s="1" t="e">
        <f t="shared" si="11"/>
        <v>#N/A</v>
      </c>
      <c r="I119" t="e">
        <f t="shared" si="12"/>
        <v>#N/A</v>
      </c>
      <c r="J119" t="e">
        <f t="shared" si="13"/>
        <v>#N/A</v>
      </c>
    </row>
    <row r="120" spans="3:10" x14ac:dyDescent="0.25">
      <c r="C120" s="1" t="e">
        <f>VLOOKUP(A120,'skill ratings 2016a'!$A$2:$B$149,2)</f>
        <v>#N/A</v>
      </c>
      <c r="D120" s="1" t="e">
        <f>VLOOKUP(B120,'skill ratings 2016a'!$A$2:$B$149,2)</f>
        <v>#N/A</v>
      </c>
      <c r="E120" s="1" t="e">
        <f>VLOOKUP(A120,'skill ratings 2016a'!$A$2:$C$149,3)</f>
        <v>#N/A</v>
      </c>
      <c r="F120" s="1" t="e">
        <f>VLOOKUP(B120,'skill ratings 2016a'!$A$2:$C$149,3)</f>
        <v>#N/A</v>
      </c>
      <c r="G120" s="1">
        <f t="shared" si="10"/>
        <v>17.361111111111111</v>
      </c>
      <c r="H120" s="1" t="e">
        <f t="shared" si="11"/>
        <v>#N/A</v>
      </c>
      <c r="I120" t="e">
        <f t="shared" si="12"/>
        <v>#N/A</v>
      </c>
      <c r="J120" t="e">
        <f t="shared" si="13"/>
        <v>#N/A</v>
      </c>
    </row>
    <row r="121" spans="3:10" x14ac:dyDescent="0.25">
      <c r="C121" s="1" t="e">
        <f>VLOOKUP(A121,'skill ratings 2016a'!$A$2:$B$149,2)</f>
        <v>#N/A</v>
      </c>
      <c r="D121" s="1" t="e">
        <f>VLOOKUP(B121,'skill ratings 2016a'!$A$2:$B$149,2)</f>
        <v>#N/A</v>
      </c>
      <c r="E121" s="1" t="e">
        <f>VLOOKUP(A121,'skill ratings 2016a'!$A$2:$C$149,3)</f>
        <v>#N/A</v>
      </c>
      <c r="F121" s="1" t="e">
        <f>VLOOKUP(B121,'skill ratings 2016a'!$A$2:$C$149,3)</f>
        <v>#N/A</v>
      </c>
      <c r="G121" s="1">
        <f t="shared" si="10"/>
        <v>17.361111111111111</v>
      </c>
      <c r="H121" s="1" t="e">
        <f t="shared" si="11"/>
        <v>#N/A</v>
      </c>
      <c r="I121" t="e">
        <f t="shared" si="12"/>
        <v>#N/A</v>
      </c>
      <c r="J121" t="e">
        <f t="shared" si="13"/>
        <v>#N/A</v>
      </c>
    </row>
    <row r="122" spans="3:10" x14ac:dyDescent="0.25">
      <c r="C122" s="1" t="e">
        <f>VLOOKUP(A122,'skill ratings 2016a'!$A$2:$B$149,2)</f>
        <v>#N/A</v>
      </c>
      <c r="D122" s="1" t="e">
        <f>VLOOKUP(B122,'skill ratings 2016a'!$A$2:$B$149,2)</f>
        <v>#N/A</v>
      </c>
      <c r="E122" s="1" t="e">
        <f>VLOOKUP(A122,'skill ratings 2016a'!$A$2:$C$149,3)</f>
        <v>#N/A</v>
      </c>
      <c r="F122" s="1" t="e">
        <f>VLOOKUP(B122,'skill ratings 2016a'!$A$2:$C$149,3)</f>
        <v>#N/A</v>
      </c>
      <c r="G122" s="1">
        <f t="shared" si="10"/>
        <v>17.361111111111111</v>
      </c>
      <c r="H122" s="1" t="e">
        <f t="shared" si="11"/>
        <v>#N/A</v>
      </c>
      <c r="I122" t="e">
        <f t="shared" si="12"/>
        <v>#N/A</v>
      </c>
      <c r="J122" t="e">
        <f t="shared" si="13"/>
        <v>#N/A</v>
      </c>
    </row>
    <row r="123" spans="3:10" x14ac:dyDescent="0.25">
      <c r="C123" s="1" t="e">
        <f>VLOOKUP(A123,'skill ratings 2016a'!$A$2:$B$149,2)</f>
        <v>#N/A</v>
      </c>
      <c r="D123" s="1" t="e">
        <f>VLOOKUP(B123,'skill ratings 2016a'!$A$2:$B$149,2)</f>
        <v>#N/A</v>
      </c>
      <c r="E123" s="1" t="e">
        <f>VLOOKUP(A123,'skill ratings 2016a'!$A$2:$C$149,3)</f>
        <v>#N/A</v>
      </c>
      <c r="F123" s="1" t="e">
        <f>VLOOKUP(B123,'skill ratings 2016a'!$A$2:$C$149,3)</f>
        <v>#N/A</v>
      </c>
      <c r="G123" s="1">
        <f t="shared" si="10"/>
        <v>17.361111111111111</v>
      </c>
      <c r="H123" s="1" t="e">
        <f t="shared" si="11"/>
        <v>#N/A</v>
      </c>
      <c r="I123" t="e">
        <f t="shared" si="12"/>
        <v>#N/A</v>
      </c>
      <c r="J123" t="e">
        <f t="shared" si="13"/>
        <v>#N/A</v>
      </c>
    </row>
    <row r="124" spans="3:10" x14ac:dyDescent="0.25">
      <c r="C124" s="1" t="e">
        <f>VLOOKUP(A124,'skill ratings 2016a'!$A$2:$B$149,2)</f>
        <v>#N/A</v>
      </c>
      <c r="D124" s="1" t="e">
        <f>VLOOKUP(B124,'skill ratings 2016a'!$A$2:$B$149,2)</f>
        <v>#N/A</v>
      </c>
      <c r="E124" s="1" t="e">
        <f>VLOOKUP(A124,'skill ratings 2016a'!$A$2:$C$149,3)</f>
        <v>#N/A</v>
      </c>
      <c r="F124" s="1" t="e">
        <f>VLOOKUP(B124,'skill ratings 2016a'!$A$2:$C$149,3)</f>
        <v>#N/A</v>
      </c>
      <c r="G124" s="1">
        <f t="shared" si="10"/>
        <v>17.361111111111111</v>
      </c>
      <c r="H124" s="1" t="e">
        <f t="shared" si="11"/>
        <v>#N/A</v>
      </c>
      <c r="I124" t="e">
        <f t="shared" si="12"/>
        <v>#N/A</v>
      </c>
      <c r="J124" t="e">
        <f t="shared" si="13"/>
        <v>#N/A</v>
      </c>
    </row>
    <row r="125" spans="3:10" x14ac:dyDescent="0.25">
      <c r="C125" s="1" t="e">
        <f>VLOOKUP(A125,'skill ratings 2016a'!$A$2:$B$149,2)</f>
        <v>#N/A</v>
      </c>
      <c r="D125" s="1" t="e">
        <f>VLOOKUP(B125,'skill ratings 2016a'!$A$2:$B$149,2)</f>
        <v>#N/A</v>
      </c>
      <c r="E125" s="1" t="e">
        <f>VLOOKUP(A125,'skill ratings 2016a'!$A$2:$C$149,3)</f>
        <v>#N/A</v>
      </c>
      <c r="F125" s="1" t="e">
        <f>VLOOKUP(B125,'skill ratings 2016a'!$A$2:$C$149,3)</f>
        <v>#N/A</v>
      </c>
      <c r="G125" s="1">
        <f t="shared" si="10"/>
        <v>17.361111111111111</v>
      </c>
      <c r="H125" s="1" t="e">
        <f t="shared" si="11"/>
        <v>#N/A</v>
      </c>
      <c r="I125" t="e">
        <f t="shared" si="12"/>
        <v>#N/A</v>
      </c>
      <c r="J125" t="e">
        <f t="shared" si="13"/>
        <v>#N/A</v>
      </c>
    </row>
    <row r="126" spans="3:10" x14ac:dyDescent="0.25">
      <c r="C126" s="1" t="e">
        <f>VLOOKUP(A126,'skill ratings 2016a'!$A$2:$B$149,2)</f>
        <v>#N/A</v>
      </c>
      <c r="D126" s="1" t="e">
        <f>VLOOKUP(B126,'skill ratings 2016a'!$A$2:$B$149,2)</f>
        <v>#N/A</v>
      </c>
      <c r="E126" s="1" t="e">
        <f>VLOOKUP(A126,'skill ratings 2016a'!$A$2:$C$149,3)</f>
        <v>#N/A</v>
      </c>
      <c r="F126" s="1" t="e">
        <f>VLOOKUP(B126,'skill ratings 2016a'!$A$2:$C$149,3)</f>
        <v>#N/A</v>
      </c>
      <c r="G126" s="1">
        <f t="shared" si="10"/>
        <v>17.361111111111111</v>
      </c>
      <c r="H126" s="1" t="e">
        <f t="shared" si="11"/>
        <v>#N/A</v>
      </c>
      <c r="I126" t="e">
        <f t="shared" si="12"/>
        <v>#N/A</v>
      </c>
      <c r="J126" t="e">
        <f t="shared" si="13"/>
        <v>#N/A</v>
      </c>
    </row>
    <row r="127" spans="3:10" x14ac:dyDescent="0.25">
      <c r="C127" s="1" t="e">
        <f>VLOOKUP(A127,'skill ratings 2016a'!$A$2:$B$149,2)</f>
        <v>#N/A</v>
      </c>
      <c r="D127" s="1" t="e">
        <f>VLOOKUP(B127,'skill ratings 2016a'!$A$2:$B$149,2)</f>
        <v>#N/A</v>
      </c>
      <c r="E127" s="1" t="e">
        <f>VLOOKUP(A127,'skill ratings 2016a'!$A$2:$C$149,3)</f>
        <v>#N/A</v>
      </c>
      <c r="F127" s="1" t="e">
        <f>VLOOKUP(B127,'skill ratings 2016a'!$A$2:$C$149,3)</f>
        <v>#N/A</v>
      </c>
      <c r="G127" s="1">
        <f t="shared" si="10"/>
        <v>17.361111111111111</v>
      </c>
      <c r="H127" s="1" t="e">
        <f t="shared" si="11"/>
        <v>#N/A</v>
      </c>
      <c r="I127" t="e">
        <f t="shared" si="12"/>
        <v>#N/A</v>
      </c>
      <c r="J127" t="e">
        <f t="shared" si="13"/>
        <v>#N/A</v>
      </c>
    </row>
    <row r="128" spans="3:10" x14ac:dyDescent="0.25">
      <c r="C128" s="1" t="e">
        <f>VLOOKUP(A128,'skill ratings 2016a'!$A$2:$B$149,2)</f>
        <v>#N/A</v>
      </c>
      <c r="D128" s="1" t="e">
        <f>VLOOKUP(B128,'skill ratings 2016a'!$A$2:$B$149,2)</f>
        <v>#N/A</v>
      </c>
      <c r="E128" s="1" t="e">
        <f>VLOOKUP(A128,'skill ratings 2016a'!$A$2:$C$149,3)</f>
        <v>#N/A</v>
      </c>
      <c r="F128" s="1" t="e">
        <f>VLOOKUP(B128,'skill ratings 2016a'!$A$2:$C$149,3)</f>
        <v>#N/A</v>
      </c>
      <c r="G128" s="1">
        <f t="shared" si="10"/>
        <v>17.361111111111111</v>
      </c>
      <c r="H128" s="1" t="e">
        <f t="shared" si="11"/>
        <v>#N/A</v>
      </c>
      <c r="I128" t="e">
        <f t="shared" si="12"/>
        <v>#N/A</v>
      </c>
      <c r="J128" t="e">
        <f t="shared" si="13"/>
        <v>#N/A</v>
      </c>
    </row>
    <row r="129" spans="3:10" x14ac:dyDescent="0.25">
      <c r="C129" s="1" t="e">
        <f>VLOOKUP(A129,'skill ratings 2016a'!$A$2:$B$149,2)</f>
        <v>#N/A</v>
      </c>
      <c r="D129" s="1" t="e">
        <f>VLOOKUP(B129,'skill ratings 2016a'!$A$2:$B$149,2)</f>
        <v>#N/A</v>
      </c>
      <c r="E129" s="1" t="e">
        <f>VLOOKUP(A129,'skill ratings 2016a'!$A$2:$C$149,3)</f>
        <v>#N/A</v>
      </c>
      <c r="F129" s="1" t="e">
        <f>VLOOKUP(B129,'skill ratings 2016a'!$A$2:$C$149,3)</f>
        <v>#N/A</v>
      </c>
      <c r="G129" s="1">
        <f t="shared" si="10"/>
        <v>17.361111111111111</v>
      </c>
      <c r="H129" s="1" t="e">
        <f t="shared" si="11"/>
        <v>#N/A</v>
      </c>
      <c r="I129" t="e">
        <f t="shared" si="12"/>
        <v>#N/A</v>
      </c>
      <c r="J129" t="e">
        <f t="shared" si="13"/>
        <v>#N/A</v>
      </c>
    </row>
  </sheetData>
  <conditionalFormatting sqref="H1:H1048576">
    <cfRule type="colorScale" priority="1">
      <colorScale>
        <cfvo type="num" val="0"/>
        <cfvo type="num" val="1"/>
        <color rgb="FFFF0000"/>
        <color rgb="FF00B050"/>
      </colorScale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skill ratings 2016a</vt:lpstr>
      <vt:lpstr>Sortable 2016a</vt:lpstr>
      <vt:lpstr>playtest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Fox</dc:creator>
  <cp:lastModifiedBy>Robert Fox</cp:lastModifiedBy>
  <dcterms:created xsi:type="dcterms:W3CDTF">2016-08-15T02:36:32Z</dcterms:created>
  <dcterms:modified xsi:type="dcterms:W3CDTF">2016-08-16T03:32:17Z</dcterms:modified>
</cp:coreProperties>
</file>