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Figueroa\Documents\GitHub\phcoronatracker.github.io\"/>
    </mc:Choice>
  </mc:AlternateContent>
  <xr:revisionPtr revIDLastSave="0" documentId="13_ncr:1_{1B42822C-E720-48AD-B649-49BAE9C3B57E}" xr6:coauthVersionLast="45" xr6:coauthVersionMax="45" xr10:uidLastSave="{00000000-0000-0000-0000-000000000000}"/>
  <bookViews>
    <workbookView xWindow="-120" yWindow="-120" windowWidth="20730" windowHeight="11160" xr2:uid="{8EA9AA44-6635-4787-83EE-57E4B0C3D7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I41" i="1"/>
  <c r="G41" i="1"/>
  <c r="H38" i="1"/>
  <c r="I38" i="1"/>
  <c r="G38" i="1"/>
  <c r="H29" i="1"/>
  <c r="I29" i="1"/>
  <c r="G29" i="1"/>
  <c r="H26" i="1"/>
  <c r="I26" i="1"/>
  <c r="G26" i="1"/>
  <c r="I23" i="1"/>
  <c r="H23" i="1"/>
  <c r="G23" i="1"/>
  <c r="H20" i="1"/>
  <c r="I20" i="1"/>
  <c r="G20" i="1"/>
  <c r="H17" i="1"/>
  <c r="I17" i="1"/>
  <c r="G17" i="1"/>
  <c r="H14" i="1"/>
  <c r="I14" i="1"/>
  <c r="G14" i="1"/>
  <c r="H11" i="1"/>
  <c r="I11" i="1"/>
  <c r="G11" i="1"/>
  <c r="H8" i="1"/>
  <c r="I8" i="1"/>
  <c r="G8" i="1"/>
  <c r="H5" i="1"/>
  <c r="I5" i="1"/>
  <c r="G5" i="1"/>
  <c r="H2" i="1"/>
  <c r="I2" i="1"/>
  <c r="H47" i="1"/>
  <c r="I47" i="1"/>
  <c r="G47" i="1"/>
  <c r="H32" i="1" l="1"/>
  <c r="I32" i="1"/>
  <c r="G32" i="1"/>
  <c r="H44" i="1" l="1"/>
  <c r="I44" i="1"/>
  <c r="G44" i="1"/>
  <c r="G2" i="1" l="1"/>
  <c r="I53" i="1" l="1"/>
  <c r="H53" i="1"/>
  <c r="I50" i="1"/>
  <c r="H50" i="1"/>
  <c r="G53" i="1"/>
  <c r="G50" i="1"/>
  <c r="H35" i="1"/>
  <c r="I35" i="1"/>
  <c r="G35" i="1"/>
  <c r="K8" i="1" l="1"/>
  <c r="K5" i="1"/>
</calcChain>
</file>

<file path=xl/sharedStrings.xml><?xml version="1.0" encoding="utf-8"?>
<sst xmlns="http://schemas.openxmlformats.org/spreadsheetml/2006/main" count="108" uniqueCount="98">
  <si>
    <t>Residency</t>
  </si>
  <si>
    <t>Cases</t>
  </si>
  <si>
    <t>Deaths</t>
  </si>
  <si>
    <t>Recoveries</t>
  </si>
  <si>
    <t>Quezon City</t>
  </si>
  <si>
    <t>Manila</t>
  </si>
  <si>
    <t>Makati</t>
  </si>
  <si>
    <t>San Juan</t>
  </si>
  <si>
    <t>Pasig</t>
  </si>
  <si>
    <t>Paranaque</t>
  </si>
  <si>
    <t>Mandaluyong</t>
  </si>
  <si>
    <t>Taguig</t>
  </si>
  <si>
    <t>Muntinlupa</t>
  </si>
  <si>
    <t>Marikina</t>
  </si>
  <si>
    <t>Las Pinas</t>
  </si>
  <si>
    <t>Caloocan</t>
  </si>
  <si>
    <t>Pasay</t>
  </si>
  <si>
    <t>Valenzuela</t>
  </si>
  <si>
    <t>Malabon</t>
  </si>
  <si>
    <t>Pateros</t>
  </si>
  <si>
    <t>Navotas</t>
  </si>
  <si>
    <t>La Union</t>
  </si>
  <si>
    <t>Pangasinan</t>
  </si>
  <si>
    <t>Cagayan</t>
  </si>
  <si>
    <t>Isabela</t>
  </si>
  <si>
    <t>Nueva Viscaya</t>
  </si>
  <si>
    <t>Bulacan</t>
  </si>
  <si>
    <t>Nueva Ecija</t>
  </si>
  <si>
    <t>Bataan</t>
  </si>
  <si>
    <t>Pampanga</t>
  </si>
  <si>
    <t>Zambales</t>
  </si>
  <si>
    <t>Tarlac</t>
  </si>
  <si>
    <t>Cavite</t>
  </si>
  <si>
    <t>Laguna</t>
  </si>
  <si>
    <t>Rizal</t>
  </si>
  <si>
    <t>Batangas</t>
  </si>
  <si>
    <t>Quezon</t>
  </si>
  <si>
    <t>Marinduque</t>
  </si>
  <si>
    <t>Oriental Mindoro</t>
  </si>
  <si>
    <t>Camarines Sur</t>
  </si>
  <si>
    <t>Negros Occidental</t>
  </si>
  <si>
    <t>Iloilo</t>
  </si>
  <si>
    <t>Aklan</t>
  </si>
  <si>
    <t>Capiz</t>
  </si>
  <si>
    <t>Cebu</t>
  </si>
  <si>
    <t>Negros Oriental</t>
  </si>
  <si>
    <t>Zamboanga del Sur</t>
  </si>
  <si>
    <t>Lanao del Norte</t>
  </si>
  <si>
    <t>Davao del Sur</t>
  </si>
  <si>
    <t>Davao del Norte</t>
  </si>
  <si>
    <t>Davao Oriental</t>
  </si>
  <si>
    <t>Davao de Oro</t>
  </si>
  <si>
    <t>Sultan Kudarat</t>
  </si>
  <si>
    <t>Benguet</t>
  </si>
  <si>
    <t>Abra</t>
  </si>
  <si>
    <t>Lanao del Sur</t>
  </si>
  <si>
    <t>Cotabato City</t>
  </si>
  <si>
    <t>Total Cases</t>
  </si>
  <si>
    <t>Total Deaths</t>
  </si>
  <si>
    <t>Total Recoveries</t>
  </si>
  <si>
    <t>Metro Manila</t>
  </si>
  <si>
    <t>Region 1 - Ilocos Region</t>
  </si>
  <si>
    <t>Region 2 - Cagayan Valley</t>
  </si>
  <si>
    <t>Region 3 - Central Luzon</t>
  </si>
  <si>
    <t>Region 4A - CALABARZON</t>
  </si>
  <si>
    <t>Region 4B - MIMAROPA</t>
  </si>
  <si>
    <t>Region 5 - Bicol Region</t>
  </si>
  <si>
    <t>Region 6 - Western Visayas</t>
  </si>
  <si>
    <t>Region 7 - Central Visayas</t>
  </si>
  <si>
    <t>Region 8 - Eastern Visayas</t>
  </si>
  <si>
    <t>Region 9 - Zamboanga Peninsula</t>
  </si>
  <si>
    <t>Region 10 - Nothern Mindanao</t>
  </si>
  <si>
    <t>Region 11 - Davao Region</t>
  </si>
  <si>
    <t>Region 12 - Soccsksargen</t>
  </si>
  <si>
    <t>Region 13 - Caraga Region</t>
  </si>
  <si>
    <t>Cordillera Administrative Region - CAR</t>
  </si>
  <si>
    <t>Foreign</t>
  </si>
  <si>
    <t>For Validation</t>
  </si>
  <si>
    <t>Luzon Total</t>
  </si>
  <si>
    <t>South Cotabato</t>
  </si>
  <si>
    <t>ViMin Total</t>
  </si>
  <si>
    <t>Albay</t>
  </si>
  <si>
    <t>Bangsamoro Autonomous Region in Muslim Mindanao - BARMM</t>
  </si>
  <si>
    <t>Samar</t>
  </si>
  <si>
    <t>Misamis Occidental</t>
  </si>
  <si>
    <t>Ilocos Norte</t>
  </si>
  <si>
    <t>Ilocos Sur</t>
  </si>
  <si>
    <t>Romblon</t>
  </si>
  <si>
    <t>Occidental Mindoro</t>
  </si>
  <si>
    <t>Catanduanes</t>
  </si>
  <si>
    <t>Antique</t>
  </si>
  <si>
    <t>Camiguin</t>
  </si>
  <si>
    <t>Bukidnon</t>
  </si>
  <si>
    <t>Cotabato</t>
  </si>
  <si>
    <t>Agusan Del Norte</t>
  </si>
  <si>
    <t>Maguindanao</t>
  </si>
  <si>
    <t>For Verification</t>
  </si>
  <si>
    <t xml:space="preserve">For Verification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</si>
</sst>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6AA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" fillId="23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99"/>
      <color rgb="FFFF5050"/>
      <color rgb="FF666699"/>
      <color rgb="FF66FF33"/>
      <color rgb="FFFFCC00"/>
      <color rgb="FFFF9966"/>
      <color rgb="FF6666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1FDF-FF77-4BD0-AA04-6D140B96F3E8}">
  <dimension ref="A1:L97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22.5703125" style="6" customWidth="1"/>
    <col min="2" max="2" width="8" customWidth="1"/>
    <col min="3" max="3" width="13.7109375" customWidth="1"/>
    <col min="4" max="4" width="13.140625" customWidth="1"/>
    <col min="5" max="5" width="13.85546875" customWidth="1"/>
    <col min="7" max="7" width="21.28515625" customWidth="1"/>
    <col min="8" max="8" width="21" customWidth="1"/>
    <col min="9" max="9" width="21.28515625" customWidth="1"/>
    <col min="11" max="11" width="15.85546875" customWidth="1"/>
  </cols>
  <sheetData>
    <row r="1" spans="1:11" x14ac:dyDescent="0.25">
      <c r="A1" s="1" t="s">
        <v>0</v>
      </c>
      <c r="B1" s="5"/>
      <c r="C1" s="2" t="s">
        <v>1</v>
      </c>
      <c r="D1" s="3" t="s">
        <v>2</v>
      </c>
      <c r="E1" s="4" t="s">
        <v>3</v>
      </c>
      <c r="G1" s="24" t="s">
        <v>57</v>
      </c>
      <c r="H1" s="23" t="s">
        <v>58</v>
      </c>
      <c r="I1" s="25" t="s">
        <v>59</v>
      </c>
      <c r="K1" s="26" t="s">
        <v>77</v>
      </c>
    </row>
    <row r="2" spans="1:11" x14ac:dyDescent="0.25">
      <c r="A2" s="7" t="s">
        <v>4</v>
      </c>
      <c r="C2">
        <v>799</v>
      </c>
      <c r="D2">
        <v>48</v>
      </c>
      <c r="E2">
        <v>23</v>
      </c>
      <c r="G2">
        <f>SUM(C2:C124, G56, K2)</f>
        <v>4651</v>
      </c>
      <c r="H2">
        <f>SUM(D2:D124, H56)</f>
        <v>298</v>
      </c>
      <c r="I2">
        <f>SUM(E2:E124, I56)</f>
        <v>199</v>
      </c>
      <c r="K2">
        <v>62</v>
      </c>
    </row>
    <row r="3" spans="1:11" x14ac:dyDescent="0.25">
      <c r="A3" s="7" t="s">
        <v>5</v>
      </c>
      <c r="C3">
        <v>379</v>
      </c>
      <c r="D3">
        <v>23</v>
      </c>
      <c r="E3">
        <v>10</v>
      </c>
    </row>
    <row r="4" spans="1:11" x14ac:dyDescent="0.25">
      <c r="A4" s="7" t="s">
        <v>6</v>
      </c>
      <c r="C4">
        <v>254</v>
      </c>
      <c r="D4">
        <v>7</v>
      </c>
      <c r="E4">
        <v>19</v>
      </c>
      <c r="G4" s="30" t="s">
        <v>60</v>
      </c>
      <c r="H4" s="30"/>
      <c r="I4" s="30"/>
      <c r="K4" s="27" t="s">
        <v>78</v>
      </c>
    </row>
    <row r="5" spans="1:11" x14ac:dyDescent="0.25">
      <c r="A5" s="7" t="s">
        <v>7</v>
      </c>
      <c r="C5">
        <v>163</v>
      </c>
      <c r="D5">
        <v>11</v>
      </c>
      <c r="E5">
        <v>12</v>
      </c>
      <c r="G5">
        <f>SUM(C2:C19)</f>
        <v>3335</v>
      </c>
      <c r="H5">
        <f t="shared" ref="H5:I5" si="0">SUM(D2:D19)</f>
        <v>167</v>
      </c>
      <c r="I5">
        <f t="shared" si="0"/>
        <v>120</v>
      </c>
      <c r="K5">
        <f>SUM(G5,G8,G11,G14, G17, G20, G23, G50)</f>
        <v>4360</v>
      </c>
    </row>
    <row r="6" spans="1:11" x14ac:dyDescent="0.25">
      <c r="A6" s="7" t="s">
        <v>8</v>
      </c>
      <c r="C6">
        <v>197</v>
      </c>
      <c r="D6">
        <v>15</v>
      </c>
      <c r="E6">
        <v>16</v>
      </c>
    </row>
    <row r="7" spans="1:11" x14ac:dyDescent="0.25">
      <c r="A7" s="7" t="s">
        <v>9</v>
      </c>
      <c r="C7">
        <v>230</v>
      </c>
      <c r="D7">
        <v>12</v>
      </c>
      <c r="E7">
        <v>5</v>
      </c>
      <c r="G7" s="31" t="s">
        <v>61</v>
      </c>
      <c r="H7" s="31"/>
      <c r="I7" s="31"/>
      <c r="K7" s="28" t="s">
        <v>80</v>
      </c>
    </row>
    <row r="8" spans="1:11" x14ac:dyDescent="0.25">
      <c r="A8" s="7" t="s">
        <v>10</v>
      </c>
      <c r="C8">
        <v>202</v>
      </c>
      <c r="D8">
        <v>6</v>
      </c>
      <c r="E8">
        <v>7</v>
      </c>
      <c r="G8">
        <f>SUM(C21:C25)</f>
        <v>50</v>
      </c>
      <c r="H8">
        <f t="shared" ref="H8:I8" si="1">SUM(D21:D25)</f>
        <v>10</v>
      </c>
      <c r="I8">
        <f t="shared" si="1"/>
        <v>0</v>
      </c>
      <c r="K8">
        <f>SUM(G32,G29,G26,G35,G38,G41,G44,G53)</f>
        <v>223</v>
      </c>
    </row>
    <row r="9" spans="1:11" x14ac:dyDescent="0.25">
      <c r="A9" s="7" t="s">
        <v>11</v>
      </c>
      <c r="C9">
        <v>160</v>
      </c>
      <c r="D9">
        <v>4</v>
      </c>
      <c r="E9">
        <v>9</v>
      </c>
    </row>
    <row r="10" spans="1:11" x14ac:dyDescent="0.25">
      <c r="A10" s="7" t="s">
        <v>12</v>
      </c>
      <c r="C10">
        <v>92</v>
      </c>
      <c r="D10">
        <v>7</v>
      </c>
      <c r="E10">
        <v>0</v>
      </c>
      <c r="G10" s="32" t="s">
        <v>62</v>
      </c>
      <c r="H10" s="32"/>
      <c r="I10" s="32"/>
    </row>
    <row r="11" spans="1:11" x14ac:dyDescent="0.25">
      <c r="A11" s="7" t="s">
        <v>13</v>
      </c>
      <c r="C11">
        <v>87</v>
      </c>
      <c r="D11">
        <v>8</v>
      </c>
      <c r="E11">
        <v>4</v>
      </c>
      <c r="G11">
        <f>SUM(C27:C30)</f>
        <v>27</v>
      </c>
      <c r="H11">
        <f t="shared" ref="H11:I11" si="2">SUM(D27:D30)</f>
        <v>1</v>
      </c>
      <c r="I11">
        <f t="shared" si="2"/>
        <v>11</v>
      </c>
    </row>
    <row r="12" spans="1:11" x14ac:dyDescent="0.25">
      <c r="A12" s="7" t="s">
        <v>14</v>
      </c>
      <c r="C12">
        <v>82</v>
      </c>
      <c r="D12">
        <v>3</v>
      </c>
      <c r="E12">
        <v>5</v>
      </c>
    </row>
    <row r="13" spans="1:11" x14ac:dyDescent="0.25">
      <c r="A13" s="7" t="s">
        <v>15</v>
      </c>
      <c r="C13">
        <v>93</v>
      </c>
      <c r="D13">
        <v>11</v>
      </c>
      <c r="E13">
        <v>2</v>
      </c>
      <c r="G13" s="33" t="s">
        <v>63</v>
      </c>
      <c r="H13" s="33"/>
      <c r="I13" s="33"/>
    </row>
    <row r="14" spans="1:11" x14ac:dyDescent="0.25">
      <c r="A14" s="7" t="s">
        <v>16</v>
      </c>
      <c r="C14">
        <v>95</v>
      </c>
      <c r="D14">
        <v>3</v>
      </c>
      <c r="E14">
        <v>5</v>
      </c>
      <c r="G14">
        <f>SUM(C32:C38)</f>
        <v>224</v>
      </c>
      <c r="H14">
        <f t="shared" ref="H14:I14" si="3">SUM(D32:D38)</f>
        <v>25</v>
      </c>
      <c r="I14">
        <f t="shared" si="3"/>
        <v>12</v>
      </c>
    </row>
    <row r="15" spans="1:11" x14ac:dyDescent="0.25">
      <c r="A15" s="7" t="s">
        <v>17</v>
      </c>
      <c r="C15">
        <v>45</v>
      </c>
      <c r="D15">
        <v>1</v>
      </c>
      <c r="E15">
        <v>0</v>
      </c>
    </row>
    <row r="16" spans="1:11" x14ac:dyDescent="0.25">
      <c r="A16" s="7" t="s">
        <v>18</v>
      </c>
      <c r="C16">
        <v>22</v>
      </c>
      <c r="D16">
        <v>0</v>
      </c>
      <c r="E16">
        <v>0</v>
      </c>
      <c r="G16" s="34" t="s">
        <v>64</v>
      </c>
      <c r="H16" s="34"/>
      <c r="I16" s="34"/>
    </row>
    <row r="17" spans="1:9" x14ac:dyDescent="0.25">
      <c r="A17" s="7" t="s">
        <v>19</v>
      </c>
      <c r="C17">
        <v>13</v>
      </c>
      <c r="D17">
        <v>0</v>
      </c>
      <c r="E17">
        <v>1</v>
      </c>
      <c r="G17">
        <f>SUM(C40:C45)</f>
        <v>663</v>
      </c>
      <c r="H17">
        <f t="shared" ref="H17:I17" si="4">SUM(D40:D45)</f>
        <v>56</v>
      </c>
      <c r="I17">
        <f t="shared" si="4"/>
        <v>23</v>
      </c>
    </row>
    <row r="18" spans="1:9" x14ac:dyDescent="0.25">
      <c r="A18" s="7" t="s">
        <v>20</v>
      </c>
      <c r="C18">
        <v>13</v>
      </c>
      <c r="D18">
        <v>1</v>
      </c>
      <c r="E18">
        <v>0</v>
      </c>
    </row>
    <row r="19" spans="1:9" x14ac:dyDescent="0.25">
      <c r="A19" s="7" t="s">
        <v>96</v>
      </c>
      <c r="C19">
        <v>409</v>
      </c>
      <c r="D19">
        <v>7</v>
      </c>
      <c r="E19">
        <v>2</v>
      </c>
      <c r="G19" s="35" t="s">
        <v>65</v>
      </c>
      <c r="H19" s="35"/>
      <c r="I19" s="35"/>
    </row>
    <row r="20" spans="1:9" x14ac:dyDescent="0.25">
      <c r="G20">
        <f>SUM(C47:C51)</f>
        <v>15</v>
      </c>
      <c r="H20">
        <f t="shared" ref="H20:I20" si="5">SUM(D47:D51)</f>
        <v>1</v>
      </c>
      <c r="I20">
        <f t="shared" si="5"/>
        <v>3</v>
      </c>
    </row>
    <row r="21" spans="1:9" x14ac:dyDescent="0.25">
      <c r="A21" s="8" t="s">
        <v>21</v>
      </c>
      <c r="C21">
        <v>13</v>
      </c>
      <c r="D21">
        <v>3</v>
      </c>
      <c r="E21">
        <v>0</v>
      </c>
    </row>
    <row r="22" spans="1:9" x14ac:dyDescent="0.25">
      <c r="A22" s="8" t="s">
        <v>22</v>
      </c>
      <c r="C22">
        <v>30</v>
      </c>
      <c r="D22">
        <v>7</v>
      </c>
      <c r="E22">
        <v>0</v>
      </c>
      <c r="G22" s="36" t="s">
        <v>66</v>
      </c>
      <c r="H22" s="36"/>
      <c r="I22" s="36"/>
    </row>
    <row r="23" spans="1:9" x14ac:dyDescent="0.25">
      <c r="A23" s="8" t="s">
        <v>85</v>
      </c>
      <c r="C23">
        <v>3</v>
      </c>
      <c r="D23">
        <v>0</v>
      </c>
      <c r="E23">
        <v>0</v>
      </c>
      <c r="G23">
        <f>SUM(C53:C56)</f>
        <v>26</v>
      </c>
      <c r="H23">
        <f>SUM(D53:D56)</f>
        <v>0</v>
      </c>
      <c r="I23">
        <f>SUM(E53:E56)</f>
        <v>1</v>
      </c>
    </row>
    <row r="24" spans="1:9" x14ac:dyDescent="0.25">
      <c r="A24" s="8" t="s">
        <v>86</v>
      </c>
      <c r="C24">
        <v>1</v>
      </c>
      <c r="D24">
        <v>0</v>
      </c>
      <c r="E24">
        <v>0</v>
      </c>
    </row>
    <row r="25" spans="1:9" x14ac:dyDescent="0.25">
      <c r="A25" s="8" t="s">
        <v>96</v>
      </c>
      <c r="C25">
        <v>3</v>
      </c>
      <c r="D25">
        <v>0</v>
      </c>
      <c r="E25">
        <v>0</v>
      </c>
      <c r="G25" s="37" t="s">
        <v>67</v>
      </c>
      <c r="H25" s="37"/>
      <c r="I25" s="37"/>
    </row>
    <row r="26" spans="1:9" x14ac:dyDescent="0.25">
      <c r="G26">
        <f>SUM(C58:C63)</f>
        <v>42</v>
      </c>
      <c r="H26">
        <f t="shared" ref="H26:I26" si="6">SUM(D58:D63)</f>
        <v>7</v>
      </c>
      <c r="I26">
        <f t="shared" si="6"/>
        <v>5</v>
      </c>
    </row>
    <row r="27" spans="1:9" x14ac:dyDescent="0.25">
      <c r="A27" s="9" t="s">
        <v>23</v>
      </c>
      <c r="C27">
        <v>14</v>
      </c>
      <c r="D27">
        <v>0</v>
      </c>
      <c r="E27">
        <v>7</v>
      </c>
    </row>
    <row r="28" spans="1:9" x14ac:dyDescent="0.25">
      <c r="A28" s="9" t="s">
        <v>24</v>
      </c>
      <c r="C28">
        <v>7</v>
      </c>
      <c r="D28">
        <v>0</v>
      </c>
      <c r="E28">
        <v>2</v>
      </c>
      <c r="G28" s="38" t="s">
        <v>68</v>
      </c>
      <c r="H28" s="38"/>
      <c r="I28" s="38"/>
    </row>
    <row r="29" spans="1:9" x14ac:dyDescent="0.25">
      <c r="A29" s="9" t="s">
        <v>25</v>
      </c>
      <c r="C29">
        <v>5</v>
      </c>
      <c r="D29">
        <v>1</v>
      </c>
      <c r="E29">
        <v>2</v>
      </c>
      <c r="G29">
        <f>SUM(C65:C67)</f>
        <v>42</v>
      </c>
      <c r="H29">
        <f t="shared" ref="H29:I29" si="7">SUM(D65:D67)</f>
        <v>9</v>
      </c>
      <c r="I29">
        <f t="shared" si="7"/>
        <v>3</v>
      </c>
    </row>
    <row r="30" spans="1:9" x14ac:dyDescent="0.25">
      <c r="A30" s="9" t="s">
        <v>96</v>
      </c>
      <c r="C30">
        <v>1</v>
      </c>
      <c r="D30">
        <v>0</v>
      </c>
      <c r="E30">
        <v>0</v>
      </c>
    </row>
    <row r="31" spans="1:9" x14ac:dyDescent="0.25">
      <c r="G31" s="39" t="s">
        <v>69</v>
      </c>
      <c r="H31" s="39"/>
      <c r="I31" s="39"/>
    </row>
    <row r="32" spans="1:9" x14ac:dyDescent="0.25">
      <c r="A32" s="10" t="s">
        <v>26</v>
      </c>
      <c r="C32">
        <v>76</v>
      </c>
      <c r="D32">
        <v>15</v>
      </c>
      <c r="E32">
        <v>4</v>
      </c>
      <c r="G32">
        <f>SUM(C69:C69)</f>
        <v>3</v>
      </c>
      <c r="H32">
        <f>SUM(D69:D69)</f>
        <v>0</v>
      </c>
      <c r="I32">
        <f>SUM(E69:E69)</f>
        <v>0</v>
      </c>
    </row>
    <row r="33" spans="1:12" x14ac:dyDescent="0.25">
      <c r="A33" s="10" t="s">
        <v>27</v>
      </c>
      <c r="C33">
        <v>33</v>
      </c>
      <c r="D33">
        <v>0</v>
      </c>
      <c r="E33">
        <v>1</v>
      </c>
    </row>
    <row r="34" spans="1:12" x14ac:dyDescent="0.25">
      <c r="A34" s="10" t="s">
        <v>28</v>
      </c>
      <c r="C34">
        <v>22</v>
      </c>
      <c r="D34">
        <v>2</v>
      </c>
      <c r="E34">
        <v>1</v>
      </c>
      <c r="G34" s="29" t="s">
        <v>70</v>
      </c>
      <c r="H34" s="29"/>
      <c r="I34" s="29"/>
    </row>
    <row r="35" spans="1:12" x14ac:dyDescent="0.25">
      <c r="A35" s="10" t="s">
        <v>29</v>
      </c>
      <c r="C35">
        <v>41</v>
      </c>
      <c r="D35">
        <v>5</v>
      </c>
      <c r="E35">
        <v>0</v>
      </c>
      <c r="G35">
        <f>SUM(C72)</f>
        <v>9</v>
      </c>
      <c r="H35">
        <f>SUM(D72)</f>
        <v>0</v>
      </c>
      <c r="I35">
        <f>SUM(E72)</f>
        <v>0</v>
      </c>
    </row>
    <row r="36" spans="1:12" x14ac:dyDescent="0.25">
      <c r="A36" s="10" t="s">
        <v>30</v>
      </c>
      <c r="C36">
        <v>14</v>
      </c>
      <c r="D36">
        <v>2</v>
      </c>
      <c r="E36">
        <v>0</v>
      </c>
    </row>
    <row r="37" spans="1:12" x14ac:dyDescent="0.25">
      <c r="A37" s="10" t="s">
        <v>31</v>
      </c>
      <c r="C37">
        <v>24</v>
      </c>
      <c r="D37">
        <v>1</v>
      </c>
      <c r="E37">
        <v>6</v>
      </c>
      <c r="G37" s="41" t="s">
        <v>71</v>
      </c>
      <c r="H37" s="41"/>
      <c r="I37" s="41"/>
    </row>
    <row r="38" spans="1:12" x14ac:dyDescent="0.25">
      <c r="A38" s="10" t="s">
        <v>97</v>
      </c>
      <c r="C38">
        <v>14</v>
      </c>
      <c r="D38">
        <v>0</v>
      </c>
      <c r="E38">
        <v>0</v>
      </c>
      <c r="G38">
        <f>SUM(C74:C78)</f>
        <v>11</v>
      </c>
      <c r="H38">
        <f t="shared" ref="H38:I38" si="8">SUM(D74:D78)</f>
        <v>3</v>
      </c>
      <c r="I38">
        <f t="shared" si="8"/>
        <v>1</v>
      </c>
    </row>
    <row r="40" spans="1:12" x14ac:dyDescent="0.25">
      <c r="A40" s="11" t="s">
        <v>32</v>
      </c>
      <c r="C40">
        <v>149</v>
      </c>
      <c r="D40">
        <v>17</v>
      </c>
      <c r="E40">
        <v>3</v>
      </c>
      <c r="G40" s="42" t="s">
        <v>72</v>
      </c>
      <c r="H40" s="42"/>
      <c r="I40" s="42"/>
    </row>
    <row r="41" spans="1:12" x14ac:dyDescent="0.25">
      <c r="A41" s="11" t="s">
        <v>33</v>
      </c>
      <c r="C41">
        <v>161</v>
      </c>
      <c r="D41">
        <v>6</v>
      </c>
      <c r="E41">
        <v>2</v>
      </c>
      <c r="G41">
        <f>SUM(C80:C84)</f>
        <v>91</v>
      </c>
      <c r="H41">
        <f t="shared" ref="H41:I41" si="9">SUM(D80:D84)</f>
        <v>13</v>
      </c>
      <c r="I41">
        <f t="shared" si="9"/>
        <v>8</v>
      </c>
      <c r="L41" s="6"/>
    </row>
    <row r="42" spans="1:12" x14ac:dyDescent="0.25">
      <c r="A42" s="11" t="s">
        <v>34</v>
      </c>
      <c r="C42">
        <v>221</v>
      </c>
      <c r="D42">
        <v>16</v>
      </c>
      <c r="E42">
        <v>5</v>
      </c>
    </row>
    <row r="43" spans="1:12" x14ac:dyDescent="0.25">
      <c r="A43" s="11" t="s">
        <v>35</v>
      </c>
      <c r="C43">
        <v>69</v>
      </c>
      <c r="D43">
        <v>12</v>
      </c>
      <c r="E43">
        <v>10</v>
      </c>
      <c r="G43" s="43" t="s">
        <v>73</v>
      </c>
      <c r="H43" s="43"/>
      <c r="I43" s="43"/>
    </row>
    <row r="44" spans="1:12" x14ac:dyDescent="0.25">
      <c r="A44" s="11" t="s">
        <v>36</v>
      </c>
      <c r="C44">
        <v>22</v>
      </c>
      <c r="D44">
        <v>4</v>
      </c>
      <c r="E44">
        <v>3</v>
      </c>
      <c r="G44">
        <f>SUM(C86:C88)</f>
        <v>10</v>
      </c>
      <c r="H44">
        <f>SUM(D86:D88)</f>
        <v>1</v>
      </c>
      <c r="I44">
        <f>SUM(E86:E88)</f>
        <v>0</v>
      </c>
    </row>
    <row r="45" spans="1:12" x14ac:dyDescent="0.25">
      <c r="A45" s="11" t="s">
        <v>96</v>
      </c>
      <c r="C45">
        <v>41</v>
      </c>
      <c r="D45">
        <v>1</v>
      </c>
      <c r="E45">
        <v>0</v>
      </c>
    </row>
    <row r="46" spans="1:12" x14ac:dyDescent="0.25">
      <c r="G46" s="46" t="s">
        <v>74</v>
      </c>
      <c r="H46" s="46"/>
      <c r="I46" s="46"/>
    </row>
    <row r="47" spans="1:12" x14ac:dyDescent="0.25">
      <c r="A47" s="12" t="s">
        <v>37</v>
      </c>
      <c r="C47">
        <v>4</v>
      </c>
      <c r="D47">
        <v>0</v>
      </c>
      <c r="E47">
        <v>1</v>
      </c>
      <c r="G47">
        <f>SUM(C90)</f>
        <v>1</v>
      </c>
      <c r="H47">
        <f t="shared" ref="H47:I47" si="10">SUM(D90)</f>
        <v>0</v>
      </c>
      <c r="I47">
        <f t="shared" si="10"/>
        <v>0</v>
      </c>
    </row>
    <row r="48" spans="1:12" x14ac:dyDescent="0.25">
      <c r="A48" s="12" t="s">
        <v>38</v>
      </c>
      <c r="C48">
        <v>6</v>
      </c>
      <c r="D48">
        <v>0</v>
      </c>
      <c r="E48">
        <v>1</v>
      </c>
    </row>
    <row r="49" spans="1:9" x14ac:dyDescent="0.25">
      <c r="A49" s="12" t="s">
        <v>88</v>
      </c>
      <c r="C49">
        <v>3</v>
      </c>
      <c r="D49">
        <v>1</v>
      </c>
      <c r="E49">
        <v>0</v>
      </c>
      <c r="G49" s="44" t="s">
        <v>75</v>
      </c>
      <c r="H49" s="44"/>
      <c r="I49" s="44"/>
    </row>
    <row r="50" spans="1:9" x14ac:dyDescent="0.25">
      <c r="A50" s="12" t="s">
        <v>87</v>
      </c>
      <c r="C50">
        <v>1</v>
      </c>
      <c r="D50">
        <v>0</v>
      </c>
      <c r="E50">
        <v>0</v>
      </c>
      <c r="G50">
        <f>SUM(C92:C93)</f>
        <v>20</v>
      </c>
      <c r="H50">
        <f>SUM(D92:D93)</f>
        <v>1</v>
      </c>
      <c r="I50">
        <f>SUM(E92:E93)</f>
        <v>7</v>
      </c>
    </row>
    <row r="51" spans="1:9" x14ac:dyDescent="0.25">
      <c r="A51" s="12" t="s">
        <v>96</v>
      </c>
      <c r="C51">
        <v>1</v>
      </c>
      <c r="D51">
        <v>0</v>
      </c>
      <c r="E51">
        <v>1</v>
      </c>
    </row>
    <row r="52" spans="1:9" x14ac:dyDescent="0.25">
      <c r="G52" s="45" t="s">
        <v>82</v>
      </c>
      <c r="H52" s="45"/>
      <c r="I52" s="45"/>
    </row>
    <row r="53" spans="1:9" x14ac:dyDescent="0.25">
      <c r="A53" s="13" t="s">
        <v>39</v>
      </c>
      <c r="C53">
        <v>7</v>
      </c>
      <c r="D53">
        <v>0</v>
      </c>
      <c r="E53">
        <v>1</v>
      </c>
      <c r="G53">
        <f>SUM(C95:C97)</f>
        <v>15</v>
      </c>
      <c r="H53">
        <f>SUM(D95:D97)</f>
        <v>3</v>
      </c>
      <c r="I53">
        <f>SUM(E95:E97)</f>
        <v>2</v>
      </c>
    </row>
    <row r="54" spans="1:9" x14ac:dyDescent="0.25">
      <c r="A54" s="13" t="s">
        <v>89</v>
      </c>
      <c r="C54">
        <v>1</v>
      </c>
      <c r="D54">
        <v>0</v>
      </c>
      <c r="E54">
        <v>0</v>
      </c>
    </row>
    <row r="55" spans="1:9" x14ac:dyDescent="0.25">
      <c r="A55" s="13" t="s">
        <v>81</v>
      </c>
      <c r="C55">
        <v>11</v>
      </c>
      <c r="D55">
        <v>0</v>
      </c>
      <c r="E55">
        <v>0</v>
      </c>
      <c r="G55" s="40" t="s">
        <v>76</v>
      </c>
      <c r="H55" s="40"/>
      <c r="I55" s="40"/>
    </row>
    <row r="56" spans="1:9" x14ac:dyDescent="0.25">
      <c r="A56" s="13" t="s">
        <v>96</v>
      </c>
      <c r="C56">
        <v>7</v>
      </c>
      <c r="D56">
        <v>0</v>
      </c>
      <c r="E56">
        <v>0</v>
      </c>
      <c r="G56">
        <v>3</v>
      </c>
      <c r="H56">
        <v>1</v>
      </c>
      <c r="I56">
        <v>2</v>
      </c>
    </row>
    <row r="58" spans="1:9" x14ac:dyDescent="0.25">
      <c r="A58" s="14" t="s">
        <v>40</v>
      </c>
      <c r="C58">
        <v>10</v>
      </c>
      <c r="D58">
        <v>1</v>
      </c>
      <c r="E58">
        <v>2</v>
      </c>
    </row>
    <row r="59" spans="1:9" x14ac:dyDescent="0.25">
      <c r="A59" s="14" t="s">
        <v>41</v>
      </c>
      <c r="C59">
        <v>20</v>
      </c>
      <c r="D59">
        <v>5</v>
      </c>
      <c r="E59">
        <v>2</v>
      </c>
    </row>
    <row r="60" spans="1:9" x14ac:dyDescent="0.25">
      <c r="A60" s="14" t="s">
        <v>42</v>
      </c>
      <c r="C60">
        <v>6</v>
      </c>
      <c r="D60">
        <v>0</v>
      </c>
      <c r="E60">
        <v>0</v>
      </c>
    </row>
    <row r="61" spans="1:9" x14ac:dyDescent="0.25">
      <c r="A61" s="14" t="s">
        <v>90</v>
      </c>
      <c r="C61">
        <v>1</v>
      </c>
      <c r="D61">
        <v>0</v>
      </c>
      <c r="E61">
        <v>0</v>
      </c>
    </row>
    <row r="62" spans="1:9" x14ac:dyDescent="0.25">
      <c r="A62" s="14" t="s">
        <v>43</v>
      </c>
      <c r="C62">
        <v>4</v>
      </c>
      <c r="D62">
        <v>1</v>
      </c>
      <c r="E62">
        <v>1</v>
      </c>
    </row>
    <row r="63" spans="1:9" x14ac:dyDescent="0.25">
      <c r="A63" s="14" t="s">
        <v>96</v>
      </c>
      <c r="C63">
        <v>1</v>
      </c>
      <c r="D63">
        <v>0</v>
      </c>
      <c r="E63">
        <v>0</v>
      </c>
    </row>
    <row r="65" spans="1:5" x14ac:dyDescent="0.25">
      <c r="A65" s="15" t="s">
        <v>44</v>
      </c>
      <c r="C65">
        <v>34</v>
      </c>
      <c r="D65">
        <v>6</v>
      </c>
      <c r="E65">
        <v>0</v>
      </c>
    </row>
    <row r="66" spans="1:5" x14ac:dyDescent="0.25">
      <c r="A66" s="15" t="s">
        <v>45</v>
      </c>
      <c r="C66">
        <v>7</v>
      </c>
      <c r="D66">
        <v>3</v>
      </c>
      <c r="E66">
        <v>2</v>
      </c>
    </row>
    <row r="67" spans="1:5" x14ac:dyDescent="0.25">
      <c r="A67" s="15" t="s">
        <v>96</v>
      </c>
      <c r="C67">
        <v>1</v>
      </c>
      <c r="D67">
        <v>0</v>
      </c>
      <c r="E67">
        <v>1</v>
      </c>
    </row>
    <row r="69" spans="1:5" x14ac:dyDescent="0.25">
      <c r="A69" s="16" t="s">
        <v>83</v>
      </c>
      <c r="C69">
        <v>3</v>
      </c>
      <c r="D69">
        <v>0</v>
      </c>
      <c r="E69">
        <v>0</v>
      </c>
    </row>
    <row r="70" spans="1:5" x14ac:dyDescent="0.25">
      <c r="A70" s="16" t="s">
        <v>96</v>
      </c>
      <c r="C70">
        <v>2</v>
      </c>
      <c r="D70">
        <v>0</v>
      </c>
      <c r="E70">
        <v>1</v>
      </c>
    </row>
    <row r="72" spans="1:5" x14ac:dyDescent="0.25">
      <c r="A72" s="17" t="s">
        <v>46</v>
      </c>
      <c r="C72">
        <v>9</v>
      </c>
      <c r="D72">
        <v>0</v>
      </c>
      <c r="E72">
        <v>0</v>
      </c>
    </row>
    <row r="74" spans="1:5" x14ac:dyDescent="0.25">
      <c r="A74" s="18" t="s">
        <v>47</v>
      </c>
      <c r="C74">
        <v>5</v>
      </c>
      <c r="D74">
        <v>2</v>
      </c>
      <c r="E74">
        <v>0</v>
      </c>
    </row>
    <row r="75" spans="1:5" x14ac:dyDescent="0.25">
      <c r="A75" s="18" t="s">
        <v>91</v>
      </c>
      <c r="C75">
        <v>1</v>
      </c>
      <c r="D75">
        <v>0</v>
      </c>
      <c r="E75">
        <v>0</v>
      </c>
    </row>
    <row r="76" spans="1:5" x14ac:dyDescent="0.25">
      <c r="A76" s="18" t="s">
        <v>92</v>
      </c>
      <c r="C76">
        <v>1</v>
      </c>
      <c r="D76">
        <v>0</v>
      </c>
      <c r="E76">
        <v>0</v>
      </c>
    </row>
    <row r="77" spans="1:5" x14ac:dyDescent="0.25">
      <c r="A77" s="18" t="s">
        <v>84</v>
      </c>
      <c r="C77">
        <v>2</v>
      </c>
      <c r="D77">
        <v>0</v>
      </c>
      <c r="E77">
        <v>0</v>
      </c>
    </row>
    <row r="78" spans="1:5" x14ac:dyDescent="0.25">
      <c r="A78" s="18" t="s">
        <v>96</v>
      </c>
      <c r="C78">
        <v>2</v>
      </c>
      <c r="D78">
        <v>1</v>
      </c>
      <c r="E78">
        <v>1</v>
      </c>
    </row>
    <row r="80" spans="1:5" x14ac:dyDescent="0.25">
      <c r="A80" s="19" t="s">
        <v>48</v>
      </c>
      <c r="C80">
        <v>74</v>
      </c>
      <c r="D80">
        <v>13</v>
      </c>
      <c r="E80">
        <v>7</v>
      </c>
    </row>
    <row r="81" spans="1:5" x14ac:dyDescent="0.25">
      <c r="A81" s="19" t="s">
        <v>49</v>
      </c>
      <c r="C81">
        <v>11</v>
      </c>
      <c r="D81">
        <v>0</v>
      </c>
      <c r="E81">
        <v>0</v>
      </c>
    </row>
    <row r="82" spans="1:5" x14ac:dyDescent="0.25">
      <c r="A82" s="19" t="s">
        <v>50</v>
      </c>
      <c r="C82">
        <v>3</v>
      </c>
      <c r="D82">
        <v>0</v>
      </c>
      <c r="E82">
        <v>0</v>
      </c>
    </row>
    <row r="83" spans="1:5" x14ac:dyDescent="0.25">
      <c r="A83" s="19" t="s">
        <v>51</v>
      </c>
      <c r="C83">
        <v>2</v>
      </c>
      <c r="D83">
        <v>0</v>
      </c>
      <c r="E83">
        <v>1</v>
      </c>
    </row>
    <row r="84" spans="1:5" x14ac:dyDescent="0.25">
      <c r="A84" s="19" t="s">
        <v>96</v>
      </c>
      <c r="C84">
        <v>1</v>
      </c>
      <c r="D84">
        <v>0</v>
      </c>
      <c r="E84">
        <v>0</v>
      </c>
    </row>
    <row r="86" spans="1:5" x14ac:dyDescent="0.25">
      <c r="A86" s="20" t="s">
        <v>79</v>
      </c>
      <c r="C86">
        <v>4</v>
      </c>
      <c r="D86">
        <v>0</v>
      </c>
      <c r="E86">
        <v>0</v>
      </c>
    </row>
    <row r="87" spans="1:5" x14ac:dyDescent="0.25">
      <c r="A87" s="20" t="s">
        <v>93</v>
      </c>
      <c r="C87">
        <v>3</v>
      </c>
      <c r="D87">
        <v>0</v>
      </c>
      <c r="E87">
        <v>0</v>
      </c>
    </row>
    <row r="88" spans="1:5" x14ac:dyDescent="0.25">
      <c r="A88" s="20" t="s">
        <v>52</v>
      </c>
      <c r="C88">
        <v>3</v>
      </c>
      <c r="D88">
        <v>1</v>
      </c>
      <c r="E88">
        <v>0</v>
      </c>
    </row>
    <row r="90" spans="1:5" x14ac:dyDescent="0.25">
      <c r="A90" s="47" t="s">
        <v>94</v>
      </c>
      <c r="C90">
        <v>1</v>
      </c>
      <c r="D90">
        <v>0</v>
      </c>
      <c r="E90">
        <v>0</v>
      </c>
    </row>
    <row r="92" spans="1:5" x14ac:dyDescent="0.25">
      <c r="A92" s="21" t="s">
        <v>53</v>
      </c>
      <c r="C92">
        <v>17</v>
      </c>
      <c r="D92">
        <v>1</v>
      </c>
      <c r="E92">
        <v>6</v>
      </c>
    </row>
    <row r="93" spans="1:5" x14ac:dyDescent="0.25">
      <c r="A93" s="21" t="s">
        <v>54</v>
      </c>
      <c r="C93">
        <v>3</v>
      </c>
      <c r="D93">
        <v>0</v>
      </c>
      <c r="E93">
        <v>1</v>
      </c>
    </row>
    <row r="95" spans="1:5" x14ac:dyDescent="0.25">
      <c r="A95" s="22" t="s">
        <v>55</v>
      </c>
      <c r="C95">
        <v>8</v>
      </c>
      <c r="D95">
        <v>3</v>
      </c>
      <c r="E95">
        <v>0</v>
      </c>
    </row>
    <row r="96" spans="1:5" x14ac:dyDescent="0.25">
      <c r="A96" s="22" t="s">
        <v>95</v>
      </c>
      <c r="C96">
        <v>1</v>
      </c>
      <c r="D96">
        <v>0</v>
      </c>
      <c r="E96">
        <v>0</v>
      </c>
    </row>
    <row r="97" spans="1:5" x14ac:dyDescent="0.25">
      <c r="A97" s="22" t="s">
        <v>56</v>
      </c>
      <c r="C97">
        <v>6</v>
      </c>
      <c r="D97">
        <v>0</v>
      </c>
      <c r="E97">
        <v>2</v>
      </c>
    </row>
  </sheetData>
  <mergeCells count="18">
    <mergeCell ref="G55:I55"/>
    <mergeCell ref="G37:I37"/>
    <mergeCell ref="G40:I40"/>
    <mergeCell ref="G43:I43"/>
    <mergeCell ref="G46:I46"/>
    <mergeCell ref="G49:I49"/>
    <mergeCell ref="G52:I52"/>
    <mergeCell ref="G34:I34"/>
    <mergeCell ref="G4:I4"/>
    <mergeCell ref="G7:I7"/>
    <mergeCell ref="G10:I10"/>
    <mergeCell ref="G13:I13"/>
    <mergeCell ref="G16:I16"/>
    <mergeCell ref="G19:I19"/>
    <mergeCell ref="G22:I22"/>
    <mergeCell ref="G25:I25"/>
    <mergeCell ref="G28:I28"/>
    <mergeCell ref="G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Figueroa</dc:creator>
  <cp:lastModifiedBy>Joshua Figueroa</cp:lastModifiedBy>
  <dcterms:created xsi:type="dcterms:W3CDTF">2020-04-01T06:02:55Z</dcterms:created>
  <dcterms:modified xsi:type="dcterms:W3CDTF">2020-04-12T16:23:04Z</dcterms:modified>
</cp:coreProperties>
</file>