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College\Virginia_Tech\Spring_2025\Principles_Of_Electronic_Packaging\HW2\"/>
    </mc:Choice>
  </mc:AlternateContent>
  <xr:revisionPtr revIDLastSave="0" documentId="13_ncr:1_{DA891EA0-9FDE-4E0F-ACD1-2F8CC72A39CF}" xr6:coauthVersionLast="47" xr6:coauthVersionMax="47" xr10:uidLastSave="{00000000-0000-0000-0000-000000000000}"/>
  <bookViews>
    <workbookView xWindow="-28920" yWindow="12525" windowWidth="29040" windowHeight="15720" activeTab="1" xr2:uid="{5C5D6155-AFC6-4BCC-B43D-AFAC86082A71}"/>
  </bookViews>
  <sheets>
    <sheet name="Problems 1 and 2" sheetId="1" r:id="rId1"/>
    <sheet name="Problem 3" sheetId="2" r:id="rId2"/>
  </sheets>
  <definedNames>
    <definedName name="_xlnm._FilterDatabase" localSheetId="1" hidden="1">'Problem 3'!$A$1:$B$1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2" l="1"/>
  <c r="B9" i="2"/>
  <c r="B7" i="2"/>
  <c r="D5" i="1"/>
  <c r="D4" i="1"/>
  <c r="D3" i="1"/>
  <c r="D2" i="1"/>
</calcChain>
</file>

<file path=xl/sharedStrings.xml><?xml version="1.0" encoding="utf-8"?>
<sst xmlns="http://schemas.openxmlformats.org/spreadsheetml/2006/main" count="14" uniqueCount="12">
  <si>
    <t>Component and Parameter</t>
  </si>
  <si>
    <t>Percent Error %</t>
  </si>
  <si>
    <t>Wire Bond DC Resistance</t>
  </si>
  <si>
    <t>Wire Bond AC Resistance at 500 Mhz</t>
  </si>
  <si>
    <t>Ribbon DC Resistance</t>
  </si>
  <si>
    <t>Ribbon AC Resistance at 500 Mhz</t>
  </si>
  <si>
    <t>Calculation (mΩ)</t>
  </si>
  <si>
    <t>ANSYS Q3D (mΩ)</t>
  </si>
  <si>
    <t>Length (mm)</t>
  </si>
  <si>
    <t>RoT Inductance (nH)</t>
  </si>
  <si>
    <t>Calculated Simplified Inductance (nH)</t>
  </si>
  <si>
    <t>Simulated Inductance at 500 MHz (nH)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</si>
</sst>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Problem</a:t>
            </a:r>
            <a:r>
              <a:rPr lang="en-US" baseline="0"/>
              <a:t> 3 DC Inductances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Simulated DC Inductance at 500MHz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'Problem 3'!$A$2:$A$4</c:f>
              <c:numCache>
                <c:formatCode>General</c:formatCode>
                <c:ptCount val="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</c:numCache>
            </c:numRef>
          </c:cat>
          <c:val>
            <c:numRef>
              <c:f>'Problem 3'!$B$2:$B$4</c:f>
              <c:numCache>
                <c:formatCode>General</c:formatCode>
                <c:ptCount val="3"/>
                <c:pt idx="0">
                  <c:v>8.3249999999999993</c:v>
                </c:pt>
                <c:pt idx="1">
                  <c:v>14.340999999999999</c:v>
                </c:pt>
                <c:pt idx="2">
                  <c:v>18.645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9B-4A01-AB47-ECDCFBE1A53B}"/>
            </c:ext>
          </c:extLst>
        </c:ser>
        <c:ser>
          <c:idx val="1"/>
          <c:order val="1"/>
          <c:tx>
            <c:v>Rule of Thumb Inductances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'Problem 3'!$B$12:$B$14</c:f>
              <c:numCache>
                <c:formatCode>General</c:formatCode>
                <c:ptCount val="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9B-4A01-AB47-ECDCFBE1A53B}"/>
            </c:ext>
          </c:extLst>
        </c:ser>
        <c:ser>
          <c:idx val="2"/>
          <c:order val="2"/>
          <c:tx>
            <c:v>Calculated Simplified Inductance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'Problem 3'!$B$7:$B$9</c:f>
              <c:numCache>
                <c:formatCode>General</c:formatCode>
                <c:ptCount val="3"/>
                <c:pt idx="0">
                  <c:v>8.6186009321550738</c:v>
                </c:pt>
                <c:pt idx="1">
                  <c:v>14.144296722557105</c:v>
                </c:pt>
                <c:pt idx="2">
                  <c:v>20.009790586549929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9B-4A01-AB47-ECDCFBE1A5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9379551"/>
        <c:axId val="538009295"/>
      </c:lineChart>
      <c:catAx>
        <c:axId val="5993795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009295"/>
        <c:crosses val="autoZero"/>
        <c:auto val="1"/>
        <c:lblAlgn val="ctr"/>
        <c:lblOffset val="100"/>
        <c:noMultiLvlLbl val="0"/>
      </c:catAx>
      <c:valAx>
        <c:axId val="53800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Inductance</a:t>
                </a:r>
                <a:r>
                  <a:rPr lang="en-US" baseline="0"/>
                  <a:t> (nH)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379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151038</xdr:colOff>
      <xdr:row>14</xdr:row>
      <xdr:rowOff>132668</xdr:rowOff>
    </xdr:from>
    <xdr:to>
      <xdr:col>6</xdr:col>
      <xdr:colOff>172809</xdr:colOff>
      <xdr:row>36</xdr:row>
      <xdr:rowOff>8164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B29428F-38FD-7A48-4601-CDD63C08F1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F34D5-09A8-4DCE-A1A4-0C429E926561}">
  <dimension ref="A1:D5"/>
  <sheetViews>
    <sheetView workbookViewId="0"/>
  </sheetViews>
  <sheetFormatPr defaultRowHeight="14.6" x14ac:dyDescent="0.4"/>
  <cols>
    <col min="1" max="1" width="31.07421875" bestFit="1" customWidth="1"/>
    <col min="2" max="2" width="15.3046875" bestFit="1" customWidth="1"/>
    <col min="3" max="3" width="14.921875" bestFit="1" customWidth="1"/>
    <col min="4" max="4" width="13.53515625" customWidth="1"/>
  </cols>
  <sheetData>
    <row r="1" spans="1:4" x14ac:dyDescent="0.4">
      <c r="A1" t="s">
        <v>0</v>
      </c>
      <c r="B1" t="s">
        <v>6</v>
      </c>
      <c r="C1" t="s">
        <v>7</v>
      </c>
      <c r="D1" t="s">
        <v>1</v>
      </c>
    </row>
    <row r="2" spans="1:4" x14ac:dyDescent="0.4">
      <c r="A2" t="s">
        <v>2</v>
      </c>
      <c r="B2">
        <v>120.4</v>
      </c>
      <c r="C2">
        <v>143.977</v>
      </c>
      <c r="D2">
        <f>(ABS((B2-C2)/C2)) * 100</f>
        <v>16.37553220306021</v>
      </c>
    </row>
    <row r="3" spans="1:4" x14ac:dyDescent="0.4">
      <c r="A3" t="s">
        <v>3</v>
      </c>
      <c r="B3">
        <v>467.3</v>
      </c>
      <c r="C3">
        <v>460.83</v>
      </c>
      <c r="D3">
        <f>ABS((B3-C3)/C3) * 100</f>
        <v>1.4039884556127047</v>
      </c>
    </row>
    <row r="4" spans="1:4" x14ac:dyDescent="0.4">
      <c r="A4" t="s">
        <v>4</v>
      </c>
      <c r="B4">
        <v>37.799999999999997</v>
      </c>
      <c r="C4">
        <v>37.804000000000002</v>
      </c>
      <c r="D4">
        <f>ABS((B4-C4)/C4)*100</f>
        <v>1.0580890911027638E-2</v>
      </c>
    </row>
    <row r="5" spans="1:4" x14ac:dyDescent="0.4">
      <c r="A5" t="s">
        <v>5</v>
      </c>
      <c r="B5">
        <v>127.4</v>
      </c>
      <c r="C5">
        <v>195.798</v>
      </c>
      <c r="D5">
        <f>ABS((B5-C5)/C5)*100</f>
        <v>34.932941092350276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0041-4C37-4EF2-92A6-277D61EF0318}">
  <dimension ref="A1:B14"/>
  <sheetViews>
    <sheetView tabSelected="1" workbookViewId="0">
      <selection activeCell="B1" sqref="B1"/>
    </sheetView>
  </sheetViews>
  <sheetFormatPr defaultRowHeight="14.6" x14ac:dyDescent="0.4"/>
  <cols>
    <col min="1" max="1" width="11.23046875" bestFit="1" customWidth="1"/>
    <col min="2" max="2" width="32.921875" bestFit="1" customWidth="1"/>
    <col min="4" max="4" width="11.23046875" bestFit="1" customWidth="1"/>
    <col min="5" max="5" width="27.3828125" bestFit="1" customWidth="1"/>
  </cols>
  <sheetData>
    <row r="1" spans="1:2" x14ac:dyDescent="0.4">
      <c r="A1" s="1" t="s">
        <v>8</v>
      </c>
      <c r="B1" s="1" t="s">
        <v>11</v>
      </c>
    </row>
    <row r="2" spans="1:2" x14ac:dyDescent="0.4">
      <c r="A2">
        <v>10</v>
      </c>
      <c r="B2">
        <v>8.3249999999999993</v>
      </c>
    </row>
    <row r="3" spans="1:2" x14ac:dyDescent="0.4">
      <c r="A3">
        <v>15</v>
      </c>
      <c r="B3">
        <v>14.340999999999999</v>
      </c>
    </row>
    <row r="4" spans="1:2" x14ac:dyDescent="0.4">
      <c r="A4">
        <v>20</v>
      </c>
      <c r="B4">
        <v>18.645</v>
      </c>
    </row>
    <row r="6" spans="1:2" x14ac:dyDescent="0.4">
      <c r="A6" s="1" t="s">
        <v>8</v>
      </c>
      <c r="B6" s="1" t="s">
        <v>10</v>
      </c>
    </row>
    <row r="7" spans="1:2" x14ac:dyDescent="0.4">
      <c r="A7">
        <v>10</v>
      </c>
      <c r="B7">
        <f>(0.002*A7/10)*(LN((2*A7/10)/0.0127)-(3/4)) * 1000</f>
        <v>8.6186009321550738</v>
      </c>
    </row>
    <row r="8" spans="1:2" x14ac:dyDescent="0.4">
      <c r="A8">
        <v>15</v>
      </c>
      <c r="B8">
        <f t="shared" ref="B8:B9" si="0">(0.002*A8/10)*(LN((2*A8/10)/0.0127)-(3/4)) * 1000</f>
        <v>14.144296722557105</v>
      </c>
    </row>
    <row r="9" spans="1:2" x14ac:dyDescent="0.4">
      <c r="A9">
        <v>20</v>
      </c>
      <c r="B9">
        <f t="shared" si="0"/>
        <v>20.009790586549929</v>
      </c>
    </row>
    <row r="11" spans="1:2" x14ac:dyDescent="0.4">
      <c r="A11" s="1" t="s">
        <v>8</v>
      </c>
      <c r="B11" s="1" t="s">
        <v>9</v>
      </c>
    </row>
    <row r="12" spans="1:2" x14ac:dyDescent="0.4">
      <c r="A12">
        <v>10</v>
      </c>
      <c r="B12">
        <v>10</v>
      </c>
    </row>
    <row r="13" spans="1:2" x14ac:dyDescent="0.4">
      <c r="A13">
        <v>15</v>
      </c>
      <c r="B13">
        <v>15</v>
      </c>
    </row>
    <row r="14" spans="1:2" x14ac:dyDescent="0.4">
      <c r="A14">
        <v>20</v>
      </c>
      <c r="B14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Problems 1 and 2</vt:lpstr>
      <vt:lpstr>Problem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Hopkins</dc:creator>
  <cp:lastModifiedBy>Joshua Hopkins</cp:lastModifiedBy>
  <dcterms:created xsi:type="dcterms:W3CDTF">2025-02-26T21:59:36Z</dcterms:created>
  <dcterms:modified xsi:type="dcterms:W3CDTF">2025-02-27T00:01:47Z</dcterms:modified>
</cp:coreProperties>
</file>