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c5cc0fdcbbc8e/FlowH2O/"/>
    </mc:Choice>
  </mc:AlternateContent>
  <xr:revisionPtr revIDLastSave="20" documentId="8_{38EACB82-C582-4CBA-8A1D-A7F611A3F0F2}" xr6:coauthVersionLast="36" xr6:coauthVersionMax="36" xr10:uidLastSave="{FA9B0115-48F5-427F-8137-A7EACA035DFB}"/>
  <bookViews>
    <workbookView minimized="1" xWindow="0" yWindow="0" windowWidth="19200" windowHeight="6930" xr2:uid="{D0E36F26-7875-481C-9413-9517C5B9F6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" i="1" l="1"/>
  <c r="Y11" i="1" s="1"/>
  <c r="V1" i="1"/>
  <c r="V11" i="1" s="1"/>
  <c r="S1" i="1"/>
  <c r="S11" i="1" s="1"/>
  <c r="P1" i="1"/>
  <c r="P11" i="1" s="1"/>
  <c r="B1" i="1"/>
  <c r="B7" i="1" s="1"/>
  <c r="B15" i="1" s="1"/>
  <c r="D7" i="1"/>
  <c r="D15" i="1" s="1"/>
  <c r="M1" i="1"/>
  <c r="M7" i="1" s="1"/>
  <c r="M15" i="1" s="1"/>
  <c r="D11" i="1"/>
  <c r="J1" i="1"/>
  <c r="J11" i="1" s="1"/>
  <c r="G1" i="1"/>
  <c r="G11" i="1" s="1"/>
  <c r="Y7" i="1" l="1"/>
  <c r="Y15" i="1" s="1"/>
  <c r="V7" i="1"/>
  <c r="V15" i="1" s="1"/>
  <c r="S7" i="1"/>
  <c r="S15" i="1" s="1"/>
  <c r="P7" i="1"/>
  <c r="P15" i="1" s="1"/>
  <c r="G7" i="1"/>
  <c r="G15" i="1" s="1"/>
  <c r="M11" i="1"/>
  <c r="J7" i="1"/>
  <c r="J15" i="1" s="1"/>
  <c r="B11" i="1"/>
  <c r="C18" i="1" l="1"/>
  <c r="E18" i="1"/>
</calcChain>
</file>

<file path=xl/sharedStrings.xml><?xml version="1.0" encoding="utf-8"?>
<sst xmlns="http://schemas.openxmlformats.org/spreadsheetml/2006/main" count="47" uniqueCount="8">
  <si>
    <t>Actual</t>
  </si>
  <si>
    <t>Tested</t>
  </si>
  <si>
    <t>Test</t>
  </si>
  <si>
    <t>Percent Error</t>
  </si>
  <si>
    <t>Pulses</t>
  </si>
  <si>
    <t>Pulse to mL/s</t>
  </si>
  <si>
    <t>Average</t>
  </si>
  <si>
    <t>Geo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</si>
</sst>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38C0-863F-45D9-9B26-29DB476C508E}">
  <dimension ref="A1:Y19"/>
  <sheetViews>
    <sheetView tabSelected="1" workbookViewId="0">
      <selection activeCell="B17" sqref="B17"/>
    </sheetView>
  </sheetViews>
  <sheetFormatPr defaultColWidth="12.54296875" defaultRowHeight="14.5" x14ac:dyDescent="0.35"/>
  <cols>
    <col min="1" max="16384" width="12.54296875" style="1"/>
  </cols>
  <sheetData>
    <row r="1" spans="1:25" x14ac:dyDescent="0.35">
      <c r="A1" s="1">
        <v>22.5</v>
      </c>
      <c r="B1" s="1">
        <f>SUM(A:A)</f>
        <v>303.75</v>
      </c>
      <c r="D1" s="1">
        <v>225</v>
      </c>
      <c r="F1" s="1">
        <v>51.75</v>
      </c>
      <c r="G1" s="1">
        <f>SUM(F:F)</f>
        <v>324</v>
      </c>
      <c r="I1" s="1">
        <v>42.75</v>
      </c>
      <c r="J1" s="1">
        <f>SUM(I:I)</f>
        <v>335.25</v>
      </c>
      <c r="L1" s="1">
        <v>65.25</v>
      </c>
      <c r="M1" s="1">
        <f>SUM(L:L)</f>
        <v>326.25</v>
      </c>
      <c r="O1" s="1">
        <v>24.75</v>
      </c>
      <c r="P1" s="1">
        <f>SUM(O:O)</f>
        <v>321.75</v>
      </c>
      <c r="R1" s="1">
        <v>40.5</v>
      </c>
      <c r="S1" s="1">
        <f>SUM(R:R)</f>
        <v>335.25</v>
      </c>
      <c r="U1" s="1">
        <v>27</v>
      </c>
      <c r="V1" s="1">
        <f>SUM(U:U)</f>
        <v>330.75</v>
      </c>
      <c r="X1" s="1">
        <v>49.5</v>
      </c>
      <c r="Y1" s="1">
        <f>SUM(X:X)</f>
        <v>317.25</v>
      </c>
    </row>
    <row r="2" spans="1:25" x14ac:dyDescent="0.35">
      <c r="A2" s="1">
        <v>33.75</v>
      </c>
      <c r="B2" s="1" t="s">
        <v>1</v>
      </c>
      <c r="D2" s="1" t="s">
        <v>2</v>
      </c>
      <c r="F2" s="1">
        <v>65.25</v>
      </c>
      <c r="G2" s="1" t="s">
        <v>2</v>
      </c>
      <c r="I2" s="1">
        <v>60.75</v>
      </c>
      <c r="J2" s="1" t="s">
        <v>2</v>
      </c>
      <c r="L2" s="1">
        <v>54</v>
      </c>
      <c r="M2" s="1" t="s">
        <v>2</v>
      </c>
      <c r="O2" s="1">
        <v>33.75</v>
      </c>
      <c r="P2" s="1" t="s">
        <v>2</v>
      </c>
      <c r="R2" s="1">
        <v>58.5</v>
      </c>
      <c r="S2" s="1" t="s">
        <v>2</v>
      </c>
      <c r="U2" s="1">
        <v>63</v>
      </c>
      <c r="V2" s="1" t="s">
        <v>2</v>
      </c>
      <c r="X2" s="1">
        <v>60.75</v>
      </c>
      <c r="Y2" s="1" t="s">
        <v>2</v>
      </c>
    </row>
    <row r="3" spans="1:25" x14ac:dyDescent="0.35">
      <c r="A3" s="1">
        <v>31.5</v>
      </c>
      <c r="F3" s="1">
        <v>69.75</v>
      </c>
      <c r="I3" s="1">
        <v>65.25</v>
      </c>
      <c r="L3" s="1">
        <v>38.25</v>
      </c>
      <c r="O3" s="1">
        <v>36</v>
      </c>
      <c r="R3" s="1">
        <v>65.25</v>
      </c>
      <c r="U3" s="1">
        <v>69.75</v>
      </c>
      <c r="X3" s="1">
        <v>65.25</v>
      </c>
    </row>
    <row r="4" spans="1:25" x14ac:dyDescent="0.35">
      <c r="A4" s="1">
        <v>27</v>
      </c>
      <c r="B4" s="1">
        <v>400</v>
      </c>
      <c r="D4" s="1">
        <v>300</v>
      </c>
      <c r="F4" s="1">
        <v>51.75</v>
      </c>
      <c r="G4" s="1">
        <v>400</v>
      </c>
      <c r="I4" s="1">
        <v>63</v>
      </c>
      <c r="J4" s="1">
        <v>400</v>
      </c>
      <c r="L4" s="1">
        <v>58.5</v>
      </c>
      <c r="M4" s="1">
        <v>400</v>
      </c>
      <c r="O4" s="1">
        <v>42.75</v>
      </c>
      <c r="P4" s="1">
        <v>400</v>
      </c>
      <c r="R4" s="1">
        <v>42.75</v>
      </c>
      <c r="S4" s="1">
        <v>400</v>
      </c>
      <c r="U4" s="1">
        <v>58.5</v>
      </c>
      <c r="V4" s="1">
        <v>400</v>
      </c>
      <c r="X4" s="1">
        <v>47.25</v>
      </c>
      <c r="Y4" s="1">
        <v>400</v>
      </c>
    </row>
    <row r="5" spans="1:25" x14ac:dyDescent="0.35">
      <c r="A5" s="1">
        <v>24.75</v>
      </c>
      <c r="B5" s="1" t="s">
        <v>0</v>
      </c>
      <c r="D5" s="1" t="s">
        <v>0</v>
      </c>
      <c r="F5" s="1">
        <v>38.25</v>
      </c>
      <c r="G5" s="1" t="s">
        <v>0</v>
      </c>
      <c r="I5" s="1">
        <v>40.5</v>
      </c>
      <c r="J5" s="1" t="s">
        <v>0</v>
      </c>
      <c r="L5" s="1">
        <v>49.5</v>
      </c>
      <c r="M5" s="1" t="s">
        <v>0</v>
      </c>
      <c r="O5" s="1">
        <v>42.75</v>
      </c>
      <c r="P5" s="1" t="s">
        <v>0</v>
      </c>
      <c r="R5" s="1">
        <v>38.25</v>
      </c>
      <c r="S5" s="1" t="s">
        <v>0</v>
      </c>
      <c r="U5" s="1">
        <v>42.75</v>
      </c>
      <c r="V5" s="1" t="s">
        <v>0</v>
      </c>
      <c r="X5" s="1">
        <v>36</v>
      </c>
      <c r="Y5" s="1" t="s">
        <v>0</v>
      </c>
    </row>
    <row r="6" spans="1:25" x14ac:dyDescent="0.35">
      <c r="A6" s="1">
        <v>18</v>
      </c>
      <c r="F6" s="1">
        <v>27</v>
      </c>
      <c r="I6" s="1">
        <v>33.75</v>
      </c>
      <c r="L6" s="1">
        <v>29.25</v>
      </c>
      <c r="O6" s="1">
        <v>38.25</v>
      </c>
      <c r="R6" s="1">
        <v>38.25</v>
      </c>
      <c r="U6" s="1">
        <v>33.75</v>
      </c>
      <c r="X6" s="1">
        <v>31.5</v>
      </c>
    </row>
    <row r="7" spans="1:25" x14ac:dyDescent="0.35">
      <c r="A7" s="1">
        <v>18</v>
      </c>
      <c r="B7" s="1">
        <f>B1/2.25</f>
        <v>135</v>
      </c>
      <c r="D7" s="1">
        <f>D1/2.25</f>
        <v>100</v>
      </c>
      <c r="F7" s="1">
        <v>18</v>
      </c>
      <c r="G7" s="1">
        <f>G1/2.25</f>
        <v>144</v>
      </c>
      <c r="I7" s="1">
        <v>22.5</v>
      </c>
      <c r="J7" s="1">
        <f>J1/2.25</f>
        <v>149</v>
      </c>
      <c r="L7" s="1">
        <v>20.25</v>
      </c>
      <c r="M7" s="1">
        <f>M1/2.25</f>
        <v>145</v>
      </c>
      <c r="O7" s="1">
        <v>36</v>
      </c>
      <c r="P7" s="1">
        <f>P1/2.25</f>
        <v>143</v>
      </c>
      <c r="R7" s="1">
        <v>29.25</v>
      </c>
      <c r="S7" s="1">
        <f>S1/2.25</f>
        <v>149</v>
      </c>
      <c r="U7" s="1">
        <v>24.75</v>
      </c>
      <c r="V7" s="1">
        <f>V1/2.25</f>
        <v>147</v>
      </c>
      <c r="X7" s="1">
        <v>20.25</v>
      </c>
      <c r="Y7" s="1">
        <f>Y1/2.25</f>
        <v>141</v>
      </c>
    </row>
    <row r="8" spans="1:25" x14ac:dyDescent="0.35">
      <c r="A8" s="1">
        <v>18</v>
      </c>
      <c r="B8" s="1" t="s">
        <v>4</v>
      </c>
      <c r="D8" s="1" t="s">
        <v>4</v>
      </c>
      <c r="F8" s="1">
        <v>2.25</v>
      </c>
      <c r="G8" s="1" t="s">
        <v>4</v>
      </c>
      <c r="I8" s="1">
        <v>6.75</v>
      </c>
      <c r="J8" s="1" t="s">
        <v>4</v>
      </c>
      <c r="L8" s="1">
        <v>11.25</v>
      </c>
      <c r="M8" s="1" t="s">
        <v>4</v>
      </c>
      <c r="O8" s="1">
        <v>36</v>
      </c>
      <c r="P8" s="1" t="s">
        <v>4</v>
      </c>
      <c r="R8" s="1">
        <v>20.25</v>
      </c>
      <c r="S8" s="1" t="s">
        <v>4</v>
      </c>
      <c r="U8" s="1">
        <v>11.25</v>
      </c>
      <c r="V8" s="1" t="s">
        <v>4</v>
      </c>
      <c r="X8" s="1">
        <v>6.75</v>
      </c>
      <c r="Y8" s="1" t="s">
        <v>4</v>
      </c>
    </row>
    <row r="9" spans="1:25" x14ac:dyDescent="0.35">
      <c r="A9" s="1">
        <v>15.75</v>
      </c>
      <c r="O9" s="1">
        <v>24.75</v>
      </c>
      <c r="R9" s="1">
        <v>2.25</v>
      </c>
    </row>
    <row r="10" spans="1:25" x14ac:dyDescent="0.35">
      <c r="A10" s="1">
        <v>15.75</v>
      </c>
      <c r="O10" s="1">
        <v>6.75</v>
      </c>
    </row>
    <row r="11" spans="1:25" x14ac:dyDescent="0.35">
      <c r="A11" s="1">
        <v>20.25</v>
      </c>
      <c r="B11" s="1">
        <f>(ABS(B4-B1)/B4)*100</f>
        <v>24.0625</v>
      </c>
      <c r="D11" s="1">
        <f>(ABS(D4-D1)/D4)*100</f>
        <v>25</v>
      </c>
      <c r="G11" s="1">
        <f>(ABS(G4-G1)/G4)*100</f>
        <v>19</v>
      </c>
      <c r="J11" s="1">
        <f>(ABS(J4-J1)/J4)*100</f>
        <v>16.1875</v>
      </c>
      <c r="M11" s="1">
        <f>(ABS(M4-M1)/M4)*100</f>
        <v>18.4375</v>
      </c>
      <c r="P11" s="1">
        <f>(ABS(P4-P1)/P4)*100</f>
        <v>19.5625</v>
      </c>
      <c r="S11" s="1">
        <f>(ABS(S4-S1)/S4)*100</f>
        <v>16.1875</v>
      </c>
      <c r="V11" s="1">
        <f>(ABS(V4-V1)/V4)*100</f>
        <v>17.3125</v>
      </c>
      <c r="Y11" s="1">
        <f>(ABS(Y4-Y1)/Y4)*100</f>
        <v>20.6875</v>
      </c>
    </row>
    <row r="12" spans="1:25" x14ac:dyDescent="0.35">
      <c r="A12" s="1">
        <v>22.5</v>
      </c>
      <c r="B12" s="1" t="s">
        <v>3</v>
      </c>
      <c r="D12" s="1" t="s">
        <v>3</v>
      </c>
      <c r="G12" s="1" t="s">
        <v>3</v>
      </c>
      <c r="J12" s="1" t="s">
        <v>3</v>
      </c>
      <c r="M12" s="1" t="s">
        <v>3</v>
      </c>
      <c r="P12" s="1" t="s">
        <v>3</v>
      </c>
      <c r="S12" s="1" t="s">
        <v>3</v>
      </c>
      <c r="V12" s="1" t="s">
        <v>3</v>
      </c>
      <c r="Y12" s="1" t="s">
        <v>3</v>
      </c>
    </row>
    <row r="13" spans="1:25" x14ac:dyDescent="0.35">
      <c r="A13" s="1">
        <v>22.5</v>
      </c>
    </row>
    <row r="14" spans="1:25" x14ac:dyDescent="0.35">
      <c r="A14" s="1">
        <v>13.5</v>
      </c>
    </row>
    <row r="15" spans="1:25" x14ac:dyDescent="0.35">
      <c r="B15" s="1">
        <f>B4/B7</f>
        <v>2.9629629629629628</v>
      </c>
      <c r="D15" s="1">
        <f>D4/D7</f>
        <v>3</v>
      </c>
      <c r="G15" s="1">
        <f>G4/G7</f>
        <v>2.7777777777777777</v>
      </c>
      <c r="J15" s="1">
        <f>J4/J7</f>
        <v>2.6845637583892619</v>
      </c>
      <c r="M15" s="1">
        <f>M4/M7</f>
        <v>2.7586206896551726</v>
      </c>
      <c r="P15" s="1">
        <f>P4/P7</f>
        <v>2.7972027972027971</v>
      </c>
      <c r="S15" s="1">
        <f>S4/S7</f>
        <v>2.6845637583892619</v>
      </c>
      <c r="V15" s="1">
        <f>V4/V7</f>
        <v>2.7210884353741496</v>
      </c>
      <c r="Y15" s="1">
        <f>Y4/Y7</f>
        <v>2.8368794326241136</v>
      </c>
    </row>
    <row r="16" spans="1:25" x14ac:dyDescent="0.35">
      <c r="B16" s="1" t="s">
        <v>5</v>
      </c>
      <c r="D16" s="1" t="s">
        <v>5</v>
      </c>
      <c r="G16" s="1" t="s">
        <v>5</v>
      </c>
      <c r="J16" s="1" t="s">
        <v>5</v>
      </c>
      <c r="M16" s="1" t="s">
        <v>5</v>
      </c>
      <c r="P16" s="1" t="s">
        <v>5</v>
      </c>
      <c r="S16" s="1" t="s">
        <v>5</v>
      </c>
      <c r="V16" s="1" t="s">
        <v>5</v>
      </c>
      <c r="Y16" s="1" t="s">
        <v>5</v>
      </c>
    </row>
    <row r="18" spans="3:5" x14ac:dyDescent="0.35">
      <c r="C18" s="1">
        <f>AVERAGE(15:15)</f>
        <v>2.8026288458194997</v>
      </c>
      <c r="E18" s="1">
        <f>GEOMEAN(15:15)</f>
        <v>2.8006230292210446</v>
      </c>
    </row>
    <row r="19" spans="3:5" x14ac:dyDescent="0.35">
      <c r="C19" s="1" t="s">
        <v>6</v>
      </c>
      <c r="E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游富堯 Jefferson Yu</dc:creator>
  <cp:lastModifiedBy>游富堯 Jefferson Yu</cp:lastModifiedBy>
  <dcterms:created xsi:type="dcterms:W3CDTF">2018-09-23T14:08:30Z</dcterms:created>
  <dcterms:modified xsi:type="dcterms:W3CDTF">2018-09-23T14:40:20Z</dcterms:modified>
</cp:coreProperties>
</file>